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ThisWorkbook"/>
  <xr:revisionPtr revIDLastSave="37" documentId="13_ncr:1_{DDC8C83B-C2EC-475E-A47D-57316E26D52C}" xr6:coauthVersionLast="47" xr6:coauthVersionMax="47" xr10:uidLastSave="{E8FF3695-CC75-4C91-920B-00CC70E3A61E}"/>
  <bookViews>
    <workbookView xWindow="-80" yWindow="-80" windowWidth="19360" windowHeight="10360" tabRatio="787" xr2:uid="{00000000-000D-0000-FFFF-FFFF00000000}"/>
  </bookViews>
  <sheets>
    <sheet name="Start" sheetId="2" r:id="rId1"/>
    <sheet name="Steps 1+2" sheetId="21" r:id="rId2"/>
    <sheet name="Step 2" sheetId="24" state="hidden" r:id="rId3"/>
    <sheet name="Steps 3+4" sheetId="3" r:id="rId4"/>
    <sheet name="Step 5" sheetId="4" r:id="rId5"/>
    <sheet name="Step 6" sheetId="22" r:id="rId6"/>
    <sheet name="Calculation" sheetId="13" r:id="rId7"/>
    <sheet name="Instructions Import" sheetId="7" r:id="rId8"/>
    <sheet name="Sheet2" sheetId="26" state="veryHidden" r:id="rId9"/>
    <sheet name="Sheet1" sheetId="27" state="veryHidden" r:id="rId10"/>
    <sheet name="X_DE-EN" sheetId="19" state="hidden" r:id="rId11"/>
    <sheet name="X_dropdowns" sheetId="6" state="hidden" r:id="rId12"/>
    <sheet name="X_Punkteberechnung" sheetId="8" state="hidden" r:id="rId13"/>
    <sheet name="X_Sortierung" sheetId="11" state="hidden" r:id="rId14"/>
    <sheet name="X_Demoliste Studis" sheetId="20" state="hidden" r:id="rId15"/>
    <sheet name="6_externer Aushang" sheetId="5" state="hidden" r:id="rId16"/>
  </sheets>
  <definedNames>
    <definedName name="_xlnm.Print_Area" localSheetId="4">'Step 5'!$B$6:$J$58</definedName>
    <definedName name="_xlnm.Print_Area" localSheetId="3">'Steps 3+4'!$A$8:$O$25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 l="1"/>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H140" i="3" s="1"/>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I570" i="3"/>
  <c r="I571" i="3"/>
  <c r="I572" i="3"/>
  <c r="I573" i="3"/>
  <c r="I574" i="3"/>
  <c r="I575" i="3"/>
  <c r="I576" i="3"/>
  <c r="I577" i="3"/>
  <c r="I578" i="3"/>
  <c r="I579" i="3"/>
  <c r="I580" i="3"/>
  <c r="I581" i="3"/>
  <c r="I582" i="3"/>
  <c r="I583" i="3"/>
  <c r="I584" i="3"/>
  <c r="I585" i="3"/>
  <c r="I586" i="3"/>
  <c r="I587" i="3"/>
  <c r="I588" i="3"/>
  <c r="I589" i="3"/>
  <c r="I590" i="3"/>
  <c r="I591" i="3"/>
  <c r="I592" i="3"/>
  <c r="I593" i="3"/>
  <c r="I594" i="3"/>
  <c r="I595" i="3"/>
  <c r="I596" i="3"/>
  <c r="I597" i="3"/>
  <c r="I598" i="3"/>
  <c r="I599" i="3"/>
  <c r="I600" i="3"/>
  <c r="I601" i="3"/>
  <c r="I602" i="3"/>
  <c r="I603" i="3"/>
  <c r="I604" i="3"/>
  <c r="I605" i="3"/>
  <c r="I606" i="3"/>
  <c r="I607" i="3"/>
  <c r="I608" i="3"/>
  <c r="I609" i="3"/>
  <c r="I610" i="3"/>
  <c r="I611" i="3"/>
  <c r="I612" i="3"/>
  <c r="I613" i="3"/>
  <c r="I614" i="3"/>
  <c r="I615" i="3"/>
  <c r="I616" i="3"/>
  <c r="I617" i="3"/>
  <c r="I618" i="3"/>
  <c r="I619" i="3"/>
  <c r="I620" i="3"/>
  <c r="I621" i="3"/>
  <c r="I622" i="3"/>
  <c r="I623" i="3"/>
  <c r="I624" i="3"/>
  <c r="I625" i="3"/>
  <c r="I626" i="3"/>
  <c r="I627" i="3"/>
  <c r="I628" i="3"/>
  <c r="I629" i="3"/>
  <c r="I630" i="3"/>
  <c r="I631" i="3"/>
  <c r="I632" i="3"/>
  <c r="I633" i="3"/>
  <c r="I634" i="3"/>
  <c r="I635" i="3"/>
  <c r="I636" i="3"/>
  <c r="I637" i="3"/>
  <c r="I638" i="3"/>
  <c r="I639" i="3"/>
  <c r="I640" i="3"/>
  <c r="I641" i="3"/>
  <c r="I642" i="3"/>
  <c r="I643" i="3"/>
  <c r="I644" i="3"/>
  <c r="I645" i="3"/>
  <c r="I646" i="3"/>
  <c r="I647" i="3"/>
  <c r="I648" i="3"/>
  <c r="I649" i="3"/>
  <c r="I650" i="3"/>
  <c r="I651" i="3"/>
  <c r="I652" i="3"/>
  <c r="I653" i="3"/>
  <c r="I654" i="3"/>
  <c r="I655" i="3"/>
  <c r="I656" i="3"/>
  <c r="I657" i="3"/>
  <c r="I658" i="3"/>
  <c r="I659" i="3"/>
  <c r="I660" i="3"/>
  <c r="I661" i="3"/>
  <c r="I662" i="3"/>
  <c r="I663" i="3"/>
  <c r="I664" i="3"/>
  <c r="I665" i="3"/>
  <c r="I666" i="3"/>
  <c r="I667" i="3"/>
  <c r="I668" i="3"/>
  <c r="I669" i="3"/>
  <c r="I670" i="3"/>
  <c r="I671" i="3"/>
  <c r="I672" i="3"/>
  <c r="I673" i="3"/>
  <c r="I674" i="3"/>
  <c r="I675" i="3"/>
  <c r="I676" i="3"/>
  <c r="I677" i="3"/>
  <c r="I678" i="3"/>
  <c r="I679" i="3"/>
  <c r="I680" i="3"/>
  <c r="I681" i="3"/>
  <c r="I682" i="3"/>
  <c r="I683" i="3"/>
  <c r="I684" i="3"/>
  <c r="I685" i="3"/>
  <c r="I686" i="3"/>
  <c r="I687" i="3"/>
  <c r="I688" i="3"/>
  <c r="I689" i="3"/>
  <c r="I690" i="3"/>
  <c r="I691" i="3"/>
  <c r="I692" i="3"/>
  <c r="I693" i="3"/>
  <c r="I694" i="3"/>
  <c r="I695" i="3"/>
  <c r="I696" i="3"/>
  <c r="I697" i="3"/>
  <c r="I698" i="3"/>
  <c r="I699" i="3"/>
  <c r="I700" i="3"/>
  <c r="I701" i="3"/>
  <c r="I702" i="3"/>
  <c r="I703" i="3"/>
  <c r="I704" i="3"/>
  <c r="I705" i="3"/>
  <c r="I706" i="3"/>
  <c r="I707" i="3"/>
  <c r="I708" i="3"/>
  <c r="I709" i="3"/>
  <c r="I710" i="3"/>
  <c r="I711" i="3"/>
  <c r="I712" i="3"/>
  <c r="I713" i="3"/>
  <c r="I714" i="3"/>
  <c r="I715" i="3"/>
  <c r="I716" i="3"/>
  <c r="I717" i="3"/>
  <c r="I718" i="3"/>
  <c r="I719" i="3"/>
  <c r="I720" i="3"/>
  <c r="I721" i="3"/>
  <c r="I722" i="3"/>
  <c r="I723" i="3"/>
  <c r="I724" i="3"/>
  <c r="I725" i="3"/>
  <c r="I726" i="3"/>
  <c r="I727" i="3"/>
  <c r="I728" i="3"/>
  <c r="I729" i="3"/>
  <c r="I730" i="3"/>
  <c r="I731" i="3"/>
  <c r="I732" i="3"/>
  <c r="I733" i="3"/>
  <c r="I734" i="3"/>
  <c r="I735" i="3"/>
  <c r="I736" i="3"/>
  <c r="I737" i="3"/>
  <c r="I738" i="3"/>
  <c r="I739" i="3"/>
  <c r="I740" i="3"/>
  <c r="I741" i="3"/>
  <c r="I742" i="3"/>
  <c r="I743" i="3"/>
  <c r="I744" i="3"/>
  <c r="I745" i="3"/>
  <c r="I746" i="3"/>
  <c r="I747" i="3"/>
  <c r="I748" i="3"/>
  <c r="I749" i="3"/>
  <c r="I750" i="3"/>
  <c r="I751" i="3"/>
  <c r="I752" i="3"/>
  <c r="I753" i="3"/>
  <c r="I754" i="3"/>
  <c r="I755" i="3"/>
  <c r="I756" i="3"/>
  <c r="I757" i="3"/>
  <c r="I758" i="3"/>
  <c r="I759" i="3"/>
  <c r="I760" i="3"/>
  <c r="I761" i="3"/>
  <c r="I762" i="3"/>
  <c r="I763" i="3"/>
  <c r="I764" i="3"/>
  <c r="I765" i="3"/>
  <c r="I766" i="3"/>
  <c r="I767" i="3"/>
  <c r="I768" i="3"/>
  <c r="I769" i="3"/>
  <c r="I770" i="3"/>
  <c r="I771" i="3"/>
  <c r="I772" i="3"/>
  <c r="I773" i="3"/>
  <c r="I774" i="3"/>
  <c r="I775" i="3"/>
  <c r="I776" i="3"/>
  <c r="I777" i="3"/>
  <c r="I778" i="3"/>
  <c r="I779" i="3"/>
  <c r="I780" i="3"/>
  <c r="I781" i="3"/>
  <c r="I782" i="3"/>
  <c r="I783" i="3"/>
  <c r="I784" i="3"/>
  <c r="I785" i="3"/>
  <c r="I786" i="3"/>
  <c r="I787" i="3"/>
  <c r="I788" i="3"/>
  <c r="I789" i="3"/>
  <c r="I790" i="3"/>
  <c r="I791" i="3"/>
  <c r="I792" i="3"/>
  <c r="I793" i="3"/>
  <c r="I794" i="3"/>
  <c r="I795" i="3"/>
  <c r="I796" i="3"/>
  <c r="I797" i="3"/>
  <c r="I798" i="3"/>
  <c r="I799" i="3"/>
  <c r="I800" i="3"/>
  <c r="I801" i="3"/>
  <c r="I802" i="3"/>
  <c r="I803" i="3"/>
  <c r="I804" i="3"/>
  <c r="I805" i="3"/>
  <c r="I806" i="3"/>
  <c r="I807" i="3"/>
  <c r="I808" i="3"/>
  <c r="I809" i="3"/>
  <c r="I810" i="3"/>
  <c r="I811" i="3"/>
  <c r="I812" i="3"/>
  <c r="I813" i="3"/>
  <c r="I814" i="3"/>
  <c r="I815" i="3"/>
  <c r="I816" i="3"/>
  <c r="I817" i="3"/>
  <c r="I818" i="3"/>
  <c r="I819" i="3"/>
  <c r="I820" i="3"/>
  <c r="I821" i="3"/>
  <c r="I822" i="3"/>
  <c r="I823" i="3"/>
  <c r="I824" i="3"/>
  <c r="I825" i="3"/>
  <c r="I826" i="3"/>
  <c r="I827" i="3"/>
  <c r="I828" i="3"/>
  <c r="I829" i="3"/>
  <c r="I830" i="3"/>
  <c r="I831" i="3"/>
  <c r="I832" i="3"/>
  <c r="I833" i="3"/>
  <c r="I834" i="3"/>
  <c r="I835" i="3"/>
  <c r="I836" i="3"/>
  <c r="I837" i="3"/>
  <c r="I838" i="3"/>
  <c r="I839" i="3"/>
  <c r="I840" i="3"/>
  <c r="I841" i="3"/>
  <c r="I842" i="3"/>
  <c r="I843" i="3"/>
  <c r="I844" i="3"/>
  <c r="I845" i="3"/>
  <c r="I846" i="3"/>
  <c r="I847" i="3"/>
  <c r="I848" i="3"/>
  <c r="I849" i="3"/>
  <c r="I850" i="3"/>
  <c r="I851" i="3"/>
  <c r="I852" i="3"/>
  <c r="I853" i="3"/>
  <c r="I854" i="3"/>
  <c r="I855" i="3"/>
  <c r="I856" i="3"/>
  <c r="I857" i="3"/>
  <c r="I858" i="3"/>
  <c r="I859" i="3"/>
  <c r="I860" i="3"/>
  <c r="I861" i="3"/>
  <c r="I862" i="3"/>
  <c r="I863" i="3"/>
  <c r="I864" i="3"/>
  <c r="I865" i="3"/>
  <c r="I866" i="3"/>
  <c r="I867" i="3"/>
  <c r="I868" i="3"/>
  <c r="I869" i="3"/>
  <c r="I870" i="3"/>
  <c r="I871" i="3"/>
  <c r="I872" i="3"/>
  <c r="I873" i="3"/>
  <c r="I874" i="3"/>
  <c r="I875" i="3"/>
  <c r="I876" i="3"/>
  <c r="I877" i="3"/>
  <c r="I878" i="3"/>
  <c r="I879" i="3"/>
  <c r="I880" i="3"/>
  <c r="I881" i="3"/>
  <c r="I882" i="3"/>
  <c r="I883" i="3"/>
  <c r="I884" i="3"/>
  <c r="I885" i="3"/>
  <c r="I886" i="3"/>
  <c r="I887" i="3"/>
  <c r="I888" i="3"/>
  <c r="I889" i="3"/>
  <c r="I890" i="3"/>
  <c r="I891" i="3"/>
  <c r="I892" i="3"/>
  <c r="I893" i="3"/>
  <c r="I894" i="3"/>
  <c r="I895" i="3"/>
  <c r="I896" i="3"/>
  <c r="I897" i="3"/>
  <c r="I898" i="3"/>
  <c r="I899" i="3"/>
  <c r="I900" i="3"/>
  <c r="I901" i="3"/>
  <c r="I902" i="3"/>
  <c r="I903" i="3"/>
  <c r="I904" i="3"/>
  <c r="I905" i="3"/>
  <c r="I906" i="3"/>
  <c r="I907" i="3"/>
  <c r="I908" i="3"/>
  <c r="I909" i="3"/>
  <c r="I910" i="3"/>
  <c r="I911" i="3"/>
  <c r="I912" i="3"/>
  <c r="I913" i="3"/>
  <c r="I914" i="3"/>
  <c r="I915" i="3"/>
  <c r="I916" i="3"/>
  <c r="I917" i="3"/>
  <c r="I918" i="3"/>
  <c r="I919" i="3"/>
  <c r="I920" i="3"/>
  <c r="I921" i="3"/>
  <c r="I922" i="3"/>
  <c r="I923" i="3"/>
  <c r="I924" i="3"/>
  <c r="I925" i="3"/>
  <c r="I926" i="3"/>
  <c r="I927" i="3"/>
  <c r="I928" i="3"/>
  <c r="I929" i="3"/>
  <c r="I930" i="3"/>
  <c r="I931" i="3"/>
  <c r="I932" i="3"/>
  <c r="I933" i="3"/>
  <c r="I934" i="3"/>
  <c r="I935" i="3"/>
  <c r="I936" i="3"/>
  <c r="I937" i="3"/>
  <c r="I938" i="3"/>
  <c r="I939" i="3"/>
  <c r="I940" i="3"/>
  <c r="I941" i="3"/>
  <c r="I942" i="3"/>
  <c r="I15"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I9" i="3" l="1"/>
  <c r="F13" i="3"/>
  <c r="E17" i="21"/>
  <c r="H14" i="21" s="1"/>
  <c r="A16" i="3"/>
  <c r="A17" i="3" l="1"/>
  <c r="A171" i="3"/>
  <c r="G171" i="3" s="1"/>
  <c r="F171" i="3" s="1"/>
  <c r="A172" i="3"/>
  <c r="G172" i="3" s="1"/>
  <c r="F172" i="3" s="1"/>
  <c r="A173" i="3"/>
  <c r="G173" i="3" s="1"/>
  <c r="F173" i="3" s="1"/>
  <c r="A174" i="3"/>
  <c r="G174" i="3" s="1"/>
  <c r="F174" i="3" s="1"/>
  <c r="A175" i="3"/>
  <c r="G175" i="3" s="1"/>
  <c r="F175" i="3" s="1"/>
  <c r="A176" i="3"/>
  <c r="G176" i="3" s="1"/>
  <c r="F176" i="3" s="1"/>
  <c r="A177" i="3"/>
  <c r="G177" i="3" s="1"/>
  <c r="F177" i="3" s="1"/>
  <c r="A178" i="3"/>
  <c r="G178" i="3" s="1"/>
  <c r="F178" i="3" s="1"/>
  <c r="A179" i="3"/>
  <c r="G179" i="3" s="1"/>
  <c r="F179" i="3" s="1"/>
  <c r="A180" i="3"/>
  <c r="G180" i="3" s="1"/>
  <c r="F180" i="3" s="1"/>
  <c r="A181" i="3"/>
  <c r="G181" i="3" s="1"/>
  <c r="F181" i="3" s="1"/>
  <c r="A182" i="3"/>
  <c r="G182" i="3" s="1"/>
  <c r="F182" i="3" s="1"/>
  <c r="A183" i="3"/>
  <c r="G183" i="3" s="1"/>
  <c r="F183" i="3" s="1"/>
  <c r="A184" i="3"/>
  <c r="G184" i="3" s="1"/>
  <c r="F184" i="3" s="1"/>
  <c r="A185" i="3"/>
  <c r="G185" i="3" s="1"/>
  <c r="F185" i="3" s="1"/>
  <c r="A186" i="3"/>
  <c r="G186" i="3" s="1"/>
  <c r="F186" i="3" s="1"/>
  <c r="A187" i="3"/>
  <c r="G187" i="3" s="1"/>
  <c r="F187" i="3" s="1"/>
  <c r="A188" i="3"/>
  <c r="G188" i="3" s="1"/>
  <c r="F188" i="3" s="1"/>
  <c r="A189" i="3"/>
  <c r="G189" i="3" s="1"/>
  <c r="F189" i="3" s="1"/>
  <c r="A190" i="3"/>
  <c r="G190" i="3" s="1"/>
  <c r="F190" i="3" s="1"/>
  <c r="A191" i="3"/>
  <c r="G191" i="3" s="1"/>
  <c r="F191" i="3" s="1"/>
  <c r="A192" i="3"/>
  <c r="G192" i="3" s="1"/>
  <c r="F192" i="3" s="1"/>
  <c r="A193" i="3"/>
  <c r="G193" i="3" s="1"/>
  <c r="F193" i="3" s="1"/>
  <c r="A194" i="3"/>
  <c r="G194" i="3" s="1"/>
  <c r="F194" i="3" s="1"/>
  <c r="A195" i="3"/>
  <c r="G195" i="3" s="1"/>
  <c r="F195" i="3" s="1"/>
  <c r="A196" i="3"/>
  <c r="G196" i="3" s="1"/>
  <c r="F196" i="3" s="1"/>
  <c r="A197" i="3"/>
  <c r="G197" i="3" s="1"/>
  <c r="F197" i="3" s="1"/>
  <c r="A198" i="3"/>
  <c r="G198" i="3" s="1"/>
  <c r="F198" i="3" s="1"/>
  <c r="A199" i="3"/>
  <c r="G199" i="3" s="1"/>
  <c r="F199" i="3" s="1"/>
  <c r="A200" i="3"/>
  <c r="G200" i="3" s="1"/>
  <c r="F200" i="3" s="1"/>
  <c r="A201" i="3"/>
  <c r="G201" i="3" s="1"/>
  <c r="F201" i="3" s="1"/>
  <c r="A202" i="3"/>
  <c r="G202" i="3" s="1"/>
  <c r="F202" i="3" s="1"/>
  <c r="A203" i="3"/>
  <c r="G203" i="3" s="1"/>
  <c r="F203" i="3" s="1"/>
  <c r="A204" i="3"/>
  <c r="G204" i="3" s="1"/>
  <c r="F204" i="3" s="1"/>
  <c r="A205" i="3"/>
  <c r="G205" i="3" s="1"/>
  <c r="F205" i="3" s="1"/>
  <c r="A206" i="3"/>
  <c r="G206" i="3" s="1"/>
  <c r="F206" i="3" s="1"/>
  <c r="A207" i="3"/>
  <c r="G207" i="3" s="1"/>
  <c r="F207" i="3" s="1"/>
  <c r="A208" i="3"/>
  <c r="G208" i="3" s="1"/>
  <c r="F208" i="3" s="1"/>
  <c r="A209" i="3"/>
  <c r="G209" i="3" s="1"/>
  <c r="F209" i="3" s="1"/>
  <c r="A210" i="3"/>
  <c r="G210" i="3" s="1"/>
  <c r="F210" i="3" s="1"/>
  <c r="A211" i="3"/>
  <c r="G211" i="3" s="1"/>
  <c r="F211" i="3" s="1"/>
  <c r="A212" i="3"/>
  <c r="G212" i="3" s="1"/>
  <c r="F212" i="3" s="1"/>
  <c r="A213" i="3"/>
  <c r="G213" i="3" s="1"/>
  <c r="F213" i="3" s="1"/>
  <c r="A214" i="3"/>
  <c r="G214" i="3" s="1"/>
  <c r="F214" i="3" s="1"/>
  <c r="A215" i="3"/>
  <c r="G215" i="3" s="1"/>
  <c r="F215" i="3" s="1"/>
  <c r="A216" i="3"/>
  <c r="G216" i="3" s="1"/>
  <c r="F216" i="3" s="1"/>
  <c r="A217" i="3"/>
  <c r="G217" i="3" s="1"/>
  <c r="F217" i="3" s="1"/>
  <c r="A218" i="3"/>
  <c r="G218" i="3" s="1"/>
  <c r="F218" i="3" s="1"/>
  <c r="A219" i="3"/>
  <c r="G219" i="3" s="1"/>
  <c r="F219" i="3" s="1"/>
  <c r="A220" i="3"/>
  <c r="G220" i="3" s="1"/>
  <c r="F220" i="3" s="1"/>
  <c r="A221" i="3"/>
  <c r="G221" i="3" s="1"/>
  <c r="F221" i="3" s="1"/>
  <c r="A222" i="3"/>
  <c r="G222" i="3" s="1"/>
  <c r="F222" i="3" s="1"/>
  <c r="A223" i="3"/>
  <c r="G223" i="3" s="1"/>
  <c r="F223" i="3" s="1"/>
  <c r="A224" i="3"/>
  <c r="G224" i="3" s="1"/>
  <c r="F224" i="3" s="1"/>
  <c r="A225" i="3"/>
  <c r="G225" i="3" s="1"/>
  <c r="F225" i="3" s="1"/>
  <c r="A226" i="3"/>
  <c r="G226" i="3" s="1"/>
  <c r="F226" i="3" s="1"/>
  <c r="A227" i="3"/>
  <c r="G227" i="3" s="1"/>
  <c r="F227" i="3" s="1"/>
  <c r="A228" i="3"/>
  <c r="G228" i="3" s="1"/>
  <c r="F228" i="3" s="1"/>
  <c r="A229" i="3"/>
  <c r="G229" i="3" s="1"/>
  <c r="F229" i="3" s="1"/>
  <c r="A230" i="3"/>
  <c r="G230" i="3" s="1"/>
  <c r="F230" i="3" s="1"/>
  <c r="A231" i="3"/>
  <c r="G231" i="3" s="1"/>
  <c r="F231" i="3" s="1"/>
  <c r="A232" i="3"/>
  <c r="G232" i="3" s="1"/>
  <c r="F232" i="3" s="1"/>
  <c r="A233" i="3"/>
  <c r="G233" i="3" s="1"/>
  <c r="F233" i="3" s="1"/>
  <c r="A234" i="3"/>
  <c r="G234" i="3" s="1"/>
  <c r="F234" i="3" s="1"/>
  <c r="A235" i="3"/>
  <c r="G235" i="3" s="1"/>
  <c r="F235" i="3" s="1"/>
  <c r="A236" i="3"/>
  <c r="G236" i="3" s="1"/>
  <c r="F236" i="3" s="1"/>
  <c r="A237" i="3"/>
  <c r="G237" i="3" s="1"/>
  <c r="F237" i="3" s="1"/>
  <c r="A238" i="3"/>
  <c r="G238" i="3" s="1"/>
  <c r="F238" i="3" s="1"/>
  <c r="A239" i="3"/>
  <c r="G239" i="3" s="1"/>
  <c r="F239" i="3" s="1"/>
  <c r="A240" i="3"/>
  <c r="G240" i="3" s="1"/>
  <c r="F240" i="3" s="1"/>
  <c r="A241" i="3"/>
  <c r="G241" i="3" s="1"/>
  <c r="F241" i="3" s="1"/>
  <c r="A242" i="3"/>
  <c r="G242" i="3" s="1"/>
  <c r="F242" i="3" s="1"/>
  <c r="A243" i="3"/>
  <c r="G243" i="3" s="1"/>
  <c r="F243" i="3" s="1"/>
  <c r="A244" i="3"/>
  <c r="G244" i="3" s="1"/>
  <c r="F244" i="3" s="1"/>
  <c r="A245" i="3"/>
  <c r="G245" i="3" s="1"/>
  <c r="F245" i="3" s="1"/>
  <c r="A246" i="3"/>
  <c r="G246" i="3" s="1"/>
  <c r="F246" i="3" s="1"/>
  <c r="A247" i="3"/>
  <c r="G247" i="3" s="1"/>
  <c r="F247" i="3" s="1"/>
  <c r="A248" i="3"/>
  <c r="G248" i="3" s="1"/>
  <c r="F248" i="3" s="1"/>
  <c r="A249" i="3"/>
  <c r="G249" i="3" s="1"/>
  <c r="F249" i="3" s="1"/>
  <c r="A250" i="3"/>
  <c r="G250" i="3" s="1"/>
  <c r="F250" i="3" s="1"/>
  <c r="A251" i="3"/>
  <c r="G251" i="3" s="1"/>
  <c r="F251" i="3" s="1"/>
  <c r="A252" i="3"/>
  <c r="G252" i="3" s="1"/>
  <c r="F252" i="3" s="1"/>
  <c r="A253" i="3"/>
  <c r="G253" i="3" s="1"/>
  <c r="F253" i="3" s="1"/>
  <c r="A254" i="3"/>
  <c r="G254" i="3" s="1"/>
  <c r="F254" i="3" s="1"/>
  <c r="A255" i="3"/>
  <c r="G255" i="3" s="1"/>
  <c r="F255" i="3" s="1"/>
  <c r="A256" i="3"/>
  <c r="G256" i="3" s="1"/>
  <c r="F256" i="3" s="1"/>
  <c r="A257" i="3"/>
  <c r="G257" i="3" s="1"/>
  <c r="F257" i="3" s="1"/>
  <c r="A258" i="3"/>
  <c r="G258" i="3" s="1"/>
  <c r="F258" i="3" s="1"/>
  <c r="A259" i="3"/>
  <c r="G259" i="3" s="1"/>
  <c r="F259" i="3" s="1"/>
  <c r="A260" i="3"/>
  <c r="G260" i="3" s="1"/>
  <c r="F260" i="3" s="1"/>
  <c r="A261" i="3"/>
  <c r="G261" i="3" s="1"/>
  <c r="F261" i="3" s="1"/>
  <c r="A262" i="3"/>
  <c r="G262" i="3" s="1"/>
  <c r="F262" i="3" s="1"/>
  <c r="A263" i="3"/>
  <c r="G263" i="3" s="1"/>
  <c r="F263" i="3" s="1"/>
  <c r="A264" i="3"/>
  <c r="G264" i="3" s="1"/>
  <c r="F264" i="3" s="1"/>
  <c r="A265" i="3"/>
  <c r="G265" i="3" s="1"/>
  <c r="F265" i="3" s="1"/>
  <c r="A266" i="3"/>
  <c r="G266" i="3" s="1"/>
  <c r="F266" i="3" s="1"/>
  <c r="A267" i="3"/>
  <c r="G267" i="3" s="1"/>
  <c r="F267" i="3" s="1"/>
  <c r="A268" i="3"/>
  <c r="G268" i="3" s="1"/>
  <c r="F268" i="3" s="1"/>
  <c r="A269" i="3"/>
  <c r="G269" i="3" s="1"/>
  <c r="F269" i="3" s="1"/>
  <c r="A270" i="3"/>
  <c r="G270" i="3" s="1"/>
  <c r="F270" i="3" s="1"/>
  <c r="A271" i="3"/>
  <c r="G271" i="3" s="1"/>
  <c r="F271" i="3" s="1"/>
  <c r="A272" i="3"/>
  <c r="G272" i="3" s="1"/>
  <c r="F272" i="3" s="1"/>
  <c r="A273" i="3"/>
  <c r="G273" i="3" s="1"/>
  <c r="F273" i="3" s="1"/>
  <c r="A274" i="3"/>
  <c r="G274" i="3" s="1"/>
  <c r="F274" i="3" s="1"/>
  <c r="A275" i="3"/>
  <c r="G275" i="3" s="1"/>
  <c r="F275" i="3" s="1"/>
  <c r="A276" i="3"/>
  <c r="G276" i="3" s="1"/>
  <c r="F276" i="3" s="1"/>
  <c r="A277" i="3"/>
  <c r="G277" i="3" s="1"/>
  <c r="F277" i="3" s="1"/>
  <c r="A278" i="3"/>
  <c r="G278" i="3" s="1"/>
  <c r="F278" i="3" s="1"/>
  <c r="A279" i="3"/>
  <c r="G279" i="3" s="1"/>
  <c r="F279" i="3" s="1"/>
  <c r="A280" i="3"/>
  <c r="G280" i="3" s="1"/>
  <c r="F280" i="3" s="1"/>
  <c r="A281" i="3"/>
  <c r="G281" i="3" s="1"/>
  <c r="F281" i="3" s="1"/>
  <c r="A282" i="3"/>
  <c r="G282" i="3" s="1"/>
  <c r="F282" i="3" s="1"/>
  <c r="A283" i="3"/>
  <c r="G283" i="3" s="1"/>
  <c r="F283" i="3" s="1"/>
  <c r="A284" i="3"/>
  <c r="G284" i="3" s="1"/>
  <c r="F284" i="3" s="1"/>
  <c r="A285" i="3"/>
  <c r="G285" i="3" s="1"/>
  <c r="F285" i="3" s="1"/>
  <c r="A286" i="3"/>
  <c r="G286" i="3" s="1"/>
  <c r="F286" i="3" s="1"/>
  <c r="A287" i="3"/>
  <c r="G287" i="3" s="1"/>
  <c r="F287" i="3" s="1"/>
  <c r="A288" i="3"/>
  <c r="G288" i="3" s="1"/>
  <c r="F288" i="3" s="1"/>
  <c r="A289" i="3"/>
  <c r="G289" i="3" s="1"/>
  <c r="F289" i="3" s="1"/>
  <c r="A290" i="3"/>
  <c r="G290" i="3" s="1"/>
  <c r="F290" i="3" s="1"/>
  <c r="A291" i="3"/>
  <c r="G291" i="3" s="1"/>
  <c r="F291" i="3" s="1"/>
  <c r="A292" i="3"/>
  <c r="G292" i="3" s="1"/>
  <c r="F292" i="3" s="1"/>
  <c r="A293" i="3"/>
  <c r="G293" i="3" s="1"/>
  <c r="F293" i="3" s="1"/>
  <c r="A294" i="3"/>
  <c r="G294" i="3" s="1"/>
  <c r="F294" i="3" s="1"/>
  <c r="A295" i="3"/>
  <c r="G295" i="3" s="1"/>
  <c r="F295" i="3" s="1"/>
  <c r="A296" i="3"/>
  <c r="G296" i="3" s="1"/>
  <c r="F296" i="3" s="1"/>
  <c r="A297" i="3"/>
  <c r="G297" i="3" s="1"/>
  <c r="F297" i="3" s="1"/>
  <c r="A298" i="3"/>
  <c r="G298" i="3" s="1"/>
  <c r="F298" i="3" s="1"/>
  <c r="A299" i="3"/>
  <c r="G299" i="3" s="1"/>
  <c r="F299" i="3" s="1"/>
  <c r="A300" i="3"/>
  <c r="G300" i="3" s="1"/>
  <c r="F300" i="3" s="1"/>
  <c r="A301" i="3"/>
  <c r="G301" i="3" s="1"/>
  <c r="F301" i="3" s="1"/>
  <c r="A302" i="3"/>
  <c r="G302" i="3" s="1"/>
  <c r="F302" i="3" s="1"/>
  <c r="A303" i="3"/>
  <c r="G303" i="3" s="1"/>
  <c r="F303" i="3" s="1"/>
  <c r="A304" i="3"/>
  <c r="G304" i="3" s="1"/>
  <c r="F304" i="3" s="1"/>
  <c r="A305" i="3"/>
  <c r="G305" i="3" s="1"/>
  <c r="F305" i="3" s="1"/>
  <c r="A306" i="3"/>
  <c r="G306" i="3" s="1"/>
  <c r="F306" i="3" s="1"/>
  <c r="A307" i="3"/>
  <c r="G307" i="3" s="1"/>
  <c r="F307" i="3" s="1"/>
  <c r="A308" i="3"/>
  <c r="G308" i="3" s="1"/>
  <c r="F308" i="3" s="1"/>
  <c r="A309" i="3"/>
  <c r="G309" i="3" s="1"/>
  <c r="F309" i="3" s="1"/>
  <c r="A310" i="3"/>
  <c r="G310" i="3" s="1"/>
  <c r="F310" i="3" s="1"/>
  <c r="A311" i="3"/>
  <c r="G311" i="3" s="1"/>
  <c r="F311" i="3" s="1"/>
  <c r="A312" i="3"/>
  <c r="G312" i="3" s="1"/>
  <c r="F312" i="3" s="1"/>
  <c r="A313" i="3"/>
  <c r="G313" i="3" s="1"/>
  <c r="F313" i="3" s="1"/>
  <c r="A314" i="3"/>
  <c r="G314" i="3" s="1"/>
  <c r="F314" i="3" s="1"/>
  <c r="A315" i="3"/>
  <c r="G315" i="3" s="1"/>
  <c r="F315" i="3" s="1"/>
  <c r="A316" i="3"/>
  <c r="G316" i="3" s="1"/>
  <c r="F316" i="3" s="1"/>
  <c r="A317" i="3"/>
  <c r="G317" i="3" s="1"/>
  <c r="F317" i="3" s="1"/>
  <c r="A318" i="3"/>
  <c r="G318" i="3" s="1"/>
  <c r="F318" i="3" s="1"/>
  <c r="A319" i="3"/>
  <c r="G319" i="3" s="1"/>
  <c r="F319" i="3" s="1"/>
  <c r="A320" i="3"/>
  <c r="G320" i="3" s="1"/>
  <c r="F320" i="3" s="1"/>
  <c r="A321" i="3"/>
  <c r="G321" i="3" s="1"/>
  <c r="F321" i="3" s="1"/>
  <c r="A322" i="3"/>
  <c r="G322" i="3" s="1"/>
  <c r="F322" i="3" s="1"/>
  <c r="A323" i="3"/>
  <c r="G323" i="3" s="1"/>
  <c r="F323" i="3" s="1"/>
  <c r="A324" i="3"/>
  <c r="G324" i="3" s="1"/>
  <c r="F324" i="3" s="1"/>
  <c r="A325" i="3"/>
  <c r="G325" i="3" s="1"/>
  <c r="F325" i="3" s="1"/>
  <c r="A326" i="3"/>
  <c r="G326" i="3" s="1"/>
  <c r="F326" i="3" s="1"/>
  <c r="A327" i="3"/>
  <c r="G327" i="3" s="1"/>
  <c r="F327" i="3" s="1"/>
  <c r="A328" i="3"/>
  <c r="G328" i="3" s="1"/>
  <c r="F328" i="3" s="1"/>
  <c r="A329" i="3"/>
  <c r="G329" i="3" s="1"/>
  <c r="F329" i="3" s="1"/>
  <c r="A330" i="3"/>
  <c r="G330" i="3" s="1"/>
  <c r="F330" i="3" s="1"/>
  <c r="A331" i="3"/>
  <c r="G331" i="3" s="1"/>
  <c r="F331" i="3" s="1"/>
  <c r="A332" i="3"/>
  <c r="G332" i="3" s="1"/>
  <c r="F332" i="3" s="1"/>
  <c r="A333" i="3"/>
  <c r="G333" i="3" s="1"/>
  <c r="F333" i="3" s="1"/>
  <c r="A334" i="3"/>
  <c r="G334" i="3" s="1"/>
  <c r="F334" i="3" s="1"/>
  <c r="A335" i="3"/>
  <c r="G335" i="3" s="1"/>
  <c r="F335" i="3" s="1"/>
  <c r="A336" i="3"/>
  <c r="G336" i="3" s="1"/>
  <c r="F336" i="3" s="1"/>
  <c r="A337" i="3"/>
  <c r="G337" i="3" s="1"/>
  <c r="F337" i="3" s="1"/>
  <c r="A338" i="3"/>
  <c r="G338" i="3" s="1"/>
  <c r="F338" i="3" s="1"/>
  <c r="A339" i="3"/>
  <c r="G339" i="3" s="1"/>
  <c r="F339" i="3" s="1"/>
  <c r="A340" i="3"/>
  <c r="G340" i="3" s="1"/>
  <c r="F340" i="3" s="1"/>
  <c r="A341" i="3"/>
  <c r="G341" i="3" s="1"/>
  <c r="F341" i="3" s="1"/>
  <c r="A342" i="3"/>
  <c r="G342" i="3" s="1"/>
  <c r="F342" i="3" s="1"/>
  <c r="A343" i="3"/>
  <c r="G343" i="3" s="1"/>
  <c r="F343" i="3" s="1"/>
  <c r="A344" i="3"/>
  <c r="G344" i="3" s="1"/>
  <c r="F344" i="3" s="1"/>
  <c r="A345" i="3"/>
  <c r="G345" i="3" s="1"/>
  <c r="F345" i="3" s="1"/>
  <c r="A346" i="3"/>
  <c r="G346" i="3" s="1"/>
  <c r="F346" i="3" s="1"/>
  <c r="A347" i="3"/>
  <c r="G347" i="3" s="1"/>
  <c r="F347" i="3" s="1"/>
  <c r="A348" i="3"/>
  <c r="G348" i="3" s="1"/>
  <c r="F348" i="3" s="1"/>
  <c r="A349" i="3"/>
  <c r="G349" i="3" s="1"/>
  <c r="F349" i="3" s="1"/>
  <c r="A350" i="3"/>
  <c r="G350" i="3" s="1"/>
  <c r="F350" i="3" s="1"/>
  <c r="A351" i="3"/>
  <c r="G351" i="3" s="1"/>
  <c r="F351" i="3" s="1"/>
  <c r="A352" i="3"/>
  <c r="G352" i="3" s="1"/>
  <c r="F352" i="3" s="1"/>
  <c r="A353" i="3"/>
  <c r="G353" i="3" s="1"/>
  <c r="F353" i="3" s="1"/>
  <c r="A354" i="3"/>
  <c r="G354" i="3" s="1"/>
  <c r="F354" i="3" s="1"/>
  <c r="A355" i="3"/>
  <c r="G355" i="3" s="1"/>
  <c r="F355" i="3" s="1"/>
  <c r="A356" i="3"/>
  <c r="G356" i="3" s="1"/>
  <c r="F356" i="3" s="1"/>
  <c r="A357" i="3"/>
  <c r="G357" i="3" s="1"/>
  <c r="F357" i="3" s="1"/>
  <c r="A358" i="3"/>
  <c r="G358" i="3" s="1"/>
  <c r="F358" i="3" s="1"/>
  <c r="A359" i="3"/>
  <c r="G359" i="3" s="1"/>
  <c r="F359" i="3" s="1"/>
  <c r="A360" i="3"/>
  <c r="G360" i="3" s="1"/>
  <c r="F360" i="3" s="1"/>
  <c r="A361" i="3"/>
  <c r="G361" i="3" s="1"/>
  <c r="F361" i="3" s="1"/>
  <c r="A362" i="3"/>
  <c r="G362" i="3" s="1"/>
  <c r="F362" i="3" s="1"/>
  <c r="A363" i="3"/>
  <c r="G363" i="3" s="1"/>
  <c r="F363" i="3" s="1"/>
  <c r="A364" i="3"/>
  <c r="G364" i="3" s="1"/>
  <c r="F364" i="3" s="1"/>
  <c r="A365" i="3"/>
  <c r="G365" i="3" s="1"/>
  <c r="F365" i="3" s="1"/>
  <c r="A366" i="3"/>
  <c r="G366" i="3" s="1"/>
  <c r="F366" i="3" s="1"/>
  <c r="A367" i="3"/>
  <c r="G367" i="3" s="1"/>
  <c r="F367" i="3" s="1"/>
  <c r="A368" i="3"/>
  <c r="G368" i="3" s="1"/>
  <c r="F368" i="3" s="1"/>
  <c r="A369" i="3"/>
  <c r="G369" i="3" s="1"/>
  <c r="F369" i="3" s="1"/>
  <c r="A370" i="3"/>
  <c r="G370" i="3" s="1"/>
  <c r="F370" i="3" s="1"/>
  <c r="A371" i="3"/>
  <c r="G371" i="3" s="1"/>
  <c r="F371" i="3" s="1"/>
  <c r="A372" i="3"/>
  <c r="G372" i="3" s="1"/>
  <c r="F372" i="3" s="1"/>
  <c r="A373" i="3"/>
  <c r="G373" i="3" s="1"/>
  <c r="F373" i="3" s="1"/>
  <c r="A374" i="3"/>
  <c r="G374" i="3" s="1"/>
  <c r="F374" i="3" s="1"/>
  <c r="A375" i="3"/>
  <c r="G375" i="3" s="1"/>
  <c r="F375" i="3" s="1"/>
  <c r="A376" i="3"/>
  <c r="G376" i="3" s="1"/>
  <c r="F376" i="3" s="1"/>
  <c r="A377" i="3"/>
  <c r="G377" i="3" s="1"/>
  <c r="F377" i="3" s="1"/>
  <c r="A378" i="3"/>
  <c r="G378" i="3" s="1"/>
  <c r="F378" i="3" s="1"/>
  <c r="A379" i="3"/>
  <c r="G379" i="3" s="1"/>
  <c r="F379" i="3" s="1"/>
  <c r="A380" i="3"/>
  <c r="G380" i="3" s="1"/>
  <c r="F380" i="3" s="1"/>
  <c r="A381" i="3"/>
  <c r="G381" i="3" s="1"/>
  <c r="F381" i="3" s="1"/>
  <c r="A382" i="3"/>
  <c r="G382" i="3" s="1"/>
  <c r="F382" i="3" s="1"/>
  <c r="A383" i="3"/>
  <c r="G383" i="3" s="1"/>
  <c r="F383" i="3" s="1"/>
  <c r="A384" i="3"/>
  <c r="G384" i="3" s="1"/>
  <c r="F384" i="3" s="1"/>
  <c r="A385" i="3"/>
  <c r="G385" i="3" s="1"/>
  <c r="F385" i="3" s="1"/>
  <c r="A386" i="3"/>
  <c r="G386" i="3" s="1"/>
  <c r="F386" i="3" s="1"/>
  <c r="A387" i="3"/>
  <c r="G387" i="3" s="1"/>
  <c r="F387" i="3" s="1"/>
  <c r="A388" i="3"/>
  <c r="G388" i="3" s="1"/>
  <c r="F388" i="3" s="1"/>
  <c r="A389" i="3"/>
  <c r="G389" i="3" s="1"/>
  <c r="F389" i="3" s="1"/>
  <c r="A390" i="3"/>
  <c r="G390" i="3" s="1"/>
  <c r="F390" i="3" s="1"/>
  <c r="A391" i="3"/>
  <c r="G391" i="3" s="1"/>
  <c r="F391" i="3" s="1"/>
  <c r="A392" i="3"/>
  <c r="G392" i="3" s="1"/>
  <c r="F392" i="3" s="1"/>
  <c r="A393" i="3"/>
  <c r="G393" i="3" s="1"/>
  <c r="F393" i="3" s="1"/>
  <c r="A394" i="3"/>
  <c r="G394" i="3" s="1"/>
  <c r="F394" i="3" s="1"/>
  <c r="A395" i="3"/>
  <c r="G395" i="3" s="1"/>
  <c r="F395" i="3" s="1"/>
  <c r="A396" i="3"/>
  <c r="G396" i="3" s="1"/>
  <c r="F396" i="3" s="1"/>
  <c r="A397" i="3"/>
  <c r="G397" i="3" s="1"/>
  <c r="F397" i="3" s="1"/>
  <c r="A398" i="3"/>
  <c r="G398" i="3" s="1"/>
  <c r="F398" i="3" s="1"/>
  <c r="A399" i="3"/>
  <c r="G399" i="3" s="1"/>
  <c r="F399" i="3" s="1"/>
  <c r="A400" i="3"/>
  <c r="G400" i="3" s="1"/>
  <c r="F400" i="3" s="1"/>
  <c r="A401" i="3"/>
  <c r="G401" i="3" s="1"/>
  <c r="F401" i="3" s="1"/>
  <c r="A402" i="3"/>
  <c r="G402" i="3" s="1"/>
  <c r="F402" i="3" s="1"/>
  <c r="A403" i="3"/>
  <c r="G403" i="3" s="1"/>
  <c r="F403" i="3" s="1"/>
  <c r="A404" i="3"/>
  <c r="G404" i="3" s="1"/>
  <c r="F404" i="3" s="1"/>
  <c r="A405" i="3"/>
  <c r="G405" i="3" s="1"/>
  <c r="F405" i="3" s="1"/>
  <c r="A406" i="3"/>
  <c r="G406" i="3" s="1"/>
  <c r="F406" i="3" s="1"/>
  <c r="A407" i="3"/>
  <c r="G407" i="3" s="1"/>
  <c r="F407" i="3" s="1"/>
  <c r="A408" i="3"/>
  <c r="G408" i="3" s="1"/>
  <c r="F408" i="3" s="1"/>
  <c r="A409" i="3"/>
  <c r="G409" i="3" s="1"/>
  <c r="F409" i="3" s="1"/>
  <c r="A410" i="3"/>
  <c r="G410" i="3" s="1"/>
  <c r="F410" i="3" s="1"/>
  <c r="A411" i="3"/>
  <c r="G411" i="3" s="1"/>
  <c r="F411" i="3" s="1"/>
  <c r="A412" i="3"/>
  <c r="G412" i="3" s="1"/>
  <c r="F412" i="3" s="1"/>
  <c r="A413" i="3"/>
  <c r="G413" i="3" s="1"/>
  <c r="F413" i="3" s="1"/>
  <c r="A414" i="3"/>
  <c r="G414" i="3" s="1"/>
  <c r="F414" i="3" s="1"/>
  <c r="A415" i="3"/>
  <c r="G415" i="3" s="1"/>
  <c r="F415" i="3" s="1"/>
  <c r="A416" i="3"/>
  <c r="G416" i="3" s="1"/>
  <c r="F416" i="3" s="1"/>
  <c r="A417" i="3"/>
  <c r="G417" i="3" s="1"/>
  <c r="F417" i="3" s="1"/>
  <c r="A418" i="3"/>
  <c r="G418" i="3" s="1"/>
  <c r="F418" i="3" s="1"/>
  <c r="A419" i="3"/>
  <c r="G419" i="3" s="1"/>
  <c r="F419" i="3" s="1"/>
  <c r="A420" i="3"/>
  <c r="G420" i="3" s="1"/>
  <c r="F420" i="3" s="1"/>
  <c r="A421" i="3"/>
  <c r="G421" i="3" s="1"/>
  <c r="F421" i="3" s="1"/>
  <c r="A422" i="3"/>
  <c r="G422" i="3" s="1"/>
  <c r="F422" i="3" s="1"/>
  <c r="A423" i="3"/>
  <c r="G423" i="3" s="1"/>
  <c r="F423" i="3" s="1"/>
  <c r="A424" i="3"/>
  <c r="G424" i="3" s="1"/>
  <c r="F424" i="3" s="1"/>
  <c r="A425" i="3"/>
  <c r="G425" i="3" s="1"/>
  <c r="F425" i="3" s="1"/>
  <c r="A426" i="3"/>
  <c r="G426" i="3" s="1"/>
  <c r="F426" i="3" s="1"/>
  <c r="A427" i="3"/>
  <c r="G427" i="3" s="1"/>
  <c r="F427" i="3" s="1"/>
  <c r="A428" i="3"/>
  <c r="G428" i="3" s="1"/>
  <c r="F428" i="3" s="1"/>
  <c r="A429" i="3"/>
  <c r="G429" i="3" s="1"/>
  <c r="F429" i="3" s="1"/>
  <c r="A430" i="3"/>
  <c r="G430" i="3" s="1"/>
  <c r="F430" i="3" s="1"/>
  <c r="A431" i="3"/>
  <c r="G431" i="3" s="1"/>
  <c r="F431" i="3" s="1"/>
  <c r="A432" i="3"/>
  <c r="G432" i="3" s="1"/>
  <c r="F432" i="3" s="1"/>
  <c r="A433" i="3"/>
  <c r="G433" i="3" s="1"/>
  <c r="F433" i="3" s="1"/>
  <c r="A434" i="3"/>
  <c r="G434" i="3" s="1"/>
  <c r="F434" i="3" s="1"/>
  <c r="A435" i="3"/>
  <c r="G435" i="3" s="1"/>
  <c r="F435" i="3" s="1"/>
  <c r="A436" i="3"/>
  <c r="G436" i="3" s="1"/>
  <c r="F436" i="3" s="1"/>
  <c r="A437" i="3"/>
  <c r="G437" i="3" s="1"/>
  <c r="F437" i="3" s="1"/>
  <c r="A438" i="3"/>
  <c r="G438" i="3" s="1"/>
  <c r="F438" i="3" s="1"/>
  <c r="A439" i="3"/>
  <c r="G439" i="3" s="1"/>
  <c r="F439" i="3" s="1"/>
  <c r="A440" i="3"/>
  <c r="G440" i="3" s="1"/>
  <c r="F440" i="3" s="1"/>
  <c r="A441" i="3"/>
  <c r="G441" i="3" s="1"/>
  <c r="F441" i="3" s="1"/>
  <c r="A442" i="3"/>
  <c r="G442" i="3" s="1"/>
  <c r="F442" i="3" s="1"/>
  <c r="A443" i="3"/>
  <c r="G443" i="3" s="1"/>
  <c r="F443" i="3" s="1"/>
  <c r="A444" i="3"/>
  <c r="G444" i="3" s="1"/>
  <c r="F444" i="3" s="1"/>
  <c r="A445" i="3"/>
  <c r="G445" i="3" s="1"/>
  <c r="F445" i="3" s="1"/>
  <c r="A446" i="3"/>
  <c r="G446" i="3" s="1"/>
  <c r="F446" i="3" s="1"/>
  <c r="A447" i="3"/>
  <c r="G447" i="3" s="1"/>
  <c r="F447" i="3" s="1"/>
  <c r="A448" i="3"/>
  <c r="G448" i="3" s="1"/>
  <c r="F448" i="3" s="1"/>
  <c r="A449" i="3"/>
  <c r="G449" i="3" s="1"/>
  <c r="F449" i="3" s="1"/>
  <c r="A450" i="3"/>
  <c r="G450" i="3" s="1"/>
  <c r="F450" i="3" s="1"/>
  <c r="A451" i="3"/>
  <c r="G451" i="3" s="1"/>
  <c r="F451" i="3" s="1"/>
  <c r="A452" i="3"/>
  <c r="G452" i="3" s="1"/>
  <c r="F452" i="3" s="1"/>
  <c r="A453" i="3"/>
  <c r="G453" i="3" s="1"/>
  <c r="F453" i="3" s="1"/>
  <c r="A454" i="3"/>
  <c r="G454" i="3" s="1"/>
  <c r="F454" i="3" s="1"/>
  <c r="A455" i="3"/>
  <c r="G455" i="3" s="1"/>
  <c r="F455" i="3" s="1"/>
  <c r="A456" i="3"/>
  <c r="G456" i="3" s="1"/>
  <c r="F456" i="3" s="1"/>
  <c r="A457" i="3"/>
  <c r="G457" i="3" s="1"/>
  <c r="F457" i="3" s="1"/>
  <c r="A458" i="3"/>
  <c r="G458" i="3" s="1"/>
  <c r="F458" i="3" s="1"/>
  <c r="A459" i="3"/>
  <c r="G459" i="3" s="1"/>
  <c r="F459" i="3" s="1"/>
  <c r="A460" i="3"/>
  <c r="G460" i="3" s="1"/>
  <c r="F460" i="3" s="1"/>
  <c r="A461" i="3"/>
  <c r="G461" i="3" s="1"/>
  <c r="F461" i="3" s="1"/>
  <c r="A462" i="3"/>
  <c r="G462" i="3" s="1"/>
  <c r="F462" i="3" s="1"/>
  <c r="A463" i="3"/>
  <c r="G463" i="3" s="1"/>
  <c r="F463" i="3" s="1"/>
  <c r="A464" i="3"/>
  <c r="G464" i="3" s="1"/>
  <c r="F464" i="3" s="1"/>
  <c r="A465" i="3"/>
  <c r="G465" i="3" s="1"/>
  <c r="F465" i="3" s="1"/>
  <c r="A466" i="3"/>
  <c r="G466" i="3" s="1"/>
  <c r="F466" i="3" s="1"/>
  <c r="A467" i="3"/>
  <c r="G467" i="3" s="1"/>
  <c r="F467" i="3" s="1"/>
  <c r="A468" i="3"/>
  <c r="G468" i="3" s="1"/>
  <c r="F468" i="3" s="1"/>
  <c r="A469" i="3"/>
  <c r="G469" i="3" s="1"/>
  <c r="F469" i="3" s="1"/>
  <c r="A470" i="3"/>
  <c r="G470" i="3" s="1"/>
  <c r="F470" i="3" s="1"/>
  <c r="A471" i="3"/>
  <c r="G471" i="3" s="1"/>
  <c r="F471" i="3" s="1"/>
  <c r="A472" i="3"/>
  <c r="G472" i="3" s="1"/>
  <c r="F472" i="3" s="1"/>
  <c r="A473" i="3"/>
  <c r="G473" i="3" s="1"/>
  <c r="F473" i="3" s="1"/>
  <c r="A474" i="3"/>
  <c r="G474" i="3" s="1"/>
  <c r="F474" i="3" s="1"/>
  <c r="A475" i="3"/>
  <c r="G475" i="3" s="1"/>
  <c r="F475" i="3" s="1"/>
  <c r="A476" i="3"/>
  <c r="G476" i="3" s="1"/>
  <c r="F476" i="3" s="1"/>
  <c r="A477" i="3"/>
  <c r="G477" i="3" s="1"/>
  <c r="F477" i="3" s="1"/>
  <c r="A478" i="3"/>
  <c r="G478" i="3" s="1"/>
  <c r="F478" i="3" s="1"/>
  <c r="A479" i="3"/>
  <c r="G479" i="3" s="1"/>
  <c r="F479" i="3" s="1"/>
  <c r="A480" i="3"/>
  <c r="G480" i="3" s="1"/>
  <c r="F480" i="3" s="1"/>
  <c r="A481" i="3"/>
  <c r="G481" i="3" s="1"/>
  <c r="F481" i="3" s="1"/>
  <c r="A482" i="3"/>
  <c r="G482" i="3" s="1"/>
  <c r="F482" i="3" s="1"/>
  <c r="A483" i="3"/>
  <c r="G483" i="3" s="1"/>
  <c r="F483" i="3" s="1"/>
  <c r="A484" i="3"/>
  <c r="G484" i="3" s="1"/>
  <c r="F484" i="3" s="1"/>
  <c r="A485" i="3"/>
  <c r="G485" i="3" s="1"/>
  <c r="F485" i="3" s="1"/>
  <c r="A486" i="3"/>
  <c r="G486" i="3" s="1"/>
  <c r="F486" i="3" s="1"/>
  <c r="A487" i="3"/>
  <c r="G487" i="3" s="1"/>
  <c r="F487" i="3" s="1"/>
  <c r="A488" i="3"/>
  <c r="G488" i="3" s="1"/>
  <c r="F488" i="3" s="1"/>
  <c r="A489" i="3"/>
  <c r="G489" i="3" s="1"/>
  <c r="F489" i="3" s="1"/>
  <c r="A490" i="3"/>
  <c r="G490" i="3" s="1"/>
  <c r="F490" i="3" s="1"/>
  <c r="A491" i="3"/>
  <c r="G491" i="3" s="1"/>
  <c r="F491" i="3" s="1"/>
  <c r="A492" i="3"/>
  <c r="G492" i="3" s="1"/>
  <c r="F492" i="3" s="1"/>
  <c r="A493" i="3"/>
  <c r="G493" i="3" s="1"/>
  <c r="F493" i="3" s="1"/>
  <c r="A494" i="3"/>
  <c r="G494" i="3" s="1"/>
  <c r="F494" i="3" s="1"/>
  <c r="A495" i="3"/>
  <c r="G495" i="3" s="1"/>
  <c r="F495" i="3" s="1"/>
  <c r="A496" i="3"/>
  <c r="G496" i="3" s="1"/>
  <c r="F496" i="3" s="1"/>
  <c r="A497" i="3"/>
  <c r="G497" i="3" s="1"/>
  <c r="F497" i="3" s="1"/>
  <c r="A498" i="3"/>
  <c r="G498" i="3" s="1"/>
  <c r="F498" i="3" s="1"/>
  <c r="A499" i="3"/>
  <c r="G499" i="3" s="1"/>
  <c r="F499" i="3" s="1"/>
  <c r="A500" i="3"/>
  <c r="G500" i="3" s="1"/>
  <c r="F500" i="3" s="1"/>
  <c r="A501" i="3"/>
  <c r="G501" i="3" s="1"/>
  <c r="F501" i="3" s="1"/>
  <c r="A502" i="3"/>
  <c r="G502" i="3" s="1"/>
  <c r="F502" i="3" s="1"/>
  <c r="A503" i="3"/>
  <c r="G503" i="3" s="1"/>
  <c r="F503" i="3" s="1"/>
  <c r="A504" i="3"/>
  <c r="G504" i="3" s="1"/>
  <c r="F504" i="3" s="1"/>
  <c r="A505" i="3"/>
  <c r="G505" i="3" s="1"/>
  <c r="F505" i="3" s="1"/>
  <c r="A506" i="3"/>
  <c r="G506" i="3" s="1"/>
  <c r="F506" i="3" s="1"/>
  <c r="A507" i="3"/>
  <c r="G507" i="3" s="1"/>
  <c r="F507" i="3" s="1"/>
  <c r="A508" i="3"/>
  <c r="G508" i="3" s="1"/>
  <c r="F508" i="3" s="1"/>
  <c r="A509" i="3"/>
  <c r="G509" i="3" s="1"/>
  <c r="F509" i="3" s="1"/>
  <c r="A510" i="3"/>
  <c r="G510" i="3" s="1"/>
  <c r="F510" i="3" s="1"/>
  <c r="A511" i="3"/>
  <c r="G511" i="3" s="1"/>
  <c r="F511" i="3" s="1"/>
  <c r="A512" i="3"/>
  <c r="G512" i="3" s="1"/>
  <c r="F512" i="3" s="1"/>
  <c r="A513" i="3"/>
  <c r="G513" i="3" s="1"/>
  <c r="F513" i="3" s="1"/>
  <c r="A514" i="3"/>
  <c r="G514" i="3" s="1"/>
  <c r="F514" i="3" s="1"/>
  <c r="A515" i="3"/>
  <c r="G515" i="3" s="1"/>
  <c r="F515" i="3" s="1"/>
  <c r="A516" i="3"/>
  <c r="G516" i="3" s="1"/>
  <c r="F516" i="3" s="1"/>
  <c r="A517" i="3"/>
  <c r="G517" i="3" s="1"/>
  <c r="F517" i="3" s="1"/>
  <c r="A518" i="3"/>
  <c r="G518" i="3" s="1"/>
  <c r="F518" i="3" s="1"/>
  <c r="A519" i="3"/>
  <c r="G519" i="3" s="1"/>
  <c r="F519" i="3" s="1"/>
  <c r="A520" i="3"/>
  <c r="G520" i="3" s="1"/>
  <c r="F520" i="3" s="1"/>
  <c r="A521" i="3"/>
  <c r="G521" i="3" s="1"/>
  <c r="F521" i="3" s="1"/>
  <c r="A522" i="3"/>
  <c r="G522" i="3" s="1"/>
  <c r="F522" i="3" s="1"/>
  <c r="A523" i="3"/>
  <c r="G523" i="3" s="1"/>
  <c r="F523" i="3" s="1"/>
  <c r="A524" i="3"/>
  <c r="G524" i="3" s="1"/>
  <c r="F524" i="3" s="1"/>
  <c r="A525" i="3"/>
  <c r="G525" i="3" s="1"/>
  <c r="F525" i="3" s="1"/>
  <c r="A526" i="3"/>
  <c r="G526" i="3" s="1"/>
  <c r="F526" i="3" s="1"/>
  <c r="A527" i="3"/>
  <c r="G527" i="3" s="1"/>
  <c r="F527" i="3" s="1"/>
  <c r="A528" i="3"/>
  <c r="G528" i="3" s="1"/>
  <c r="F528" i="3" s="1"/>
  <c r="A529" i="3"/>
  <c r="G529" i="3" s="1"/>
  <c r="F529" i="3" s="1"/>
  <c r="A530" i="3"/>
  <c r="G530" i="3" s="1"/>
  <c r="F530" i="3" s="1"/>
  <c r="A531" i="3"/>
  <c r="G531" i="3" s="1"/>
  <c r="F531" i="3" s="1"/>
  <c r="A532" i="3"/>
  <c r="G532" i="3" s="1"/>
  <c r="F532" i="3" s="1"/>
  <c r="A533" i="3"/>
  <c r="G533" i="3" s="1"/>
  <c r="F533" i="3" s="1"/>
  <c r="A534" i="3"/>
  <c r="G534" i="3" s="1"/>
  <c r="F534" i="3" s="1"/>
  <c r="A535" i="3"/>
  <c r="G535" i="3" s="1"/>
  <c r="F535" i="3" s="1"/>
  <c r="A536" i="3"/>
  <c r="G536" i="3" s="1"/>
  <c r="F536" i="3" s="1"/>
  <c r="A537" i="3"/>
  <c r="G537" i="3" s="1"/>
  <c r="F537" i="3" s="1"/>
  <c r="A538" i="3"/>
  <c r="G538" i="3" s="1"/>
  <c r="F538" i="3" s="1"/>
  <c r="A539" i="3"/>
  <c r="G539" i="3" s="1"/>
  <c r="F539" i="3" s="1"/>
  <c r="A540" i="3"/>
  <c r="G540" i="3" s="1"/>
  <c r="F540" i="3" s="1"/>
  <c r="A541" i="3"/>
  <c r="G541" i="3" s="1"/>
  <c r="F541" i="3" s="1"/>
  <c r="A542" i="3"/>
  <c r="G542" i="3" s="1"/>
  <c r="F542" i="3" s="1"/>
  <c r="A543" i="3"/>
  <c r="G543" i="3" s="1"/>
  <c r="F543" i="3" s="1"/>
  <c r="A544" i="3"/>
  <c r="G544" i="3" s="1"/>
  <c r="F544" i="3" s="1"/>
  <c r="A545" i="3"/>
  <c r="G545" i="3" s="1"/>
  <c r="F545" i="3" s="1"/>
  <c r="A546" i="3"/>
  <c r="G546" i="3" s="1"/>
  <c r="F546" i="3" s="1"/>
  <c r="A547" i="3"/>
  <c r="G547" i="3" s="1"/>
  <c r="F547" i="3" s="1"/>
  <c r="A548" i="3"/>
  <c r="G548" i="3" s="1"/>
  <c r="F548" i="3" s="1"/>
  <c r="A549" i="3"/>
  <c r="G549" i="3" s="1"/>
  <c r="F549" i="3" s="1"/>
  <c r="A550" i="3"/>
  <c r="G550" i="3" s="1"/>
  <c r="F550" i="3" s="1"/>
  <c r="A551" i="3"/>
  <c r="G551" i="3" s="1"/>
  <c r="F551" i="3" s="1"/>
  <c r="A552" i="3"/>
  <c r="G552" i="3" s="1"/>
  <c r="F552" i="3" s="1"/>
  <c r="A553" i="3"/>
  <c r="G553" i="3" s="1"/>
  <c r="F553" i="3" s="1"/>
  <c r="A554" i="3"/>
  <c r="G554" i="3" s="1"/>
  <c r="F554" i="3" s="1"/>
  <c r="A555" i="3"/>
  <c r="G555" i="3" s="1"/>
  <c r="F555" i="3" s="1"/>
  <c r="A556" i="3"/>
  <c r="G556" i="3" s="1"/>
  <c r="F556" i="3" s="1"/>
  <c r="A557" i="3"/>
  <c r="G557" i="3" s="1"/>
  <c r="F557" i="3" s="1"/>
  <c r="A558" i="3"/>
  <c r="G558" i="3" s="1"/>
  <c r="F558" i="3" s="1"/>
  <c r="A559" i="3"/>
  <c r="G559" i="3" s="1"/>
  <c r="F559" i="3" s="1"/>
  <c r="A560" i="3"/>
  <c r="G560" i="3" s="1"/>
  <c r="F560" i="3" s="1"/>
  <c r="A561" i="3"/>
  <c r="G561" i="3" s="1"/>
  <c r="F561" i="3" s="1"/>
  <c r="A562" i="3"/>
  <c r="G562" i="3" s="1"/>
  <c r="F562" i="3" s="1"/>
  <c r="A563" i="3"/>
  <c r="G563" i="3" s="1"/>
  <c r="F563" i="3" s="1"/>
  <c r="A564" i="3"/>
  <c r="G564" i="3" s="1"/>
  <c r="F564" i="3" s="1"/>
  <c r="A565" i="3"/>
  <c r="G565" i="3" s="1"/>
  <c r="F565" i="3" s="1"/>
  <c r="A566" i="3"/>
  <c r="G566" i="3" s="1"/>
  <c r="F566" i="3" s="1"/>
  <c r="A567" i="3"/>
  <c r="G567" i="3" s="1"/>
  <c r="F567" i="3" s="1"/>
  <c r="A568" i="3"/>
  <c r="G568" i="3" s="1"/>
  <c r="F568" i="3" s="1"/>
  <c r="A569" i="3"/>
  <c r="G569" i="3" s="1"/>
  <c r="F569" i="3" s="1"/>
  <c r="A570" i="3"/>
  <c r="G570" i="3" s="1"/>
  <c r="F570" i="3" s="1"/>
  <c r="A571" i="3"/>
  <c r="G571" i="3" s="1"/>
  <c r="F571" i="3" s="1"/>
  <c r="A572" i="3"/>
  <c r="G572" i="3" s="1"/>
  <c r="F572" i="3" s="1"/>
  <c r="A573" i="3"/>
  <c r="G573" i="3" s="1"/>
  <c r="F573" i="3" s="1"/>
  <c r="A574" i="3"/>
  <c r="G574" i="3" s="1"/>
  <c r="F574" i="3" s="1"/>
  <c r="A575" i="3"/>
  <c r="G575" i="3" s="1"/>
  <c r="F575" i="3" s="1"/>
  <c r="A576" i="3"/>
  <c r="G576" i="3" s="1"/>
  <c r="F576" i="3" s="1"/>
  <c r="A577" i="3"/>
  <c r="G577" i="3" s="1"/>
  <c r="F577" i="3" s="1"/>
  <c r="A578" i="3"/>
  <c r="G578" i="3" s="1"/>
  <c r="F578" i="3" s="1"/>
  <c r="A579" i="3"/>
  <c r="G579" i="3" s="1"/>
  <c r="F579" i="3" s="1"/>
  <c r="A580" i="3"/>
  <c r="G580" i="3" s="1"/>
  <c r="F580" i="3" s="1"/>
  <c r="A581" i="3"/>
  <c r="G581" i="3" s="1"/>
  <c r="F581" i="3" s="1"/>
  <c r="A582" i="3"/>
  <c r="G582" i="3" s="1"/>
  <c r="F582" i="3" s="1"/>
  <c r="A583" i="3"/>
  <c r="G583" i="3" s="1"/>
  <c r="F583" i="3" s="1"/>
  <c r="A584" i="3"/>
  <c r="G584" i="3" s="1"/>
  <c r="F584" i="3" s="1"/>
  <c r="A585" i="3"/>
  <c r="G585" i="3" s="1"/>
  <c r="F585" i="3" s="1"/>
  <c r="A586" i="3"/>
  <c r="G586" i="3" s="1"/>
  <c r="F586" i="3" s="1"/>
  <c r="A587" i="3"/>
  <c r="G587" i="3" s="1"/>
  <c r="F587" i="3" s="1"/>
  <c r="A588" i="3"/>
  <c r="G588" i="3" s="1"/>
  <c r="F588" i="3" s="1"/>
  <c r="A589" i="3"/>
  <c r="G589" i="3" s="1"/>
  <c r="F589" i="3" s="1"/>
  <c r="A590" i="3"/>
  <c r="G590" i="3" s="1"/>
  <c r="F590" i="3" s="1"/>
  <c r="A591" i="3"/>
  <c r="G591" i="3" s="1"/>
  <c r="F591" i="3" s="1"/>
  <c r="A592" i="3"/>
  <c r="G592" i="3" s="1"/>
  <c r="F592" i="3" s="1"/>
  <c r="A593" i="3"/>
  <c r="G593" i="3" s="1"/>
  <c r="F593" i="3" s="1"/>
  <c r="A594" i="3"/>
  <c r="G594" i="3" s="1"/>
  <c r="F594" i="3" s="1"/>
  <c r="A595" i="3"/>
  <c r="G595" i="3" s="1"/>
  <c r="F595" i="3" s="1"/>
  <c r="A596" i="3"/>
  <c r="G596" i="3" s="1"/>
  <c r="F596" i="3" s="1"/>
  <c r="A597" i="3"/>
  <c r="G597" i="3" s="1"/>
  <c r="F597" i="3" s="1"/>
  <c r="A598" i="3"/>
  <c r="G598" i="3" s="1"/>
  <c r="F598" i="3" s="1"/>
  <c r="A599" i="3"/>
  <c r="G599" i="3" s="1"/>
  <c r="F599" i="3" s="1"/>
  <c r="A600" i="3"/>
  <c r="G600" i="3" s="1"/>
  <c r="F600" i="3" s="1"/>
  <c r="A601" i="3"/>
  <c r="G601" i="3" s="1"/>
  <c r="F601" i="3" s="1"/>
  <c r="A602" i="3"/>
  <c r="G602" i="3" s="1"/>
  <c r="F602" i="3" s="1"/>
  <c r="A603" i="3"/>
  <c r="G603" i="3" s="1"/>
  <c r="F603" i="3" s="1"/>
  <c r="A604" i="3"/>
  <c r="G604" i="3" s="1"/>
  <c r="F604" i="3" s="1"/>
  <c r="A605" i="3"/>
  <c r="G605" i="3" s="1"/>
  <c r="F605" i="3" s="1"/>
  <c r="A606" i="3"/>
  <c r="G606" i="3" s="1"/>
  <c r="F606" i="3" s="1"/>
  <c r="A607" i="3"/>
  <c r="G607" i="3" s="1"/>
  <c r="F607" i="3" s="1"/>
  <c r="A608" i="3"/>
  <c r="G608" i="3" s="1"/>
  <c r="F608" i="3" s="1"/>
  <c r="A609" i="3"/>
  <c r="G609" i="3" s="1"/>
  <c r="F609" i="3" s="1"/>
  <c r="A610" i="3"/>
  <c r="G610" i="3" s="1"/>
  <c r="F610" i="3" s="1"/>
  <c r="A611" i="3"/>
  <c r="G611" i="3" s="1"/>
  <c r="F611" i="3" s="1"/>
  <c r="A612" i="3"/>
  <c r="G612" i="3" s="1"/>
  <c r="F612" i="3" s="1"/>
  <c r="A613" i="3"/>
  <c r="G613" i="3" s="1"/>
  <c r="F613" i="3" s="1"/>
  <c r="A614" i="3"/>
  <c r="G614" i="3" s="1"/>
  <c r="F614" i="3" s="1"/>
  <c r="A615" i="3"/>
  <c r="G615" i="3" s="1"/>
  <c r="F615" i="3" s="1"/>
  <c r="A616" i="3"/>
  <c r="G616" i="3" s="1"/>
  <c r="F616" i="3" s="1"/>
  <c r="A617" i="3"/>
  <c r="G617" i="3" s="1"/>
  <c r="F617" i="3" s="1"/>
  <c r="A618" i="3"/>
  <c r="G618" i="3" s="1"/>
  <c r="F618" i="3" s="1"/>
  <c r="A619" i="3"/>
  <c r="G619" i="3" s="1"/>
  <c r="F619" i="3" s="1"/>
  <c r="A620" i="3"/>
  <c r="G620" i="3" s="1"/>
  <c r="F620" i="3" s="1"/>
  <c r="A621" i="3"/>
  <c r="G621" i="3" s="1"/>
  <c r="F621" i="3" s="1"/>
  <c r="A622" i="3"/>
  <c r="G622" i="3" s="1"/>
  <c r="F622" i="3" s="1"/>
  <c r="A623" i="3"/>
  <c r="G623" i="3" s="1"/>
  <c r="F623" i="3" s="1"/>
  <c r="A624" i="3"/>
  <c r="G624" i="3" s="1"/>
  <c r="F624" i="3" s="1"/>
  <c r="A625" i="3"/>
  <c r="G625" i="3" s="1"/>
  <c r="F625" i="3" s="1"/>
  <c r="A626" i="3"/>
  <c r="G626" i="3" s="1"/>
  <c r="F626" i="3" s="1"/>
  <c r="A627" i="3"/>
  <c r="G627" i="3" s="1"/>
  <c r="F627" i="3" s="1"/>
  <c r="A628" i="3"/>
  <c r="G628" i="3" s="1"/>
  <c r="F628" i="3" s="1"/>
  <c r="A629" i="3"/>
  <c r="G629" i="3" s="1"/>
  <c r="F629" i="3" s="1"/>
  <c r="A630" i="3"/>
  <c r="G630" i="3" s="1"/>
  <c r="F630" i="3" s="1"/>
  <c r="A631" i="3"/>
  <c r="G631" i="3" s="1"/>
  <c r="F631" i="3" s="1"/>
  <c r="A632" i="3"/>
  <c r="G632" i="3" s="1"/>
  <c r="F632" i="3" s="1"/>
  <c r="A633" i="3"/>
  <c r="G633" i="3" s="1"/>
  <c r="F633" i="3" s="1"/>
  <c r="A634" i="3"/>
  <c r="G634" i="3" s="1"/>
  <c r="F634" i="3" s="1"/>
  <c r="A635" i="3"/>
  <c r="G635" i="3" s="1"/>
  <c r="F635" i="3" s="1"/>
  <c r="A636" i="3"/>
  <c r="G636" i="3" s="1"/>
  <c r="F636" i="3" s="1"/>
  <c r="A637" i="3"/>
  <c r="G637" i="3" s="1"/>
  <c r="F637" i="3" s="1"/>
  <c r="A638" i="3"/>
  <c r="G638" i="3" s="1"/>
  <c r="F638" i="3" s="1"/>
  <c r="A639" i="3"/>
  <c r="G639" i="3" s="1"/>
  <c r="F639" i="3" s="1"/>
  <c r="A640" i="3"/>
  <c r="G640" i="3" s="1"/>
  <c r="F640" i="3" s="1"/>
  <c r="A641" i="3"/>
  <c r="G641" i="3" s="1"/>
  <c r="F641" i="3" s="1"/>
  <c r="A642" i="3"/>
  <c r="G642" i="3" s="1"/>
  <c r="F642" i="3" s="1"/>
  <c r="A643" i="3"/>
  <c r="G643" i="3" s="1"/>
  <c r="F643" i="3" s="1"/>
  <c r="A644" i="3"/>
  <c r="G644" i="3" s="1"/>
  <c r="F644" i="3" s="1"/>
  <c r="A645" i="3"/>
  <c r="G645" i="3" s="1"/>
  <c r="F645" i="3" s="1"/>
  <c r="A646" i="3"/>
  <c r="G646" i="3" s="1"/>
  <c r="F646" i="3" s="1"/>
  <c r="A647" i="3"/>
  <c r="G647" i="3" s="1"/>
  <c r="F647" i="3" s="1"/>
  <c r="A648" i="3"/>
  <c r="G648" i="3" s="1"/>
  <c r="F648" i="3" s="1"/>
  <c r="A649" i="3"/>
  <c r="G649" i="3" s="1"/>
  <c r="F649" i="3" s="1"/>
  <c r="A650" i="3"/>
  <c r="G650" i="3" s="1"/>
  <c r="F650" i="3" s="1"/>
  <c r="A651" i="3"/>
  <c r="G651" i="3" s="1"/>
  <c r="F651" i="3" s="1"/>
  <c r="A652" i="3"/>
  <c r="G652" i="3" s="1"/>
  <c r="F652" i="3" s="1"/>
  <c r="A653" i="3"/>
  <c r="G653" i="3" s="1"/>
  <c r="F653" i="3" s="1"/>
  <c r="A654" i="3"/>
  <c r="G654" i="3" s="1"/>
  <c r="F654" i="3" s="1"/>
  <c r="A655" i="3"/>
  <c r="G655" i="3" s="1"/>
  <c r="F655" i="3" s="1"/>
  <c r="A656" i="3"/>
  <c r="G656" i="3" s="1"/>
  <c r="F656" i="3" s="1"/>
  <c r="A657" i="3"/>
  <c r="G657" i="3" s="1"/>
  <c r="F657" i="3" s="1"/>
  <c r="A658" i="3"/>
  <c r="G658" i="3" s="1"/>
  <c r="F658" i="3" s="1"/>
  <c r="A659" i="3"/>
  <c r="G659" i="3" s="1"/>
  <c r="F659" i="3" s="1"/>
  <c r="A660" i="3"/>
  <c r="G660" i="3" s="1"/>
  <c r="F660" i="3" s="1"/>
  <c r="A661" i="3"/>
  <c r="G661" i="3" s="1"/>
  <c r="F661" i="3" s="1"/>
  <c r="A662" i="3"/>
  <c r="G662" i="3" s="1"/>
  <c r="F662" i="3" s="1"/>
  <c r="A663" i="3"/>
  <c r="G663" i="3" s="1"/>
  <c r="F663" i="3" s="1"/>
  <c r="A664" i="3"/>
  <c r="G664" i="3" s="1"/>
  <c r="F664" i="3" s="1"/>
  <c r="A665" i="3"/>
  <c r="G665" i="3" s="1"/>
  <c r="F665" i="3" s="1"/>
  <c r="A666" i="3"/>
  <c r="G666" i="3" s="1"/>
  <c r="F666" i="3" s="1"/>
  <c r="A667" i="3"/>
  <c r="G667" i="3" s="1"/>
  <c r="F667" i="3" s="1"/>
  <c r="A668" i="3"/>
  <c r="G668" i="3" s="1"/>
  <c r="F668" i="3" s="1"/>
  <c r="A669" i="3"/>
  <c r="G669" i="3" s="1"/>
  <c r="F669" i="3" s="1"/>
  <c r="A670" i="3"/>
  <c r="G670" i="3" s="1"/>
  <c r="F670" i="3" s="1"/>
  <c r="A671" i="3"/>
  <c r="G671" i="3" s="1"/>
  <c r="F671" i="3" s="1"/>
  <c r="A672" i="3"/>
  <c r="G672" i="3" s="1"/>
  <c r="F672" i="3" s="1"/>
  <c r="A673" i="3"/>
  <c r="G673" i="3" s="1"/>
  <c r="F673" i="3" s="1"/>
  <c r="A674" i="3"/>
  <c r="G674" i="3" s="1"/>
  <c r="F674" i="3" s="1"/>
  <c r="A675" i="3"/>
  <c r="G675" i="3" s="1"/>
  <c r="F675" i="3" s="1"/>
  <c r="A676" i="3"/>
  <c r="G676" i="3" s="1"/>
  <c r="F676" i="3" s="1"/>
  <c r="A677" i="3"/>
  <c r="G677" i="3" s="1"/>
  <c r="F677" i="3" s="1"/>
  <c r="A678" i="3"/>
  <c r="G678" i="3" s="1"/>
  <c r="F678" i="3" s="1"/>
  <c r="A679" i="3"/>
  <c r="G679" i="3" s="1"/>
  <c r="F679" i="3" s="1"/>
  <c r="A680" i="3"/>
  <c r="G680" i="3" s="1"/>
  <c r="F680" i="3" s="1"/>
  <c r="A681" i="3"/>
  <c r="G681" i="3" s="1"/>
  <c r="F681" i="3" s="1"/>
  <c r="A682" i="3"/>
  <c r="G682" i="3" s="1"/>
  <c r="F682" i="3" s="1"/>
  <c r="A683" i="3"/>
  <c r="G683" i="3" s="1"/>
  <c r="F683" i="3" s="1"/>
  <c r="A684" i="3"/>
  <c r="G684" i="3" s="1"/>
  <c r="F684" i="3" s="1"/>
  <c r="A685" i="3"/>
  <c r="G685" i="3" s="1"/>
  <c r="F685" i="3" s="1"/>
  <c r="A686" i="3"/>
  <c r="G686" i="3" s="1"/>
  <c r="F686" i="3" s="1"/>
  <c r="A687" i="3"/>
  <c r="G687" i="3" s="1"/>
  <c r="F687" i="3" s="1"/>
  <c r="A688" i="3"/>
  <c r="G688" i="3" s="1"/>
  <c r="F688" i="3" s="1"/>
  <c r="A689" i="3"/>
  <c r="G689" i="3" s="1"/>
  <c r="F689" i="3" s="1"/>
  <c r="A690" i="3"/>
  <c r="G690" i="3" s="1"/>
  <c r="F690" i="3" s="1"/>
  <c r="A691" i="3"/>
  <c r="G691" i="3" s="1"/>
  <c r="F691" i="3" s="1"/>
  <c r="A692" i="3"/>
  <c r="G692" i="3" s="1"/>
  <c r="F692" i="3" s="1"/>
  <c r="A693" i="3"/>
  <c r="G693" i="3" s="1"/>
  <c r="F693" i="3" s="1"/>
  <c r="A694" i="3"/>
  <c r="G694" i="3" s="1"/>
  <c r="F694" i="3" s="1"/>
  <c r="A695" i="3"/>
  <c r="G695" i="3" s="1"/>
  <c r="F695" i="3" s="1"/>
  <c r="A696" i="3"/>
  <c r="G696" i="3" s="1"/>
  <c r="F696" i="3" s="1"/>
  <c r="A697" i="3"/>
  <c r="G697" i="3" s="1"/>
  <c r="F697" i="3" s="1"/>
  <c r="A698" i="3"/>
  <c r="G698" i="3" s="1"/>
  <c r="F698" i="3" s="1"/>
  <c r="A699" i="3"/>
  <c r="G699" i="3" s="1"/>
  <c r="F699" i="3" s="1"/>
  <c r="A700" i="3"/>
  <c r="G700" i="3" s="1"/>
  <c r="F700" i="3" s="1"/>
  <c r="A701" i="3"/>
  <c r="G701" i="3" s="1"/>
  <c r="F701" i="3" s="1"/>
  <c r="A702" i="3"/>
  <c r="G702" i="3" s="1"/>
  <c r="F702" i="3" s="1"/>
  <c r="A703" i="3"/>
  <c r="G703" i="3" s="1"/>
  <c r="F703" i="3" s="1"/>
  <c r="A704" i="3"/>
  <c r="G704" i="3" s="1"/>
  <c r="F704" i="3" s="1"/>
  <c r="A705" i="3"/>
  <c r="G705" i="3" s="1"/>
  <c r="F705" i="3" s="1"/>
  <c r="A706" i="3"/>
  <c r="G706" i="3" s="1"/>
  <c r="F706" i="3" s="1"/>
  <c r="A707" i="3"/>
  <c r="G707" i="3" s="1"/>
  <c r="F707" i="3" s="1"/>
  <c r="A708" i="3"/>
  <c r="G708" i="3" s="1"/>
  <c r="F708" i="3" s="1"/>
  <c r="A709" i="3"/>
  <c r="G709" i="3" s="1"/>
  <c r="F709" i="3" s="1"/>
  <c r="A710" i="3"/>
  <c r="G710" i="3" s="1"/>
  <c r="F710" i="3" s="1"/>
  <c r="A711" i="3"/>
  <c r="G711" i="3" s="1"/>
  <c r="F711" i="3" s="1"/>
  <c r="A712" i="3"/>
  <c r="G712" i="3" s="1"/>
  <c r="F712" i="3" s="1"/>
  <c r="A713" i="3"/>
  <c r="G713" i="3" s="1"/>
  <c r="F713" i="3" s="1"/>
  <c r="A714" i="3"/>
  <c r="G714" i="3" s="1"/>
  <c r="F714" i="3" s="1"/>
  <c r="A715" i="3"/>
  <c r="G715" i="3" s="1"/>
  <c r="F715" i="3" s="1"/>
  <c r="A716" i="3"/>
  <c r="G716" i="3" s="1"/>
  <c r="F716" i="3" s="1"/>
  <c r="A717" i="3"/>
  <c r="G717" i="3" s="1"/>
  <c r="F717" i="3" s="1"/>
  <c r="A718" i="3"/>
  <c r="G718" i="3" s="1"/>
  <c r="F718" i="3" s="1"/>
  <c r="A719" i="3"/>
  <c r="G719" i="3" s="1"/>
  <c r="F719" i="3" s="1"/>
  <c r="A720" i="3"/>
  <c r="G720" i="3" s="1"/>
  <c r="F720" i="3" s="1"/>
  <c r="A721" i="3"/>
  <c r="G721" i="3" s="1"/>
  <c r="F721" i="3" s="1"/>
  <c r="A722" i="3"/>
  <c r="G722" i="3" s="1"/>
  <c r="F722" i="3" s="1"/>
  <c r="A723" i="3"/>
  <c r="G723" i="3" s="1"/>
  <c r="F723" i="3" s="1"/>
  <c r="A724" i="3"/>
  <c r="G724" i="3" s="1"/>
  <c r="F724" i="3" s="1"/>
  <c r="A725" i="3"/>
  <c r="G725" i="3" s="1"/>
  <c r="F725" i="3" s="1"/>
  <c r="A726" i="3"/>
  <c r="G726" i="3" s="1"/>
  <c r="F726" i="3" s="1"/>
  <c r="A727" i="3"/>
  <c r="G727" i="3" s="1"/>
  <c r="F727" i="3" s="1"/>
  <c r="A728" i="3"/>
  <c r="G728" i="3" s="1"/>
  <c r="F728" i="3" s="1"/>
  <c r="A729" i="3"/>
  <c r="G729" i="3" s="1"/>
  <c r="F729" i="3" s="1"/>
  <c r="A730" i="3"/>
  <c r="G730" i="3" s="1"/>
  <c r="F730" i="3" s="1"/>
  <c r="A731" i="3"/>
  <c r="G731" i="3" s="1"/>
  <c r="F731" i="3" s="1"/>
  <c r="A732" i="3"/>
  <c r="G732" i="3" s="1"/>
  <c r="F732" i="3" s="1"/>
  <c r="A733" i="3"/>
  <c r="G733" i="3" s="1"/>
  <c r="F733" i="3" s="1"/>
  <c r="A734" i="3"/>
  <c r="G734" i="3" s="1"/>
  <c r="F734" i="3" s="1"/>
  <c r="A735" i="3"/>
  <c r="G735" i="3" s="1"/>
  <c r="F735" i="3" s="1"/>
  <c r="A736" i="3"/>
  <c r="G736" i="3" s="1"/>
  <c r="F736" i="3" s="1"/>
  <c r="A737" i="3"/>
  <c r="G737" i="3" s="1"/>
  <c r="F737" i="3" s="1"/>
  <c r="A738" i="3"/>
  <c r="G738" i="3" s="1"/>
  <c r="F738" i="3" s="1"/>
  <c r="A739" i="3"/>
  <c r="G739" i="3" s="1"/>
  <c r="F739" i="3" s="1"/>
  <c r="A740" i="3"/>
  <c r="G740" i="3" s="1"/>
  <c r="F740" i="3" s="1"/>
  <c r="A741" i="3"/>
  <c r="G741" i="3" s="1"/>
  <c r="F741" i="3" s="1"/>
  <c r="A742" i="3"/>
  <c r="G742" i="3" s="1"/>
  <c r="F742" i="3" s="1"/>
  <c r="A743" i="3"/>
  <c r="G743" i="3" s="1"/>
  <c r="F743" i="3" s="1"/>
  <c r="A744" i="3"/>
  <c r="G744" i="3" s="1"/>
  <c r="F744" i="3" s="1"/>
  <c r="A745" i="3"/>
  <c r="G745" i="3" s="1"/>
  <c r="F745" i="3" s="1"/>
  <c r="A746" i="3"/>
  <c r="G746" i="3" s="1"/>
  <c r="F746" i="3" s="1"/>
  <c r="A747" i="3"/>
  <c r="G747" i="3" s="1"/>
  <c r="F747" i="3" s="1"/>
  <c r="A748" i="3"/>
  <c r="G748" i="3" s="1"/>
  <c r="F748" i="3" s="1"/>
  <c r="A749" i="3"/>
  <c r="G749" i="3" s="1"/>
  <c r="F749" i="3" s="1"/>
  <c r="A750" i="3"/>
  <c r="G750" i="3" s="1"/>
  <c r="F750" i="3" s="1"/>
  <c r="A751" i="3"/>
  <c r="G751" i="3" s="1"/>
  <c r="F751" i="3" s="1"/>
  <c r="A752" i="3"/>
  <c r="G752" i="3" s="1"/>
  <c r="F752" i="3" s="1"/>
  <c r="A753" i="3"/>
  <c r="G753" i="3" s="1"/>
  <c r="F753" i="3" s="1"/>
  <c r="A754" i="3"/>
  <c r="G754" i="3" s="1"/>
  <c r="F754" i="3" s="1"/>
  <c r="A755" i="3"/>
  <c r="G755" i="3" s="1"/>
  <c r="F755" i="3" s="1"/>
  <c r="A756" i="3"/>
  <c r="G756" i="3" s="1"/>
  <c r="F756" i="3" s="1"/>
  <c r="A757" i="3"/>
  <c r="G757" i="3" s="1"/>
  <c r="F757" i="3" s="1"/>
  <c r="A758" i="3"/>
  <c r="G758" i="3" s="1"/>
  <c r="F758" i="3" s="1"/>
  <c r="A759" i="3"/>
  <c r="G759" i="3" s="1"/>
  <c r="F759" i="3" s="1"/>
  <c r="A760" i="3"/>
  <c r="G760" i="3" s="1"/>
  <c r="F760" i="3" s="1"/>
  <c r="A761" i="3"/>
  <c r="G761" i="3" s="1"/>
  <c r="F761" i="3" s="1"/>
  <c r="A762" i="3"/>
  <c r="G762" i="3" s="1"/>
  <c r="F762" i="3" s="1"/>
  <c r="A763" i="3"/>
  <c r="G763" i="3" s="1"/>
  <c r="F763" i="3" s="1"/>
  <c r="A764" i="3"/>
  <c r="G764" i="3" s="1"/>
  <c r="F764" i="3" s="1"/>
  <c r="A765" i="3"/>
  <c r="G765" i="3" s="1"/>
  <c r="F765" i="3" s="1"/>
  <c r="A766" i="3"/>
  <c r="G766" i="3" s="1"/>
  <c r="F766" i="3" s="1"/>
  <c r="A767" i="3"/>
  <c r="G767" i="3" s="1"/>
  <c r="F767" i="3" s="1"/>
  <c r="A768" i="3"/>
  <c r="G768" i="3" s="1"/>
  <c r="F768" i="3" s="1"/>
  <c r="A769" i="3"/>
  <c r="G769" i="3" s="1"/>
  <c r="F769" i="3" s="1"/>
  <c r="A770" i="3"/>
  <c r="G770" i="3" s="1"/>
  <c r="F770" i="3" s="1"/>
  <c r="A771" i="3"/>
  <c r="G771" i="3" s="1"/>
  <c r="F771" i="3" s="1"/>
  <c r="A772" i="3"/>
  <c r="G772" i="3" s="1"/>
  <c r="F772" i="3" s="1"/>
  <c r="A773" i="3"/>
  <c r="G773" i="3" s="1"/>
  <c r="F773" i="3" s="1"/>
  <c r="A774" i="3"/>
  <c r="G774" i="3" s="1"/>
  <c r="F774" i="3" s="1"/>
  <c r="A775" i="3"/>
  <c r="G775" i="3" s="1"/>
  <c r="F775" i="3" s="1"/>
  <c r="A776" i="3"/>
  <c r="G776" i="3" s="1"/>
  <c r="F776" i="3" s="1"/>
  <c r="A777" i="3"/>
  <c r="G777" i="3" s="1"/>
  <c r="F777" i="3" s="1"/>
  <c r="A778" i="3"/>
  <c r="G778" i="3" s="1"/>
  <c r="F778" i="3" s="1"/>
  <c r="A779" i="3"/>
  <c r="G779" i="3" s="1"/>
  <c r="F779" i="3" s="1"/>
  <c r="A780" i="3"/>
  <c r="G780" i="3" s="1"/>
  <c r="F780" i="3" s="1"/>
  <c r="A781" i="3"/>
  <c r="G781" i="3" s="1"/>
  <c r="F781" i="3" s="1"/>
  <c r="A782" i="3"/>
  <c r="G782" i="3" s="1"/>
  <c r="F782" i="3" s="1"/>
  <c r="A783" i="3"/>
  <c r="G783" i="3" s="1"/>
  <c r="F783" i="3" s="1"/>
  <c r="A784" i="3"/>
  <c r="G784" i="3" s="1"/>
  <c r="F784" i="3" s="1"/>
  <c r="A785" i="3"/>
  <c r="G785" i="3" s="1"/>
  <c r="F785" i="3" s="1"/>
  <c r="A786" i="3"/>
  <c r="G786" i="3" s="1"/>
  <c r="F786" i="3" s="1"/>
  <c r="A787" i="3"/>
  <c r="G787" i="3" s="1"/>
  <c r="F787" i="3" s="1"/>
  <c r="A788" i="3"/>
  <c r="G788" i="3" s="1"/>
  <c r="F788" i="3" s="1"/>
  <c r="A789" i="3"/>
  <c r="G789" i="3" s="1"/>
  <c r="F789" i="3" s="1"/>
  <c r="A790" i="3"/>
  <c r="G790" i="3" s="1"/>
  <c r="F790" i="3" s="1"/>
  <c r="A791" i="3"/>
  <c r="G791" i="3" s="1"/>
  <c r="F791" i="3" s="1"/>
  <c r="A792" i="3"/>
  <c r="G792" i="3" s="1"/>
  <c r="F792" i="3" s="1"/>
  <c r="A793" i="3"/>
  <c r="G793" i="3" s="1"/>
  <c r="F793" i="3" s="1"/>
  <c r="A794" i="3"/>
  <c r="G794" i="3" s="1"/>
  <c r="F794" i="3" s="1"/>
  <c r="A795" i="3"/>
  <c r="G795" i="3" s="1"/>
  <c r="F795" i="3" s="1"/>
  <c r="A796" i="3"/>
  <c r="G796" i="3" s="1"/>
  <c r="F796" i="3" s="1"/>
  <c r="A797" i="3"/>
  <c r="G797" i="3" s="1"/>
  <c r="F797" i="3" s="1"/>
  <c r="A798" i="3"/>
  <c r="G798" i="3" s="1"/>
  <c r="F798" i="3" s="1"/>
  <c r="A799" i="3"/>
  <c r="G799" i="3" s="1"/>
  <c r="F799" i="3" s="1"/>
  <c r="A800" i="3"/>
  <c r="G800" i="3" s="1"/>
  <c r="F800" i="3" s="1"/>
  <c r="A801" i="3"/>
  <c r="G801" i="3" s="1"/>
  <c r="F801" i="3" s="1"/>
  <c r="A802" i="3"/>
  <c r="G802" i="3" s="1"/>
  <c r="F802" i="3" s="1"/>
  <c r="A803" i="3"/>
  <c r="G803" i="3" s="1"/>
  <c r="F803" i="3" s="1"/>
  <c r="A804" i="3"/>
  <c r="G804" i="3" s="1"/>
  <c r="F804" i="3" s="1"/>
  <c r="A805" i="3"/>
  <c r="G805" i="3" s="1"/>
  <c r="F805" i="3" s="1"/>
  <c r="A806" i="3"/>
  <c r="G806" i="3" s="1"/>
  <c r="F806" i="3" s="1"/>
  <c r="A807" i="3"/>
  <c r="G807" i="3" s="1"/>
  <c r="F807" i="3" s="1"/>
  <c r="A808" i="3"/>
  <c r="G808" i="3" s="1"/>
  <c r="F808" i="3" s="1"/>
  <c r="A809" i="3"/>
  <c r="G809" i="3" s="1"/>
  <c r="F809" i="3" s="1"/>
  <c r="A810" i="3"/>
  <c r="G810" i="3" s="1"/>
  <c r="F810" i="3" s="1"/>
  <c r="A811" i="3"/>
  <c r="G811" i="3" s="1"/>
  <c r="F811" i="3" s="1"/>
  <c r="A812" i="3"/>
  <c r="G812" i="3" s="1"/>
  <c r="F812" i="3" s="1"/>
  <c r="A813" i="3"/>
  <c r="G813" i="3" s="1"/>
  <c r="F813" i="3" s="1"/>
  <c r="A814" i="3"/>
  <c r="G814" i="3" s="1"/>
  <c r="F814" i="3" s="1"/>
  <c r="A815" i="3"/>
  <c r="G815" i="3" s="1"/>
  <c r="F815" i="3" s="1"/>
  <c r="A816" i="3"/>
  <c r="G816" i="3" s="1"/>
  <c r="F816" i="3" s="1"/>
  <c r="A817" i="3"/>
  <c r="G817" i="3" s="1"/>
  <c r="F817" i="3" s="1"/>
  <c r="A818" i="3"/>
  <c r="G818" i="3" s="1"/>
  <c r="F818" i="3" s="1"/>
  <c r="A819" i="3"/>
  <c r="G819" i="3" s="1"/>
  <c r="F819" i="3" s="1"/>
  <c r="A820" i="3"/>
  <c r="G820" i="3" s="1"/>
  <c r="F820" i="3" s="1"/>
  <c r="A821" i="3"/>
  <c r="G821" i="3" s="1"/>
  <c r="F821" i="3" s="1"/>
  <c r="A822" i="3"/>
  <c r="G822" i="3" s="1"/>
  <c r="F822" i="3" s="1"/>
  <c r="A823" i="3"/>
  <c r="G823" i="3" s="1"/>
  <c r="F823" i="3" s="1"/>
  <c r="A824" i="3"/>
  <c r="G824" i="3" s="1"/>
  <c r="F824" i="3" s="1"/>
  <c r="A825" i="3"/>
  <c r="G825" i="3" s="1"/>
  <c r="F825" i="3" s="1"/>
  <c r="A826" i="3"/>
  <c r="G826" i="3" s="1"/>
  <c r="F826" i="3" s="1"/>
  <c r="A827" i="3"/>
  <c r="G827" i="3" s="1"/>
  <c r="F827" i="3" s="1"/>
  <c r="A828" i="3"/>
  <c r="G828" i="3" s="1"/>
  <c r="F828" i="3" s="1"/>
  <c r="A829" i="3"/>
  <c r="G829" i="3" s="1"/>
  <c r="F829" i="3" s="1"/>
  <c r="A830" i="3"/>
  <c r="G830" i="3" s="1"/>
  <c r="F830" i="3" s="1"/>
  <c r="A831" i="3"/>
  <c r="G831" i="3" s="1"/>
  <c r="F831" i="3" s="1"/>
  <c r="A832" i="3"/>
  <c r="G832" i="3" s="1"/>
  <c r="F832" i="3" s="1"/>
  <c r="A833" i="3"/>
  <c r="G833" i="3" s="1"/>
  <c r="F833" i="3" s="1"/>
  <c r="A834" i="3"/>
  <c r="G834" i="3" s="1"/>
  <c r="F834" i="3" s="1"/>
  <c r="A835" i="3"/>
  <c r="G835" i="3" s="1"/>
  <c r="F835" i="3" s="1"/>
  <c r="A836" i="3"/>
  <c r="G836" i="3" s="1"/>
  <c r="F836" i="3" s="1"/>
  <c r="A837" i="3"/>
  <c r="G837" i="3" s="1"/>
  <c r="F837" i="3" s="1"/>
  <c r="A838" i="3"/>
  <c r="G838" i="3" s="1"/>
  <c r="F838" i="3" s="1"/>
  <c r="A839" i="3"/>
  <c r="G839" i="3" s="1"/>
  <c r="F839" i="3" s="1"/>
  <c r="A840" i="3"/>
  <c r="G840" i="3" s="1"/>
  <c r="F840" i="3" s="1"/>
  <c r="A841" i="3"/>
  <c r="G841" i="3" s="1"/>
  <c r="F841" i="3" s="1"/>
  <c r="A842" i="3"/>
  <c r="G842" i="3" s="1"/>
  <c r="F842" i="3" s="1"/>
  <c r="A843" i="3"/>
  <c r="G843" i="3" s="1"/>
  <c r="F843" i="3" s="1"/>
  <c r="A844" i="3"/>
  <c r="G844" i="3" s="1"/>
  <c r="F844" i="3" s="1"/>
  <c r="A845" i="3"/>
  <c r="G845" i="3" s="1"/>
  <c r="F845" i="3" s="1"/>
  <c r="A846" i="3"/>
  <c r="G846" i="3" s="1"/>
  <c r="F846" i="3" s="1"/>
  <c r="A847" i="3"/>
  <c r="G847" i="3" s="1"/>
  <c r="F847" i="3" s="1"/>
  <c r="A848" i="3"/>
  <c r="G848" i="3" s="1"/>
  <c r="F848" i="3" s="1"/>
  <c r="A849" i="3"/>
  <c r="G849" i="3" s="1"/>
  <c r="F849" i="3" s="1"/>
  <c r="A850" i="3"/>
  <c r="G850" i="3" s="1"/>
  <c r="F850" i="3" s="1"/>
  <c r="A851" i="3"/>
  <c r="G851" i="3" s="1"/>
  <c r="F851" i="3" s="1"/>
  <c r="A852" i="3"/>
  <c r="G852" i="3" s="1"/>
  <c r="F852" i="3" s="1"/>
  <c r="A853" i="3"/>
  <c r="G853" i="3" s="1"/>
  <c r="F853" i="3" s="1"/>
  <c r="A854" i="3"/>
  <c r="G854" i="3" s="1"/>
  <c r="F854" i="3" s="1"/>
  <c r="A855" i="3"/>
  <c r="G855" i="3" s="1"/>
  <c r="F855" i="3" s="1"/>
  <c r="A856" i="3"/>
  <c r="G856" i="3" s="1"/>
  <c r="F856" i="3" s="1"/>
  <c r="A857" i="3"/>
  <c r="G857" i="3" s="1"/>
  <c r="F857" i="3" s="1"/>
  <c r="A858" i="3"/>
  <c r="G858" i="3" s="1"/>
  <c r="F858" i="3" s="1"/>
  <c r="A859" i="3"/>
  <c r="G859" i="3" s="1"/>
  <c r="F859" i="3" s="1"/>
  <c r="A860" i="3"/>
  <c r="G860" i="3" s="1"/>
  <c r="F860" i="3" s="1"/>
  <c r="A861" i="3"/>
  <c r="G861" i="3" s="1"/>
  <c r="F861" i="3" s="1"/>
  <c r="A862" i="3"/>
  <c r="G862" i="3" s="1"/>
  <c r="F862" i="3" s="1"/>
  <c r="A863" i="3"/>
  <c r="G863" i="3" s="1"/>
  <c r="F863" i="3" s="1"/>
  <c r="A864" i="3"/>
  <c r="G864" i="3" s="1"/>
  <c r="F864" i="3" s="1"/>
  <c r="A865" i="3"/>
  <c r="G865" i="3" s="1"/>
  <c r="F865" i="3" s="1"/>
  <c r="A866" i="3"/>
  <c r="G866" i="3" s="1"/>
  <c r="F866" i="3" s="1"/>
  <c r="A867" i="3"/>
  <c r="G867" i="3" s="1"/>
  <c r="F867" i="3" s="1"/>
  <c r="A868" i="3"/>
  <c r="G868" i="3" s="1"/>
  <c r="F868" i="3" s="1"/>
  <c r="A869" i="3"/>
  <c r="G869" i="3" s="1"/>
  <c r="F869" i="3" s="1"/>
  <c r="A870" i="3"/>
  <c r="G870" i="3" s="1"/>
  <c r="F870" i="3" s="1"/>
  <c r="A871" i="3"/>
  <c r="G871" i="3" s="1"/>
  <c r="F871" i="3" s="1"/>
  <c r="A872" i="3"/>
  <c r="G872" i="3" s="1"/>
  <c r="F872" i="3" s="1"/>
  <c r="A873" i="3"/>
  <c r="G873" i="3" s="1"/>
  <c r="F873" i="3" s="1"/>
  <c r="A874" i="3"/>
  <c r="G874" i="3" s="1"/>
  <c r="F874" i="3" s="1"/>
  <c r="A875" i="3"/>
  <c r="G875" i="3" s="1"/>
  <c r="F875" i="3" s="1"/>
  <c r="A876" i="3"/>
  <c r="G876" i="3" s="1"/>
  <c r="F876" i="3" s="1"/>
  <c r="A877" i="3"/>
  <c r="G877" i="3" s="1"/>
  <c r="F877" i="3" s="1"/>
  <c r="A878" i="3"/>
  <c r="G878" i="3" s="1"/>
  <c r="F878" i="3" s="1"/>
  <c r="A879" i="3"/>
  <c r="G879" i="3" s="1"/>
  <c r="F879" i="3" s="1"/>
  <c r="A880" i="3"/>
  <c r="G880" i="3" s="1"/>
  <c r="F880" i="3" s="1"/>
  <c r="A881" i="3"/>
  <c r="G881" i="3" s="1"/>
  <c r="F881" i="3" s="1"/>
  <c r="A882" i="3"/>
  <c r="G882" i="3" s="1"/>
  <c r="F882" i="3" s="1"/>
  <c r="A883" i="3"/>
  <c r="G883" i="3" s="1"/>
  <c r="F883" i="3" s="1"/>
  <c r="A884" i="3"/>
  <c r="G884" i="3" s="1"/>
  <c r="F884" i="3" s="1"/>
  <c r="A885" i="3"/>
  <c r="G885" i="3" s="1"/>
  <c r="F885" i="3" s="1"/>
  <c r="A886" i="3"/>
  <c r="G886" i="3" s="1"/>
  <c r="F886" i="3" s="1"/>
  <c r="A887" i="3"/>
  <c r="G887" i="3" s="1"/>
  <c r="F887" i="3" s="1"/>
  <c r="A888" i="3"/>
  <c r="G888" i="3" s="1"/>
  <c r="F888" i="3" s="1"/>
  <c r="A889" i="3"/>
  <c r="G889" i="3" s="1"/>
  <c r="F889" i="3" s="1"/>
  <c r="A890" i="3"/>
  <c r="G890" i="3" s="1"/>
  <c r="F890" i="3" s="1"/>
  <c r="A891" i="3"/>
  <c r="G891" i="3" s="1"/>
  <c r="F891" i="3" s="1"/>
  <c r="A892" i="3"/>
  <c r="G892" i="3" s="1"/>
  <c r="F892" i="3" s="1"/>
  <c r="A893" i="3"/>
  <c r="G893" i="3" s="1"/>
  <c r="F893" i="3" s="1"/>
  <c r="A894" i="3"/>
  <c r="G894" i="3" s="1"/>
  <c r="F894" i="3" s="1"/>
  <c r="A895" i="3"/>
  <c r="G895" i="3" s="1"/>
  <c r="F895" i="3" s="1"/>
  <c r="A896" i="3"/>
  <c r="G896" i="3" s="1"/>
  <c r="F896" i="3" s="1"/>
  <c r="A897" i="3"/>
  <c r="G897" i="3" s="1"/>
  <c r="F897" i="3" s="1"/>
  <c r="A898" i="3"/>
  <c r="G898" i="3" s="1"/>
  <c r="F898" i="3" s="1"/>
  <c r="A899" i="3"/>
  <c r="G899" i="3" s="1"/>
  <c r="F899" i="3" s="1"/>
  <c r="A900" i="3"/>
  <c r="G900" i="3" s="1"/>
  <c r="F900" i="3" s="1"/>
  <c r="A901" i="3"/>
  <c r="G901" i="3" s="1"/>
  <c r="F901" i="3" s="1"/>
  <c r="A902" i="3"/>
  <c r="G902" i="3" s="1"/>
  <c r="F902" i="3" s="1"/>
  <c r="A903" i="3"/>
  <c r="G903" i="3" s="1"/>
  <c r="F903" i="3" s="1"/>
  <c r="A904" i="3"/>
  <c r="G904" i="3" s="1"/>
  <c r="F904" i="3" s="1"/>
  <c r="A905" i="3"/>
  <c r="G905" i="3" s="1"/>
  <c r="F905" i="3" s="1"/>
  <c r="A906" i="3"/>
  <c r="G906" i="3" s="1"/>
  <c r="F906" i="3" s="1"/>
  <c r="A907" i="3"/>
  <c r="G907" i="3" s="1"/>
  <c r="F907" i="3" s="1"/>
  <c r="A908" i="3"/>
  <c r="G908" i="3" s="1"/>
  <c r="F908" i="3" s="1"/>
  <c r="A909" i="3"/>
  <c r="G909" i="3" s="1"/>
  <c r="F909" i="3" s="1"/>
  <c r="A910" i="3"/>
  <c r="G910" i="3" s="1"/>
  <c r="F910" i="3" s="1"/>
  <c r="A911" i="3"/>
  <c r="G911" i="3" s="1"/>
  <c r="F911" i="3" s="1"/>
  <c r="A912" i="3"/>
  <c r="G912" i="3" s="1"/>
  <c r="F912" i="3" s="1"/>
  <c r="A913" i="3"/>
  <c r="G913" i="3" s="1"/>
  <c r="F913" i="3" s="1"/>
  <c r="A914" i="3"/>
  <c r="G914" i="3" s="1"/>
  <c r="F914" i="3" s="1"/>
  <c r="A915" i="3"/>
  <c r="G915" i="3" s="1"/>
  <c r="F915" i="3" s="1"/>
  <c r="A916" i="3"/>
  <c r="G916" i="3" s="1"/>
  <c r="F916" i="3" s="1"/>
  <c r="A917" i="3"/>
  <c r="G917" i="3" s="1"/>
  <c r="F917" i="3" s="1"/>
  <c r="A918" i="3"/>
  <c r="G918" i="3" s="1"/>
  <c r="F918" i="3" s="1"/>
  <c r="A919" i="3"/>
  <c r="G919" i="3" s="1"/>
  <c r="F919" i="3" s="1"/>
  <c r="A920" i="3"/>
  <c r="G920" i="3" s="1"/>
  <c r="F920" i="3" s="1"/>
  <c r="A921" i="3"/>
  <c r="G921" i="3" s="1"/>
  <c r="F921" i="3" s="1"/>
  <c r="A922" i="3"/>
  <c r="G922" i="3" s="1"/>
  <c r="F922" i="3" s="1"/>
  <c r="A923" i="3"/>
  <c r="G923" i="3" s="1"/>
  <c r="F923" i="3" s="1"/>
  <c r="A924" i="3"/>
  <c r="G924" i="3" s="1"/>
  <c r="F924" i="3" s="1"/>
  <c r="A925" i="3"/>
  <c r="G925" i="3" s="1"/>
  <c r="F925" i="3" s="1"/>
  <c r="A926" i="3"/>
  <c r="G926" i="3" s="1"/>
  <c r="F926" i="3" s="1"/>
  <c r="A927" i="3"/>
  <c r="G927" i="3" s="1"/>
  <c r="F927" i="3" s="1"/>
  <c r="A928" i="3"/>
  <c r="G928" i="3" s="1"/>
  <c r="F928" i="3" s="1"/>
  <c r="A929" i="3"/>
  <c r="G929" i="3" s="1"/>
  <c r="F929" i="3" s="1"/>
  <c r="A930" i="3"/>
  <c r="G930" i="3" s="1"/>
  <c r="F930" i="3" s="1"/>
  <c r="A931" i="3"/>
  <c r="G931" i="3" s="1"/>
  <c r="F931" i="3" s="1"/>
  <c r="A932" i="3"/>
  <c r="G932" i="3" s="1"/>
  <c r="F932" i="3" s="1"/>
  <c r="A933" i="3"/>
  <c r="G933" i="3" s="1"/>
  <c r="F933" i="3" s="1"/>
  <c r="A934" i="3"/>
  <c r="G934" i="3" s="1"/>
  <c r="F934" i="3" s="1"/>
  <c r="A935" i="3"/>
  <c r="G935" i="3" s="1"/>
  <c r="F935" i="3" s="1"/>
  <c r="A936" i="3"/>
  <c r="G936" i="3" s="1"/>
  <c r="F936" i="3" s="1"/>
  <c r="A937" i="3"/>
  <c r="G937" i="3" s="1"/>
  <c r="F937" i="3" s="1"/>
  <c r="A938" i="3"/>
  <c r="G938" i="3" s="1"/>
  <c r="F938" i="3" s="1"/>
  <c r="A939" i="3"/>
  <c r="G939" i="3" s="1"/>
  <c r="F939" i="3" s="1"/>
  <c r="A940" i="3"/>
  <c r="G940" i="3" s="1"/>
  <c r="F940" i="3" s="1"/>
  <c r="A941" i="3"/>
  <c r="G941" i="3" s="1"/>
  <c r="F941" i="3" s="1"/>
  <c r="A942" i="3"/>
  <c r="G942" i="3" s="1"/>
  <c r="F942" i="3" s="1"/>
  <c r="G12" i="4"/>
  <c r="G11" i="4"/>
  <c r="G10" i="4"/>
  <c r="G9" i="4"/>
  <c r="G8" i="4"/>
  <c r="A18" i="3" l="1"/>
  <c r="T12" i="3"/>
  <c r="S12" i="3"/>
  <c r="R12" i="3"/>
  <c r="Q12" i="3"/>
  <c r="P12" i="3"/>
  <c r="O12" i="3"/>
  <c r="N12" i="3"/>
  <c r="M12" i="3"/>
  <c r="L12" i="3"/>
  <c r="T11" i="3"/>
  <c r="S11" i="3"/>
  <c r="R11" i="3"/>
  <c r="Q11" i="3"/>
  <c r="P11" i="3"/>
  <c r="O11" i="3"/>
  <c r="N11" i="3"/>
  <c r="M11" i="3"/>
  <c r="L11" i="3"/>
  <c r="T10" i="3"/>
  <c r="S10" i="3"/>
  <c r="R10" i="3"/>
  <c r="Q10" i="3"/>
  <c r="P10" i="3"/>
  <c r="O10" i="3"/>
  <c r="N10" i="3"/>
  <c r="M10" i="3"/>
  <c r="L10" i="3"/>
  <c r="T9" i="3"/>
  <c r="S9" i="3"/>
  <c r="R9" i="3"/>
  <c r="Q9" i="3"/>
  <c r="P9" i="3"/>
  <c r="O9" i="3"/>
  <c r="N9" i="3"/>
  <c r="M9" i="3"/>
  <c r="L9" i="3"/>
  <c r="T8" i="3"/>
  <c r="T14" i="3" s="1"/>
  <c r="S8" i="3"/>
  <c r="S14" i="3" s="1"/>
  <c r="R8" i="3"/>
  <c r="R14" i="3" s="1"/>
  <c r="Q8" i="3"/>
  <c r="Q14" i="3" s="1"/>
  <c r="P8" i="3"/>
  <c r="P14" i="3" s="1"/>
  <c r="O8" i="3"/>
  <c r="O14" i="3" s="1"/>
  <c r="N8" i="3"/>
  <c r="N14" i="3" s="1"/>
  <c r="M8" i="3"/>
  <c r="M14" i="3" s="1"/>
  <c r="L8" i="3"/>
  <c r="L14" i="3" s="1"/>
  <c r="K12" i="3"/>
  <c r="K11" i="3"/>
  <c r="K10" i="3"/>
  <c r="K9" i="3"/>
  <c r="J12" i="3"/>
  <c r="J11" i="3"/>
  <c r="J10" i="3"/>
  <c r="J9" i="3"/>
  <c r="C3" i="2"/>
  <c r="A22" i="13" l="1"/>
  <c r="C22" i="13"/>
  <c r="A2" i="21"/>
  <c r="A5" i="24"/>
  <c r="B2" i="21"/>
  <c r="L52" i="21"/>
  <c r="I52" i="21"/>
  <c r="A1" i="13"/>
  <c r="C1" i="13"/>
  <c r="B2" i="7"/>
  <c r="B10" i="7"/>
  <c r="B35" i="22"/>
  <c r="B34" i="22"/>
  <c r="A19" i="3"/>
  <c r="J6" i="3"/>
  <c r="B6" i="3"/>
  <c r="A5" i="3"/>
  <c r="C10" i="13"/>
  <c r="C9" i="13"/>
  <c r="C6" i="13"/>
  <c r="F4" i="13"/>
  <c r="C8" i="13"/>
  <c r="A8" i="13"/>
  <c r="A6" i="13"/>
  <c r="A4" i="13"/>
  <c r="F1" i="13"/>
  <c r="A12" i="13"/>
  <c r="F6" i="13"/>
  <c r="B22" i="7"/>
  <c r="B25" i="7"/>
  <c r="F8" i="4"/>
  <c r="F9" i="4"/>
  <c r="A5" i="4"/>
  <c r="F10" i="4"/>
  <c r="I13" i="3"/>
  <c r="B14" i="3"/>
  <c r="D3" i="2"/>
  <c r="C16" i="22"/>
  <c r="A3" i="22"/>
  <c r="C13" i="22"/>
  <c r="F2" i="22"/>
  <c r="E12" i="3"/>
  <c r="B19" i="7"/>
  <c r="C10" i="22"/>
  <c r="D2" i="22"/>
  <c r="E10" i="3"/>
  <c r="B13" i="7"/>
  <c r="E9" i="3"/>
  <c r="E13" i="3"/>
  <c r="E2" i="22"/>
  <c r="E11" i="3"/>
  <c r="B16" i="7"/>
  <c r="C7" i="22"/>
  <c r="C2" i="22"/>
  <c r="A38" i="7"/>
  <c r="C22" i="22"/>
  <c r="A5" i="22"/>
  <c r="A2" i="22"/>
  <c r="C25" i="22"/>
  <c r="C19" i="22"/>
  <c r="A4" i="22"/>
  <c r="B2" i="22"/>
  <c r="A3" i="3"/>
  <c r="F18" i="4"/>
  <c r="G5" i="7"/>
  <c r="A5" i="7"/>
  <c r="I8" i="3"/>
  <c r="I14" i="3" s="1"/>
  <c r="A4" i="4"/>
  <c r="B7" i="2"/>
  <c r="K31" i="4"/>
  <c r="A31" i="4"/>
  <c r="C14" i="3"/>
  <c r="H15" i="19"/>
  <c r="D14" i="3"/>
  <c r="E14" i="3"/>
  <c r="F19" i="4"/>
  <c r="L30" i="24"/>
  <c r="B30" i="24"/>
  <c r="F16" i="4"/>
  <c r="B6" i="2"/>
  <c r="F17" i="4"/>
  <c r="A3" i="4"/>
  <c r="C21" i="4"/>
  <c r="H2" i="21"/>
  <c r="F2" i="24"/>
  <c r="A14" i="3"/>
  <c r="A2" i="4"/>
  <c r="G2" i="24"/>
  <c r="B2" i="4"/>
  <c r="H2" i="3"/>
  <c r="C2" i="4"/>
  <c r="F2" i="3"/>
  <c r="D2" i="4"/>
  <c r="F2" i="4"/>
  <c r="E2" i="4"/>
  <c r="B12" i="2"/>
  <c r="H14" i="3"/>
  <c r="J8" i="3"/>
  <c r="J14" i="3" s="1"/>
  <c r="F8" i="3"/>
  <c r="F14" i="3" s="1"/>
  <c r="K8" i="3"/>
  <c r="K14" i="3" s="1"/>
  <c r="J2" i="21"/>
  <c r="B13" i="2"/>
  <c r="B8" i="2"/>
  <c r="B9" i="2"/>
  <c r="B10" i="2"/>
  <c r="B11" i="2"/>
  <c r="B5" i="2"/>
  <c r="G19" i="3" l="1"/>
  <c r="F19" i="3" s="1"/>
  <c r="A20" i="3"/>
  <c r="H6" i="19"/>
  <c r="G20" i="3" l="1"/>
  <c r="F20" i="3" s="1"/>
  <c r="A21" i="3"/>
  <c r="H17" i="21"/>
  <c r="G21" i="3" l="1"/>
  <c r="F21" i="3" s="1"/>
  <c r="A22" i="3"/>
  <c r="A5" i="21"/>
  <c r="E2" i="21"/>
  <c r="A4" i="21"/>
  <c r="B2" i="3"/>
  <c r="A3" i="21"/>
  <c r="E2" i="3"/>
  <c r="K2" i="21"/>
  <c r="D2" i="3"/>
  <c r="A7" i="3" s="1"/>
  <c r="G2" i="21"/>
  <c r="C2" i="3"/>
  <c r="E12" i="21"/>
  <c r="E2" i="24"/>
  <c r="D2" i="24"/>
  <c r="C2" i="24"/>
  <c r="A3" i="24"/>
  <c r="H9" i="19"/>
  <c r="H12" i="19"/>
  <c r="B2" i="24"/>
  <c r="A4" i="24"/>
  <c r="A4" i="3"/>
  <c r="E9" i="21"/>
  <c r="E7" i="21"/>
  <c r="H15" i="21"/>
  <c r="E15" i="21"/>
  <c r="E18" i="21"/>
  <c r="H9" i="21"/>
  <c r="B21" i="21"/>
  <c r="H12" i="21"/>
  <c r="B12" i="21"/>
  <c r="B18" i="21"/>
  <c r="B7" i="21"/>
  <c r="B9" i="21"/>
  <c r="B15" i="21"/>
  <c r="G22" i="3" l="1"/>
  <c r="F22" i="3" s="1"/>
  <c r="A23" i="3"/>
  <c r="N16" i="19"/>
  <c r="F15" i="4" s="1"/>
  <c r="N15" i="19"/>
  <c r="G23" i="3" l="1"/>
  <c r="F23" i="3" s="1"/>
  <c r="A24" i="3"/>
  <c r="N12" i="19"/>
  <c r="N11" i="19"/>
  <c r="G24" i="3" l="1"/>
  <c r="F24" i="3" s="1"/>
  <c r="A25" i="3"/>
  <c r="N42" i="19"/>
  <c r="N41" i="19"/>
  <c r="G25" i="3" l="1"/>
  <c r="F25" i="3" s="1"/>
  <c r="A26" i="3"/>
  <c r="J22" i="8"/>
  <c r="D3" i="6"/>
  <c r="D2" i="6"/>
  <c r="D1" i="6"/>
  <c r="D8" i="6"/>
  <c r="D9" i="6"/>
  <c r="H11" i="21" s="1"/>
  <c r="E21" i="4"/>
  <c r="F14" i="4"/>
  <c r="G21" i="4"/>
  <c r="I21" i="4"/>
  <c r="H24" i="19"/>
  <c r="N34" i="19"/>
  <c r="N37" i="19"/>
  <c r="H18" i="19"/>
  <c r="H21" i="19"/>
  <c r="N40" i="19"/>
  <c r="G1" i="8" l="1"/>
  <c r="H18" i="3"/>
  <c r="G18" i="3" s="1"/>
  <c r="F18" i="3" s="1"/>
  <c r="H17" i="3"/>
  <c r="G17" i="3" s="1"/>
  <c r="F17" i="3" s="1"/>
  <c r="H16" i="3"/>
  <c r="G16" i="3" s="1"/>
  <c r="F16" i="3" s="1"/>
  <c r="H15" i="3"/>
  <c r="G15" i="3" s="1"/>
  <c r="F15" i="3" s="1"/>
  <c r="E20" i="21"/>
  <c r="G26" i="3"/>
  <c r="F26" i="3" s="1"/>
  <c r="A27" i="3"/>
  <c r="G14" i="4"/>
  <c r="G27" i="3" l="1"/>
  <c r="F27" i="3" s="1"/>
  <c r="A28" i="3"/>
  <c r="G15" i="4"/>
  <c r="D1" i="8"/>
  <c r="G28" i="3" l="1"/>
  <c r="F28" i="3" s="1"/>
  <c r="A29" i="3"/>
  <c r="G2" i="8"/>
  <c r="B1" i="8"/>
  <c r="C1" i="8" s="1"/>
  <c r="F1000" i="11"/>
  <c r="F999" i="11"/>
  <c r="F998" i="11"/>
  <c r="F997" i="11"/>
  <c r="F996" i="11"/>
  <c r="F995" i="11"/>
  <c r="F994" i="11"/>
  <c r="F993" i="11"/>
  <c r="F992" i="11"/>
  <c r="F991" i="11"/>
  <c r="F990" i="11"/>
  <c r="F989" i="11"/>
  <c r="F988" i="11"/>
  <c r="F987" i="11"/>
  <c r="F986" i="11"/>
  <c r="F985" i="11"/>
  <c r="F984" i="11"/>
  <c r="F983" i="11"/>
  <c r="F982" i="11"/>
  <c r="F981" i="11"/>
  <c r="F980" i="11"/>
  <c r="F979" i="11"/>
  <c r="F978" i="11"/>
  <c r="F977" i="11"/>
  <c r="F976" i="11"/>
  <c r="F975" i="11"/>
  <c r="F974" i="11"/>
  <c r="F973" i="11"/>
  <c r="F972" i="11"/>
  <c r="F971" i="11"/>
  <c r="F970" i="11"/>
  <c r="F969" i="11"/>
  <c r="F968" i="11"/>
  <c r="F967" i="11"/>
  <c r="F966" i="11"/>
  <c r="F965" i="11"/>
  <c r="F964" i="11"/>
  <c r="F963" i="11"/>
  <c r="F962" i="11"/>
  <c r="F961" i="11"/>
  <c r="F960" i="11"/>
  <c r="F959" i="11"/>
  <c r="F958" i="11"/>
  <c r="F957" i="11"/>
  <c r="F956" i="11"/>
  <c r="F955" i="11"/>
  <c r="F954" i="11"/>
  <c r="F953" i="11"/>
  <c r="F952" i="11"/>
  <c r="F951" i="11"/>
  <c r="F950" i="11"/>
  <c r="F949" i="11"/>
  <c r="F948" i="11"/>
  <c r="F947" i="11"/>
  <c r="F946" i="11"/>
  <c r="F945" i="11"/>
  <c r="F944" i="11"/>
  <c r="F943" i="11"/>
  <c r="F942" i="11"/>
  <c r="F941" i="11"/>
  <c r="F940" i="11"/>
  <c r="F939" i="11"/>
  <c r="F938" i="11"/>
  <c r="F937" i="11"/>
  <c r="F936" i="11"/>
  <c r="F935" i="11"/>
  <c r="F934" i="11"/>
  <c r="F933" i="11"/>
  <c r="F932" i="11"/>
  <c r="F931" i="11"/>
  <c r="F930" i="11"/>
  <c r="F929" i="11"/>
  <c r="F928" i="11"/>
  <c r="F927" i="11"/>
  <c r="F926" i="11"/>
  <c r="F925" i="11"/>
  <c r="F924" i="11"/>
  <c r="F923" i="11"/>
  <c r="F922" i="11"/>
  <c r="F921" i="11"/>
  <c r="F920" i="11"/>
  <c r="F919" i="11"/>
  <c r="F918" i="11"/>
  <c r="F917" i="11"/>
  <c r="F916" i="11"/>
  <c r="F915" i="11"/>
  <c r="F914" i="11"/>
  <c r="F913" i="11"/>
  <c r="F912" i="11"/>
  <c r="F911" i="11"/>
  <c r="F910" i="11"/>
  <c r="F909" i="11"/>
  <c r="F908" i="11"/>
  <c r="F907" i="11"/>
  <c r="F906" i="11"/>
  <c r="F905" i="11"/>
  <c r="F904" i="11"/>
  <c r="F903" i="11"/>
  <c r="F902" i="11"/>
  <c r="F901" i="11"/>
  <c r="F900" i="11"/>
  <c r="F899" i="11"/>
  <c r="F898" i="11"/>
  <c r="F897" i="11"/>
  <c r="F896" i="11"/>
  <c r="F895" i="11"/>
  <c r="F894" i="11"/>
  <c r="F893" i="11"/>
  <c r="F892" i="11"/>
  <c r="F891" i="11"/>
  <c r="F890" i="11"/>
  <c r="F889" i="11"/>
  <c r="F888" i="11"/>
  <c r="F887" i="11"/>
  <c r="F886" i="11"/>
  <c r="F885" i="11"/>
  <c r="F884" i="11"/>
  <c r="F883" i="11"/>
  <c r="F882" i="11"/>
  <c r="F881" i="11"/>
  <c r="F880" i="11"/>
  <c r="F879" i="11"/>
  <c r="F878" i="11"/>
  <c r="F877" i="11"/>
  <c r="F876" i="11"/>
  <c r="F875" i="11"/>
  <c r="F874" i="11"/>
  <c r="F873" i="11"/>
  <c r="F872" i="11"/>
  <c r="F871" i="11"/>
  <c r="F870" i="11"/>
  <c r="F869" i="11"/>
  <c r="F868" i="11"/>
  <c r="F867" i="11"/>
  <c r="F866" i="11"/>
  <c r="F865" i="11"/>
  <c r="F864" i="11"/>
  <c r="F863" i="11"/>
  <c r="F862" i="11"/>
  <c r="F861" i="11"/>
  <c r="F860" i="11"/>
  <c r="F859" i="11"/>
  <c r="F858" i="11"/>
  <c r="F857" i="11"/>
  <c r="F856" i="11"/>
  <c r="F855" i="11"/>
  <c r="F854" i="11"/>
  <c r="F853" i="11"/>
  <c r="F852" i="11"/>
  <c r="F851" i="11"/>
  <c r="F850" i="11"/>
  <c r="F849" i="11"/>
  <c r="F848" i="11"/>
  <c r="F847" i="11"/>
  <c r="F846" i="11"/>
  <c r="F845" i="11"/>
  <c r="F844" i="11"/>
  <c r="F843" i="11"/>
  <c r="F842" i="11"/>
  <c r="F841" i="11"/>
  <c r="F840" i="11"/>
  <c r="F839" i="11"/>
  <c r="F838" i="11"/>
  <c r="F837" i="11"/>
  <c r="F836" i="11"/>
  <c r="F835" i="11"/>
  <c r="F834" i="11"/>
  <c r="F833" i="11"/>
  <c r="F832" i="11"/>
  <c r="F831" i="11"/>
  <c r="F830" i="11"/>
  <c r="F829" i="11"/>
  <c r="F828" i="11"/>
  <c r="F827" i="11"/>
  <c r="F826" i="11"/>
  <c r="F825" i="11"/>
  <c r="F824" i="11"/>
  <c r="F823" i="11"/>
  <c r="F822" i="11"/>
  <c r="F821" i="11"/>
  <c r="F820" i="11"/>
  <c r="F819" i="11"/>
  <c r="F818" i="11"/>
  <c r="F817" i="11"/>
  <c r="F816" i="11"/>
  <c r="F815" i="11"/>
  <c r="F814" i="11"/>
  <c r="F813" i="11"/>
  <c r="F812" i="11"/>
  <c r="F811" i="11"/>
  <c r="F810" i="11"/>
  <c r="F809" i="11"/>
  <c r="F808" i="11"/>
  <c r="F807" i="11"/>
  <c r="F806" i="11"/>
  <c r="F805" i="11"/>
  <c r="F804" i="11"/>
  <c r="F803" i="11"/>
  <c r="F802" i="11"/>
  <c r="F801" i="11"/>
  <c r="F800" i="11"/>
  <c r="F799" i="11"/>
  <c r="F798" i="11"/>
  <c r="F797" i="11"/>
  <c r="F796" i="11"/>
  <c r="F795" i="11"/>
  <c r="F794" i="11"/>
  <c r="F793" i="11"/>
  <c r="F792" i="11"/>
  <c r="F791" i="11"/>
  <c r="F790" i="11"/>
  <c r="F789" i="11"/>
  <c r="F788" i="11"/>
  <c r="F787" i="11"/>
  <c r="F786" i="11"/>
  <c r="F785" i="11"/>
  <c r="F784" i="11"/>
  <c r="F783" i="11"/>
  <c r="F782" i="11"/>
  <c r="F781" i="11"/>
  <c r="F780" i="11"/>
  <c r="F779" i="11"/>
  <c r="F778" i="11"/>
  <c r="F777" i="11"/>
  <c r="F776" i="11"/>
  <c r="F775" i="11"/>
  <c r="F774" i="11"/>
  <c r="F773" i="11"/>
  <c r="F772" i="11"/>
  <c r="F771" i="11"/>
  <c r="F770" i="11"/>
  <c r="F769" i="11"/>
  <c r="F768" i="11"/>
  <c r="F767" i="11"/>
  <c r="F766" i="11"/>
  <c r="F765" i="11"/>
  <c r="F764" i="11"/>
  <c r="F763" i="11"/>
  <c r="F762" i="11"/>
  <c r="F761" i="11"/>
  <c r="F760" i="11"/>
  <c r="F759" i="11"/>
  <c r="F758" i="11"/>
  <c r="F757" i="11"/>
  <c r="F756" i="11"/>
  <c r="F755" i="11"/>
  <c r="F754" i="11"/>
  <c r="F753" i="11"/>
  <c r="F752" i="11"/>
  <c r="F751" i="11"/>
  <c r="F750" i="11"/>
  <c r="F749" i="11"/>
  <c r="F748" i="11"/>
  <c r="F747" i="11"/>
  <c r="F746" i="11"/>
  <c r="F745" i="11"/>
  <c r="F744" i="11"/>
  <c r="F743" i="11"/>
  <c r="F742" i="11"/>
  <c r="F741" i="11"/>
  <c r="F740" i="11"/>
  <c r="F739" i="11"/>
  <c r="F738" i="11"/>
  <c r="F737" i="11"/>
  <c r="F736" i="11"/>
  <c r="F735" i="11"/>
  <c r="F734" i="11"/>
  <c r="F733" i="11"/>
  <c r="F732" i="11"/>
  <c r="F731" i="11"/>
  <c r="F730" i="11"/>
  <c r="F729" i="11"/>
  <c r="F728" i="11"/>
  <c r="F727" i="11"/>
  <c r="F726" i="11"/>
  <c r="F725" i="11"/>
  <c r="F724" i="11"/>
  <c r="F723" i="11"/>
  <c r="F722" i="11"/>
  <c r="F721" i="11"/>
  <c r="F720" i="11"/>
  <c r="F719" i="11"/>
  <c r="F718" i="11"/>
  <c r="F717" i="11"/>
  <c r="F716" i="11"/>
  <c r="F715" i="11"/>
  <c r="F714" i="11"/>
  <c r="F713" i="11"/>
  <c r="F712" i="11"/>
  <c r="F711" i="11"/>
  <c r="F710" i="11"/>
  <c r="F709" i="11"/>
  <c r="F708" i="11"/>
  <c r="F707" i="11"/>
  <c r="F706" i="11"/>
  <c r="F705" i="11"/>
  <c r="F704" i="11"/>
  <c r="F703" i="11"/>
  <c r="F702" i="11"/>
  <c r="F701" i="11"/>
  <c r="F700" i="11"/>
  <c r="F699" i="11"/>
  <c r="F698" i="11"/>
  <c r="F697" i="11"/>
  <c r="F696" i="11"/>
  <c r="F695" i="11"/>
  <c r="F694" i="11"/>
  <c r="F693" i="11"/>
  <c r="F692" i="11"/>
  <c r="F691" i="11"/>
  <c r="F690" i="11"/>
  <c r="F689" i="11"/>
  <c r="F688" i="11"/>
  <c r="F687" i="11"/>
  <c r="F686" i="11"/>
  <c r="F685" i="11"/>
  <c r="F684" i="11"/>
  <c r="F683" i="11"/>
  <c r="F682" i="11"/>
  <c r="F681" i="11"/>
  <c r="F680" i="11"/>
  <c r="F679" i="11"/>
  <c r="F678" i="11"/>
  <c r="F677" i="11"/>
  <c r="F676" i="11"/>
  <c r="F675" i="11"/>
  <c r="F674" i="11"/>
  <c r="F673" i="11"/>
  <c r="F672" i="11"/>
  <c r="F671" i="11"/>
  <c r="F670" i="11"/>
  <c r="F669" i="11"/>
  <c r="F668" i="11"/>
  <c r="F667" i="11"/>
  <c r="F666" i="11"/>
  <c r="F665" i="11"/>
  <c r="F664" i="11"/>
  <c r="F663" i="11"/>
  <c r="F662" i="11"/>
  <c r="F661" i="11"/>
  <c r="F660" i="11"/>
  <c r="F659" i="11"/>
  <c r="F658" i="11"/>
  <c r="F657" i="11"/>
  <c r="F656" i="11"/>
  <c r="F655" i="11"/>
  <c r="F654" i="11"/>
  <c r="F653" i="11"/>
  <c r="F652" i="11"/>
  <c r="F651" i="11"/>
  <c r="F650" i="11"/>
  <c r="F649" i="11"/>
  <c r="F648" i="11"/>
  <c r="F647" i="11"/>
  <c r="F646" i="11"/>
  <c r="F645" i="11"/>
  <c r="F644" i="11"/>
  <c r="F643" i="11"/>
  <c r="F642" i="11"/>
  <c r="F641" i="11"/>
  <c r="F640" i="11"/>
  <c r="F639" i="11"/>
  <c r="F638" i="11"/>
  <c r="F637" i="11"/>
  <c r="F636" i="11"/>
  <c r="F635" i="11"/>
  <c r="F634" i="11"/>
  <c r="F633" i="11"/>
  <c r="F632" i="11"/>
  <c r="F631" i="11"/>
  <c r="F630" i="11"/>
  <c r="F629" i="11"/>
  <c r="F628" i="11"/>
  <c r="F627" i="11"/>
  <c r="F626" i="11"/>
  <c r="F625" i="11"/>
  <c r="F624" i="11"/>
  <c r="F623" i="11"/>
  <c r="F622" i="11"/>
  <c r="F621" i="11"/>
  <c r="F620" i="11"/>
  <c r="F619" i="11"/>
  <c r="F618" i="11"/>
  <c r="F617" i="11"/>
  <c r="F616" i="11"/>
  <c r="F615" i="11"/>
  <c r="F614" i="11"/>
  <c r="F613" i="11"/>
  <c r="F612" i="11"/>
  <c r="F611" i="11"/>
  <c r="F610" i="11"/>
  <c r="F609" i="11"/>
  <c r="F608" i="11"/>
  <c r="F607" i="11"/>
  <c r="F606" i="11"/>
  <c r="F605" i="11"/>
  <c r="F604" i="11"/>
  <c r="F603" i="11"/>
  <c r="F602" i="11"/>
  <c r="F601" i="11"/>
  <c r="F600" i="11"/>
  <c r="F599" i="11"/>
  <c r="F598" i="11"/>
  <c r="F597" i="11"/>
  <c r="F596" i="11"/>
  <c r="F595" i="11"/>
  <c r="F594" i="11"/>
  <c r="F593" i="11"/>
  <c r="F592" i="11"/>
  <c r="F591" i="11"/>
  <c r="F590" i="11"/>
  <c r="F589" i="11"/>
  <c r="F588" i="11"/>
  <c r="F587" i="11"/>
  <c r="F586" i="11"/>
  <c r="F585" i="11"/>
  <c r="F584" i="11"/>
  <c r="F583" i="11"/>
  <c r="F582" i="11"/>
  <c r="F581" i="11"/>
  <c r="F580" i="11"/>
  <c r="F579" i="11"/>
  <c r="F578" i="11"/>
  <c r="F577" i="11"/>
  <c r="F576" i="11"/>
  <c r="F575" i="11"/>
  <c r="F574" i="11"/>
  <c r="F573" i="11"/>
  <c r="F572" i="11"/>
  <c r="F571" i="11"/>
  <c r="F570" i="11"/>
  <c r="F569" i="11"/>
  <c r="F568" i="11"/>
  <c r="F567" i="11"/>
  <c r="F566" i="11"/>
  <c r="F565" i="11"/>
  <c r="F564" i="11"/>
  <c r="F563" i="11"/>
  <c r="F562" i="11"/>
  <c r="F561" i="11"/>
  <c r="F560" i="11"/>
  <c r="F559" i="11"/>
  <c r="F558" i="11"/>
  <c r="F557" i="11"/>
  <c r="F556" i="11"/>
  <c r="F555" i="11"/>
  <c r="F554" i="11"/>
  <c r="F553" i="11"/>
  <c r="F552" i="11"/>
  <c r="F551" i="11"/>
  <c r="F550" i="11"/>
  <c r="F549" i="11"/>
  <c r="F548" i="11"/>
  <c r="F547" i="11"/>
  <c r="F546" i="11"/>
  <c r="F545" i="11"/>
  <c r="F544" i="11"/>
  <c r="F543" i="11"/>
  <c r="F542" i="11"/>
  <c r="F541" i="11"/>
  <c r="F540" i="11"/>
  <c r="F539" i="11"/>
  <c r="F538" i="11"/>
  <c r="F537" i="11"/>
  <c r="F536" i="11"/>
  <c r="F535" i="11"/>
  <c r="F534" i="11"/>
  <c r="F533" i="11"/>
  <c r="F532" i="11"/>
  <c r="F531" i="11"/>
  <c r="F530" i="11"/>
  <c r="F529" i="11"/>
  <c r="F528" i="11"/>
  <c r="F527" i="11"/>
  <c r="F526" i="11"/>
  <c r="F525" i="11"/>
  <c r="F524" i="11"/>
  <c r="F523" i="11"/>
  <c r="F522" i="11"/>
  <c r="F521" i="11"/>
  <c r="F520" i="11"/>
  <c r="F519" i="11"/>
  <c r="F518" i="11"/>
  <c r="F517" i="11"/>
  <c r="F516" i="11"/>
  <c r="F515" i="11"/>
  <c r="F514" i="11"/>
  <c r="F513" i="11"/>
  <c r="F512" i="11"/>
  <c r="F511" i="11"/>
  <c r="F510" i="11"/>
  <c r="F509" i="11"/>
  <c r="F508" i="11"/>
  <c r="F507" i="11"/>
  <c r="F506" i="11"/>
  <c r="F505" i="11"/>
  <c r="F504" i="11"/>
  <c r="F503" i="11"/>
  <c r="F502" i="11"/>
  <c r="F501" i="11"/>
  <c r="F500" i="11"/>
  <c r="F499" i="11"/>
  <c r="F498" i="11"/>
  <c r="F497" i="11"/>
  <c r="F496" i="11"/>
  <c r="F495" i="11"/>
  <c r="F494" i="11"/>
  <c r="F493" i="11"/>
  <c r="F492" i="11"/>
  <c r="F491" i="11"/>
  <c r="F490" i="11"/>
  <c r="F489" i="11"/>
  <c r="F488" i="11"/>
  <c r="F487" i="11"/>
  <c r="F486" i="11"/>
  <c r="F485" i="11"/>
  <c r="F484" i="11"/>
  <c r="F483" i="11"/>
  <c r="F482" i="11"/>
  <c r="F481" i="11"/>
  <c r="F480" i="11"/>
  <c r="F479" i="11"/>
  <c r="F478" i="11"/>
  <c r="F477" i="11"/>
  <c r="F476" i="11"/>
  <c r="F475" i="11"/>
  <c r="F474" i="11"/>
  <c r="F473" i="11"/>
  <c r="F472" i="11"/>
  <c r="F471" i="11"/>
  <c r="F470" i="11"/>
  <c r="F469" i="11"/>
  <c r="F468" i="11"/>
  <c r="F467" i="11"/>
  <c r="F466" i="11"/>
  <c r="F465" i="11"/>
  <c r="F464" i="11"/>
  <c r="F463" i="11"/>
  <c r="F462" i="11"/>
  <c r="F461" i="11"/>
  <c r="F460" i="11"/>
  <c r="F459" i="11"/>
  <c r="F458" i="11"/>
  <c r="F457" i="11"/>
  <c r="F456" i="11"/>
  <c r="F455" i="11"/>
  <c r="F454" i="11"/>
  <c r="F453" i="11"/>
  <c r="F452" i="11"/>
  <c r="F451" i="11"/>
  <c r="F450" i="11"/>
  <c r="F449" i="11"/>
  <c r="F448" i="11"/>
  <c r="F447" i="11"/>
  <c r="F446" i="11"/>
  <c r="F445" i="11"/>
  <c r="F444" i="11"/>
  <c r="F443" i="11"/>
  <c r="F442" i="11"/>
  <c r="F441" i="11"/>
  <c r="F440" i="11"/>
  <c r="F439" i="11"/>
  <c r="F438" i="11"/>
  <c r="F437" i="11"/>
  <c r="F436" i="11"/>
  <c r="F435" i="11"/>
  <c r="F434" i="11"/>
  <c r="F433" i="11"/>
  <c r="F432" i="11"/>
  <c r="F431" i="11"/>
  <c r="F430" i="11"/>
  <c r="F429" i="11"/>
  <c r="F428" i="11"/>
  <c r="F427" i="11"/>
  <c r="F426" i="11"/>
  <c r="F425" i="11"/>
  <c r="F424" i="11"/>
  <c r="F423" i="11"/>
  <c r="F422" i="11"/>
  <c r="F421" i="11"/>
  <c r="F420" i="11"/>
  <c r="F419" i="11"/>
  <c r="F418" i="11"/>
  <c r="F417" i="11"/>
  <c r="F416" i="11"/>
  <c r="F415" i="11"/>
  <c r="F414" i="11"/>
  <c r="F413" i="11"/>
  <c r="F412" i="11"/>
  <c r="F411" i="11"/>
  <c r="F410" i="11"/>
  <c r="F409" i="11"/>
  <c r="F408" i="11"/>
  <c r="F407" i="11"/>
  <c r="F406" i="11"/>
  <c r="F405" i="11"/>
  <c r="F404" i="11"/>
  <c r="F403" i="11"/>
  <c r="F402" i="11"/>
  <c r="F401" i="11"/>
  <c r="F400" i="11"/>
  <c r="F399" i="11"/>
  <c r="F398" i="11"/>
  <c r="F397" i="11"/>
  <c r="F396" i="11"/>
  <c r="F395" i="11"/>
  <c r="F394" i="11"/>
  <c r="F393" i="11"/>
  <c r="F392" i="11"/>
  <c r="F391" i="11"/>
  <c r="F390" i="11"/>
  <c r="F389" i="11"/>
  <c r="F388" i="11"/>
  <c r="F387" i="11"/>
  <c r="F386" i="11"/>
  <c r="F385" i="11"/>
  <c r="F384" i="11"/>
  <c r="F383" i="11"/>
  <c r="F382" i="11"/>
  <c r="F381" i="11"/>
  <c r="F380" i="11"/>
  <c r="F379" i="11"/>
  <c r="F378" i="11"/>
  <c r="F377" i="11"/>
  <c r="F376" i="11"/>
  <c r="F375" i="11"/>
  <c r="F374" i="11"/>
  <c r="F373" i="11"/>
  <c r="F372" i="11"/>
  <c r="F371" i="11"/>
  <c r="F370" i="11"/>
  <c r="F369" i="11"/>
  <c r="F368" i="11"/>
  <c r="F367" i="11"/>
  <c r="F366" i="11"/>
  <c r="F365" i="11"/>
  <c r="F364" i="11"/>
  <c r="F363" i="11"/>
  <c r="F362" i="11"/>
  <c r="F361" i="11"/>
  <c r="F360" i="11"/>
  <c r="F359" i="11"/>
  <c r="F358" i="11"/>
  <c r="F357" i="11"/>
  <c r="F356" i="11"/>
  <c r="F355" i="11"/>
  <c r="F354" i="11"/>
  <c r="F353" i="11"/>
  <c r="F352" i="11"/>
  <c r="F351" i="11"/>
  <c r="F350" i="11"/>
  <c r="F349" i="11"/>
  <c r="F348" i="11"/>
  <c r="F347" i="11"/>
  <c r="F346" i="11"/>
  <c r="F345" i="11"/>
  <c r="F344" i="11"/>
  <c r="F343" i="11"/>
  <c r="F342" i="11"/>
  <c r="F341" i="11"/>
  <c r="F340" i="11"/>
  <c r="F339" i="11"/>
  <c r="F338" i="11"/>
  <c r="F337" i="11"/>
  <c r="F336" i="11"/>
  <c r="F335" i="11"/>
  <c r="F334" i="11"/>
  <c r="F333" i="11"/>
  <c r="F332" i="11"/>
  <c r="F331" i="11"/>
  <c r="F330" i="11"/>
  <c r="F329" i="11"/>
  <c r="F328" i="11"/>
  <c r="F327" i="11"/>
  <c r="F326" i="11"/>
  <c r="F325" i="11"/>
  <c r="F324" i="11"/>
  <c r="F323" i="11"/>
  <c r="F322" i="11"/>
  <c r="F321" i="11"/>
  <c r="F320" i="11"/>
  <c r="F319" i="11"/>
  <c r="F318" i="11"/>
  <c r="F317" i="11"/>
  <c r="F316" i="11"/>
  <c r="F315" i="11"/>
  <c r="F314" i="11"/>
  <c r="F313" i="11"/>
  <c r="F312" i="11"/>
  <c r="F311" i="11"/>
  <c r="F310" i="11"/>
  <c r="F309" i="11"/>
  <c r="F308" i="11"/>
  <c r="F307" i="11"/>
  <c r="F306" i="11"/>
  <c r="F305" i="11"/>
  <c r="F304" i="11"/>
  <c r="F303" i="11"/>
  <c r="F302" i="11"/>
  <c r="F301" i="11"/>
  <c r="F300" i="11"/>
  <c r="F299" i="11"/>
  <c r="F298" i="11"/>
  <c r="F297" i="11"/>
  <c r="F296" i="11"/>
  <c r="F295" i="11"/>
  <c r="F294" i="11"/>
  <c r="F293" i="11"/>
  <c r="F292" i="11"/>
  <c r="F291" i="11"/>
  <c r="F290" i="11"/>
  <c r="F289" i="11"/>
  <c r="F288" i="11"/>
  <c r="F287" i="11"/>
  <c r="F286" i="11"/>
  <c r="F285" i="11"/>
  <c r="F284" i="11"/>
  <c r="F283" i="11"/>
  <c r="F282" i="11"/>
  <c r="F281" i="11"/>
  <c r="F280" i="11"/>
  <c r="F279" i="11"/>
  <c r="F278" i="11"/>
  <c r="F277" i="11"/>
  <c r="F276" i="11"/>
  <c r="F275" i="11"/>
  <c r="F274" i="11"/>
  <c r="F273" i="11"/>
  <c r="F272" i="11"/>
  <c r="F271" i="11"/>
  <c r="F270" i="11"/>
  <c r="F269" i="11"/>
  <c r="F268" i="11"/>
  <c r="F267" i="11"/>
  <c r="F266" i="11"/>
  <c r="F265" i="11"/>
  <c r="F264" i="11"/>
  <c r="F263" i="11"/>
  <c r="F262" i="11"/>
  <c r="F261" i="11"/>
  <c r="F260" i="11"/>
  <c r="F259" i="11"/>
  <c r="F258" i="11"/>
  <c r="F257" i="11"/>
  <c r="F256" i="11"/>
  <c r="F255" i="11"/>
  <c r="F254" i="11"/>
  <c r="F253" i="11"/>
  <c r="F252" i="11"/>
  <c r="F251" i="11"/>
  <c r="F250" i="11"/>
  <c r="F249" i="11"/>
  <c r="F248" i="11"/>
  <c r="F247" i="11"/>
  <c r="F246" i="11"/>
  <c r="F245" i="11"/>
  <c r="F244" i="11"/>
  <c r="F243" i="11"/>
  <c r="F242" i="11"/>
  <c r="F241" i="11"/>
  <c r="F240" i="11"/>
  <c r="F239" i="11"/>
  <c r="F238" i="11"/>
  <c r="F237" i="11"/>
  <c r="F236" i="11"/>
  <c r="F235" i="11"/>
  <c r="F234" i="11"/>
  <c r="F233" i="11"/>
  <c r="F232" i="11"/>
  <c r="F231" i="11"/>
  <c r="F230" i="11"/>
  <c r="F229" i="11"/>
  <c r="F228" i="11"/>
  <c r="F227" i="11"/>
  <c r="F226" i="11"/>
  <c r="F225" i="11"/>
  <c r="F224" i="11"/>
  <c r="F223" i="11"/>
  <c r="F222" i="11"/>
  <c r="F221" i="11"/>
  <c r="F220" i="11"/>
  <c r="F219" i="11"/>
  <c r="F218" i="11"/>
  <c r="F217" i="11"/>
  <c r="F216" i="11"/>
  <c r="F215" i="11"/>
  <c r="F214" i="11"/>
  <c r="F213" i="11"/>
  <c r="F212" i="11"/>
  <c r="F211" i="11"/>
  <c r="F210" i="11"/>
  <c r="F209" i="11"/>
  <c r="F208" i="11"/>
  <c r="F207" i="11"/>
  <c r="F206" i="11"/>
  <c r="F205" i="11"/>
  <c r="F204" i="11"/>
  <c r="F203" i="11"/>
  <c r="F202" i="11"/>
  <c r="F201" i="11"/>
  <c r="A2" i="11"/>
  <c r="A3" i="11" s="1"/>
  <c r="A4" i="11" s="1"/>
  <c r="C14" i="5"/>
  <c r="C13" i="5"/>
  <c r="C11" i="5"/>
  <c r="B11" i="5"/>
  <c r="A10" i="5"/>
  <c r="B8" i="5"/>
  <c r="A17" i="5"/>
  <c r="F5" i="8"/>
  <c r="A2" i="8" l="1"/>
  <c r="B2" i="8" s="1"/>
  <c r="G29" i="3"/>
  <c r="F29" i="3" s="1"/>
  <c r="A30" i="3"/>
  <c r="A5" i="11"/>
  <c r="B4" i="11"/>
  <c r="C4" i="11" s="1"/>
  <c r="D4" i="11" s="1"/>
  <c r="B3" i="11"/>
  <c r="C3" i="11" s="1"/>
  <c r="D3" i="11" s="1"/>
  <c r="B2" i="11"/>
  <c r="A3" i="8" l="1"/>
  <c r="B3" i="8" s="1"/>
  <c r="D2" i="8"/>
  <c r="G30" i="3"/>
  <c r="F30" i="3" s="1"/>
  <c r="A31" i="3"/>
  <c r="A18" i="5"/>
  <c r="B5" i="11"/>
  <c r="C5" i="11" s="1"/>
  <c r="D5" i="11" s="1"/>
  <c r="A6" i="11"/>
  <c r="A4" i="8" l="1"/>
  <c r="B4" i="8" s="1"/>
  <c r="D3" i="8"/>
  <c r="G31" i="3"/>
  <c r="F31" i="3" s="1"/>
  <c r="A32" i="3"/>
  <c r="A19" i="5"/>
  <c r="A7" i="11"/>
  <c r="B6" i="11"/>
  <c r="C6" i="11" s="1"/>
  <c r="A5" i="8" l="1"/>
  <c r="B5" i="8" s="1"/>
  <c r="D4" i="8"/>
  <c r="G32" i="3"/>
  <c r="F32" i="3" s="1"/>
  <c r="A33" i="3"/>
  <c r="A20" i="5"/>
  <c r="D6" i="11"/>
  <c r="B7" i="11"/>
  <c r="C7" i="11" s="1"/>
  <c r="D7" i="11" s="1"/>
  <c r="A8" i="11"/>
  <c r="D5" i="8" l="1"/>
  <c r="A6" i="8"/>
  <c r="B6" i="8" s="1"/>
  <c r="G33" i="3"/>
  <c r="F33" i="3" s="1"/>
  <c r="A34" i="3"/>
  <c r="A21" i="5"/>
  <c r="A9" i="11"/>
  <c r="B8" i="11"/>
  <c r="C8" i="11" s="1"/>
  <c r="D8" i="11" s="1"/>
  <c r="A7" i="8" l="1"/>
  <c r="B7" i="8" s="1"/>
  <c r="D6" i="8"/>
  <c r="G34" i="3"/>
  <c r="F34" i="3" s="1"/>
  <c r="A35" i="3"/>
  <c r="A22" i="5"/>
  <c r="B9" i="11"/>
  <c r="C9" i="11" s="1"/>
  <c r="D9" i="11" s="1"/>
  <c r="A10" i="11"/>
  <c r="A8" i="8" l="1"/>
  <c r="B8" i="8" s="1"/>
  <c r="D7" i="8"/>
  <c r="A36" i="3"/>
  <c r="G35" i="3"/>
  <c r="F35" i="3" s="1"/>
  <c r="A41" i="3"/>
  <c r="A23" i="5"/>
  <c r="A11" i="11"/>
  <c r="B10" i="11"/>
  <c r="C10" i="11" s="1"/>
  <c r="D10" i="11" s="1"/>
  <c r="D8" i="8" l="1"/>
  <c r="A9" i="8"/>
  <c r="B9" i="8" s="1"/>
  <c r="G36" i="3"/>
  <c r="F36" i="3" s="1"/>
  <c r="A37" i="3"/>
  <c r="G41" i="3"/>
  <c r="F41" i="3" s="1"/>
  <c r="A42" i="3"/>
  <c r="A24" i="5"/>
  <c r="A25" i="5"/>
  <c r="B11" i="11"/>
  <c r="C11" i="11" s="1"/>
  <c r="D11" i="11" s="1"/>
  <c r="A12" i="11"/>
  <c r="D9" i="8" l="1"/>
  <c r="A10" i="8"/>
  <c r="B10" i="8" s="1"/>
  <c r="G37" i="3"/>
  <c r="F37" i="3" s="1"/>
  <c r="A38" i="3"/>
  <c r="G42" i="3"/>
  <c r="F42" i="3" s="1"/>
  <c r="A43" i="3"/>
  <c r="A13" i="11"/>
  <c r="B12" i="11"/>
  <c r="C12" i="11" s="1"/>
  <c r="A26" i="5"/>
  <c r="D10" i="8" l="1"/>
  <c r="A11" i="8"/>
  <c r="B11" i="8" s="1"/>
  <c r="G38" i="3"/>
  <c r="F38" i="3" s="1"/>
  <c r="A39" i="3"/>
  <c r="G43" i="3"/>
  <c r="F43" i="3" s="1"/>
  <c r="A44" i="3"/>
  <c r="D12" i="11"/>
  <c r="A27" i="5"/>
  <c r="B13" i="11"/>
  <c r="C13" i="11" s="1"/>
  <c r="D13" i="11" s="1"/>
  <c r="A14" i="11"/>
  <c r="D11" i="8" l="1"/>
  <c r="A12" i="8"/>
  <c r="B12" i="8" s="1"/>
  <c r="A40" i="3"/>
  <c r="G40" i="3" s="1"/>
  <c r="F40" i="3" s="1"/>
  <c r="G39" i="3"/>
  <c r="F39" i="3" s="1"/>
  <c r="G44" i="3"/>
  <c r="F44" i="3" s="1"/>
  <c r="A45" i="3"/>
  <c r="A15" i="11"/>
  <c r="B14" i="11"/>
  <c r="C14" i="11" s="1"/>
  <c r="D14" i="11" s="1"/>
  <c r="A28" i="5"/>
  <c r="D12" i="8" l="1"/>
  <c r="A13" i="8"/>
  <c r="B13" i="8" s="1"/>
  <c r="G45" i="3"/>
  <c r="F45" i="3" s="1"/>
  <c r="A46" i="3"/>
  <c r="D13" i="8"/>
  <c r="B15" i="11"/>
  <c r="C15" i="11" s="1"/>
  <c r="D15" i="11" s="1"/>
  <c r="A16" i="11"/>
  <c r="A29" i="5"/>
  <c r="A14" i="8" l="1"/>
  <c r="B14" i="8" s="1"/>
  <c r="G46" i="3"/>
  <c r="F46" i="3" s="1"/>
  <c r="A47" i="3"/>
  <c r="A17" i="11"/>
  <c r="B16" i="11"/>
  <c r="C16" i="11" s="1"/>
  <c r="D16" i="11" s="1"/>
  <c r="A30" i="5"/>
  <c r="D14" i="8" l="1"/>
  <c r="A15" i="8"/>
  <c r="B15" i="8" s="1"/>
  <c r="G47" i="3"/>
  <c r="F47" i="3" s="1"/>
  <c r="A48" i="3"/>
  <c r="D15" i="8"/>
  <c r="A31" i="5"/>
  <c r="B17" i="11"/>
  <c r="C17" i="11" s="1"/>
  <c r="D17" i="11" s="1"/>
  <c r="A18" i="11"/>
  <c r="A16" i="8" l="1"/>
  <c r="B16" i="8" s="1"/>
  <c r="G48" i="3"/>
  <c r="F48" i="3" s="1"/>
  <c r="A49" i="3"/>
  <c r="A19" i="11"/>
  <c r="B18" i="11"/>
  <c r="C18" i="11" s="1"/>
  <c r="D18" i="11" s="1"/>
  <c r="A32" i="5"/>
  <c r="D16" i="8" l="1"/>
  <c r="A17" i="8"/>
  <c r="B17" i="8" s="1"/>
  <c r="G49" i="3"/>
  <c r="F49" i="3" s="1"/>
  <c r="A50" i="3"/>
  <c r="B19" i="11"/>
  <c r="C19" i="11" s="1"/>
  <c r="A20" i="11"/>
  <c r="A33" i="5"/>
  <c r="D17" i="8" l="1"/>
  <c r="A18" i="8"/>
  <c r="B18" i="8" s="1"/>
  <c r="G50" i="3"/>
  <c r="F50" i="3" s="1"/>
  <c r="A51" i="3"/>
  <c r="A19" i="8"/>
  <c r="B19" i="8" s="1"/>
  <c r="D18" i="8"/>
  <c r="D19" i="11"/>
  <c r="A21" i="11"/>
  <c r="B20" i="11"/>
  <c r="C20" i="11" s="1"/>
  <c r="D20" i="11" s="1"/>
  <c r="A34" i="5"/>
  <c r="G51" i="3" l="1"/>
  <c r="F51" i="3" s="1"/>
  <c r="A52" i="3"/>
  <c r="A20" i="8"/>
  <c r="B20" i="8" s="1"/>
  <c r="D19" i="8"/>
  <c r="A35" i="5"/>
  <c r="B21" i="11"/>
  <c r="C21" i="11" s="1"/>
  <c r="A22" i="11"/>
  <c r="G52" i="3" l="1"/>
  <c r="F52" i="3" s="1"/>
  <c r="A53" i="3"/>
  <c r="A21" i="8"/>
  <c r="B21" i="8" s="1"/>
  <c r="D20" i="8"/>
  <c r="D21" i="11"/>
  <c r="A23" i="11"/>
  <c r="B22" i="11"/>
  <c r="C22" i="11" s="1"/>
  <c r="A36" i="5"/>
  <c r="G53" i="3" l="1"/>
  <c r="F53" i="3" s="1"/>
  <c r="A54" i="3"/>
  <c r="A22" i="8"/>
  <c r="B22" i="8" s="1"/>
  <c r="D21" i="8"/>
  <c r="D22" i="11"/>
  <c r="A37" i="5"/>
  <c r="B23" i="11"/>
  <c r="C23" i="11" s="1"/>
  <c r="A24" i="11"/>
  <c r="G54" i="3" l="1"/>
  <c r="F54" i="3" s="1"/>
  <c r="A55" i="3"/>
  <c r="A23" i="8"/>
  <c r="B23" i="8" s="1"/>
  <c r="D22" i="8"/>
  <c r="D23" i="11"/>
  <c r="A25" i="11"/>
  <c r="B24" i="11"/>
  <c r="C24" i="11" s="1"/>
  <c r="D24" i="11" s="1"/>
  <c r="A38" i="5"/>
  <c r="G55" i="3" l="1"/>
  <c r="F55" i="3" s="1"/>
  <c r="A56" i="3"/>
  <c r="A24" i="8"/>
  <c r="B24" i="8" s="1"/>
  <c r="D23" i="8"/>
  <c r="A39" i="5"/>
  <c r="A26" i="11"/>
  <c r="B25" i="11"/>
  <c r="C25" i="11" s="1"/>
  <c r="G56" i="3" l="1"/>
  <c r="F56" i="3" s="1"/>
  <c r="A57" i="3"/>
  <c r="A25" i="8"/>
  <c r="B25" i="8" s="1"/>
  <c r="D24" i="8"/>
  <c r="B26" i="11"/>
  <c r="C26" i="11" s="1"/>
  <c r="A27" i="11"/>
  <c r="A40" i="5"/>
  <c r="G57" i="3" l="1"/>
  <c r="F57" i="3" s="1"/>
  <c r="A58" i="3"/>
  <c r="A26" i="8"/>
  <c r="B26" i="8" s="1"/>
  <c r="D25" i="8"/>
  <c r="A41" i="5"/>
  <c r="A28" i="11"/>
  <c r="B27" i="11"/>
  <c r="C27" i="11" s="1"/>
  <c r="G58" i="3" l="1"/>
  <c r="F58" i="3" s="1"/>
  <c r="A59" i="3"/>
  <c r="A27" i="8"/>
  <c r="B27" i="8" s="1"/>
  <c r="D26" i="8"/>
  <c r="A29" i="11"/>
  <c r="B28" i="11"/>
  <c r="C28" i="11" s="1"/>
  <c r="A42" i="5"/>
  <c r="G59" i="3" l="1"/>
  <c r="F59" i="3" s="1"/>
  <c r="A60" i="3"/>
  <c r="A28" i="8"/>
  <c r="B28" i="8" s="1"/>
  <c r="D27" i="8"/>
  <c r="A43" i="5"/>
  <c r="B43" i="5" s="1"/>
  <c r="A30" i="11"/>
  <c r="B29" i="11"/>
  <c r="C29" i="11" s="1"/>
  <c r="A61" i="3" l="1"/>
  <c r="G60" i="3"/>
  <c r="F60" i="3" s="1"/>
  <c r="A29" i="8"/>
  <c r="B29" i="8" s="1"/>
  <c r="D28" i="8"/>
  <c r="A31" i="11"/>
  <c r="B30" i="11"/>
  <c r="C30" i="11" s="1"/>
  <c r="A44" i="5"/>
  <c r="G61" i="3" l="1"/>
  <c r="F61" i="3" s="1"/>
  <c r="A62" i="3"/>
  <c r="A30" i="8"/>
  <c r="B30" i="8" s="1"/>
  <c r="D29" i="8"/>
  <c r="B44" i="5"/>
  <c r="A32" i="11"/>
  <c r="B31" i="11"/>
  <c r="C31" i="11" s="1"/>
  <c r="A45" i="5"/>
  <c r="A63" i="3" l="1"/>
  <c r="G62" i="3"/>
  <c r="F62" i="3" s="1"/>
  <c r="A31" i="8"/>
  <c r="B31" i="8" s="1"/>
  <c r="D30" i="8"/>
  <c r="B45" i="5"/>
  <c r="A46" i="5"/>
  <c r="A33" i="11"/>
  <c r="B32" i="11"/>
  <c r="C32" i="11" s="1"/>
  <c r="A64" i="3" l="1"/>
  <c r="G63" i="3"/>
  <c r="F63" i="3" s="1"/>
  <c r="A32" i="8"/>
  <c r="B32" i="8" s="1"/>
  <c r="D31" i="8"/>
  <c r="B46" i="5"/>
  <c r="A34" i="11"/>
  <c r="B33" i="11"/>
  <c r="C33" i="11" s="1"/>
  <c r="A47" i="5"/>
  <c r="G64" i="3" l="1"/>
  <c r="F64" i="3" s="1"/>
  <c r="A65" i="3"/>
  <c r="A33" i="8"/>
  <c r="B33" i="8" s="1"/>
  <c r="D32" i="8"/>
  <c r="B47" i="5"/>
  <c r="A35" i="11"/>
  <c r="B34" i="11"/>
  <c r="C34" i="11" s="1"/>
  <c r="C17" i="5"/>
  <c r="G65" i="3" l="1"/>
  <c r="F65" i="3" s="1"/>
  <c r="A66" i="3"/>
  <c r="A34" i="8"/>
  <c r="B34" i="8" s="1"/>
  <c r="D33" i="8"/>
  <c r="D17" i="5"/>
  <c r="A36" i="11"/>
  <c r="B35" i="11"/>
  <c r="C35" i="11" s="1"/>
  <c r="C18" i="5"/>
  <c r="G66" i="3" l="1"/>
  <c r="F66" i="3" s="1"/>
  <c r="A67" i="3"/>
  <c r="A35" i="8"/>
  <c r="B35" i="8" s="1"/>
  <c r="D34" i="8"/>
  <c r="D18" i="5"/>
  <c r="C19" i="5"/>
  <c r="B36" i="11"/>
  <c r="C36" i="11" s="1"/>
  <c r="A37" i="11"/>
  <c r="G67" i="3" l="1"/>
  <c r="F67" i="3" s="1"/>
  <c r="A68" i="3"/>
  <c r="A36" i="8"/>
  <c r="B36" i="8" s="1"/>
  <c r="D35" i="8"/>
  <c r="D19" i="5"/>
  <c r="C20" i="5"/>
  <c r="A38" i="11"/>
  <c r="B37" i="11"/>
  <c r="C37" i="11" s="1"/>
  <c r="G68" i="3" l="1"/>
  <c r="F68" i="3" s="1"/>
  <c r="A69" i="3"/>
  <c r="A37" i="8"/>
  <c r="B37" i="8" s="1"/>
  <c r="D36" i="8"/>
  <c r="D20" i="5"/>
  <c r="A39" i="11"/>
  <c r="B38" i="11"/>
  <c r="C38" i="11" s="1"/>
  <c r="C21" i="5"/>
  <c r="G69" i="3" l="1"/>
  <c r="F69" i="3" s="1"/>
  <c r="A70" i="3"/>
  <c r="A38" i="8"/>
  <c r="B38" i="8" s="1"/>
  <c r="D37" i="8"/>
  <c r="D21" i="5"/>
  <c r="C22" i="5"/>
  <c r="A40" i="11"/>
  <c r="B39" i="11"/>
  <c r="C39" i="11" s="1"/>
  <c r="G70" i="3" l="1"/>
  <c r="F70" i="3" s="1"/>
  <c r="A71" i="3"/>
  <c r="A39" i="8"/>
  <c r="B39" i="8" s="1"/>
  <c r="D38" i="8"/>
  <c r="D22" i="5"/>
  <c r="A41" i="11"/>
  <c r="B40" i="11"/>
  <c r="C40" i="11" s="1"/>
  <c r="C23" i="5"/>
  <c r="A72" i="3" l="1"/>
  <c r="G71" i="3"/>
  <c r="F71" i="3" s="1"/>
  <c r="A40" i="8"/>
  <c r="B40" i="8" s="1"/>
  <c r="D39" i="8"/>
  <c r="D23" i="5"/>
  <c r="C24" i="5"/>
  <c r="A42" i="11"/>
  <c r="B41" i="11"/>
  <c r="C41" i="11" s="1"/>
  <c r="G72" i="3" l="1"/>
  <c r="F72" i="3" s="1"/>
  <c r="A73" i="3"/>
  <c r="A41" i="8"/>
  <c r="B41" i="8" s="1"/>
  <c r="D40" i="8"/>
  <c r="D24" i="5"/>
  <c r="B42" i="11"/>
  <c r="C42" i="11" s="1"/>
  <c r="A43" i="11"/>
  <c r="C25" i="5"/>
  <c r="A74" i="3" l="1"/>
  <c r="G73" i="3"/>
  <c r="F73" i="3" s="1"/>
  <c r="A42" i="8"/>
  <c r="B42" i="8" s="1"/>
  <c r="D41" i="8"/>
  <c r="D25" i="5"/>
  <c r="C26" i="5"/>
  <c r="A44" i="11"/>
  <c r="B43" i="11"/>
  <c r="C43" i="11" s="1"/>
  <c r="G74" i="3" l="1"/>
  <c r="F74" i="3" s="1"/>
  <c r="A75" i="3"/>
  <c r="A43" i="8"/>
  <c r="B43" i="8" s="1"/>
  <c r="D42" i="8"/>
  <c r="D26" i="5"/>
  <c r="B44" i="11"/>
  <c r="C44" i="11" s="1"/>
  <c r="A45" i="11"/>
  <c r="C27" i="5"/>
  <c r="G75" i="3" l="1"/>
  <c r="F75" i="3" s="1"/>
  <c r="A76" i="3"/>
  <c r="A44" i="8"/>
  <c r="B44" i="8" s="1"/>
  <c r="D43" i="8"/>
  <c r="D27" i="5"/>
  <c r="C28" i="5"/>
  <c r="A46" i="11"/>
  <c r="B45" i="11"/>
  <c r="C45" i="11" s="1"/>
  <c r="G76" i="3" l="1"/>
  <c r="F76" i="3" s="1"/>
  <c r="A77" i="3"/>
  <c r="A45" i="8"/>
  <c r="B45" i="8" s="1"/>
  <c r="D44" i="8"/>
  <c r="D28" i="5"/>
  <c r="C29" i="5"/>
  <c r="A47" i="11"/>
  <c r="B46" i="11"/>
  <c r="C46" i="11" s="1"/>
  <c r="G77" i="3" l="1"/>
  <c r="F77" i="3" s="1"/>
  <c r="A78" i="3"/>
  <c r="A46" i="8"/>
  <c r="B46" i="8" s="1"/>
  <c r="D45" i="8"/>
  <c r="D29" i="5"/>
  <c r="A48" i="11"/>
  <c r="B47" i="11"/>
  <c r="C47" i="11" s="1"/>
  <c r="C30" i="5"/>
  <c r="D30" i="5" s="1"/>
  <c r="G78" i="3" l="1"/>
  <c r="F78" i="3" s="1"/>
  <c r="A79" i="3"/>
  <c r="A47" i="8"/>
  <c r="B47" i="8" s="1"/>
  <c r="D46" i="8"/>
  <c r="C31" i="5"/>
  <c r="D31" i="5" s="1"/>
  <c r="A49" i="11"/>
  <c r="B48" i="11"/>
  <c r="C48" i="11" s="1"/>
  <c r="G79" i="3" l="1"/>
  <c r="F79" i="3" s="1"/>
  <c r="A80" i="3"/>
  <c r="A48" i="8"/>
  <c r="B48" i="8" s="1"/>
  <c r="D47" i="8"/>
  <c r="C32" i="5"/>
  <c r="D32" i="5" s="1"/>
  <c r="A50" i="11"/>
  <c r="B49" i="11"/>
  <c r="C49" i="11" s="1"/>
  <c r="G80" i="3" l="1"/>
  <c r="F80" i="3" s="1"/>
  <c r="A81" i="3"/>
  <c r="A49" i="8"/>
  <c r="B49" i="8" s="1"/>
  <c r="D48" i="8"/>
  <c r="C33" i="5"/>
  <c r="D33" i="5" s="1"/>
  <c r="B50" i="11"/>
  <c r="C50" i="11" s="1"/>
  <c r="A51" i="11"/>
  <c r="G81" i="3" l="1"/>
  <c r="F81" i="3" s="1"/>
  <c r="A82" i="3"/>
  <c r="A50" i="8"/>
  <c r="B50" i="8" s="1"/>
  <c r="D49" i="8"/>
  <c r="A52" i="11"/>
  <c r="B51" i="11"/>
  <c r="C51" i="11" s="1"/>
  <c r="C34" i="5"/>
  <c r="D34" i="5" s="1"/>
  <c r="A83" i="3" l="1"/>
  <c r="G82" i="3"/>
  <c r="F82" i="3" s="1"/>
  <c r="A51" i="8"/>
  <c r="B51" i="8" s="1"/>
  <c r="D50" i="8"/>
  <c r="C35" i="5"/>
  <c r="D35" i="5" s="1"/>
  <c r="B52" i="11"/>
  <c r="C52" i="11" s="1"/>
  <c r="A53" i="11"/>
  <c r="A84" i="3" l="1"/>
  <c r="G83" i="3"/>
  <c r="F83" i="3" s="1"/>
  <c r="A52" i="8"/>
  <c r="B52" i="8" s="1"/>
  <c r="D51" i="8"/>
  <c r="C36" i="5"/>
  <c r="D36" i="5" s="1"/>
  <c r="A54" i="11"/>
  <c r="B53" i="11"/>
  <c r="C53" i="11" s="1"/>
  <c r="G84" i="3" l="1"/>
  <c r="F84" i="3" s="1"/>
  <c r="A85" i="3"/>
  <c r="A53" i="8"/>
  <c r="B53" i="8" s="1"/>
  <c r="D52" i="8"/>
  <c r="C52" i="8"/>
  <c r="A55" i="11"/>
  <c r="B54" i="11"/>
  <c r="C54" i="11" s="1"/>
  <c r="C37" i="5"/>
  <c r="D37" i="5" s="1"/>
  <c r="G85" i="3" l="1"/>
  <c r="F85" i="3" s="1"/>
  <c r="A86" i="3"/>
  <c r="A54" i="8"/>
  <c r="B54" i="8" s="1"/>
  <c r="D53" i="8"/>
  <c r="C53" i="8"/>
  <c r="C38" i="5"/>
  <c r="D38" i="5" s="1"/>
  <c r="A56" i="11"/>
  <c r="B55" i="11"/>
  <c r="C55" i="11" s="1"/>
  <c r="G86" i="3" l="1"/>
  <c r="F86" i="3" s="1"/>
  <c r="A87" i="3"/>
  <c r="A55" i="8"/>
  <c r="B55" i="8" s="1"/>
  <c r="D54" i="8"/>
  <c r="C54" i="8"/>
  <c r="A57" i="11"/>
  <c r="B56" i="11"/>
  <c r="C56" i="11" s="1"/>
  <c r="C39" i="5"/>
  <c r="D39" i="5" s="1"/>
  <c r="G87" i="3" l="1"/>
  <c r="F87" i="3" s="1"/>
  <c r="A88" i="3"/>
  <c r="A56" i="8"/>
  <c r="B56" i="8" s="1"/>
  <c r="D55" i="8"/>
  <c r="C55" i="8"/>
  <c r="C40" i="5"/>
  <c r="D40" i="5" s="1"/>
  <c r="A58" i="11"/>
  <c r="B57" i="11"/>
  <c r="C57" i="11" s="1"/>
  <c r="G88" i="3" l="1"/>
  <c r="F88" i="3" s="1"/>
  <c r="A89" i="3"/>
  <c r="A57" i="8"/>
  <c r="B57" i="8" s="1"/>
  <c r="D56" i="8"/>
  <c r="C56" i="8"/>
  <c r="B58" i="11"/>
  <c r="C58" i="11" s="1"/>
  <c r="A59" i="11"/>
  <c r="C41" i="5"/>
  <c r="D41" i="5" s="1"/>
  <c r="G89" i="3" l="1"/>
  <c r="F89" i="3" s="1"/>
  <c r="A90" i="3"/>
  <c r="A58" i="8"/>
  <c r="B58" i="8" s="1"/>
  <c r="D57" i="8"/>
  <c r="C57" i="8"/>
  <c r="A60" i="11"/>
  <c r="B59" i="11"/>
  <c r="C59" i="11" s="1"/>
  <c r="C42" i="5"/>
  <c r="D42" i="5" s="1"/>
  <c r="A91" i="3" l="1"/>
  <c r="G90" i="3"/>
  <c r="F90" i="3" s="1"/>
  <c r="A59" i="8"/>
  <c r="B59" i="8" s="1"/>
  <c r="D58" i="8"/>
  <c r="C58" i="8"/>
  <c r="C43" i="5"/>
  <c r="D43" i="5" s="1"/>
  <c r="B60" i="11"/>
  <c r="C60" i="11" s="1"/>
  <c r="A61" i="11"/>
  <c r="G91" i="3" l="1"/>
  <c r="F91" i="3" s="1"/>
  <c r="A92" i="3"/>
  <c r="A60" i="8"/>
  <c r="B60" i="8" s="1"/>
  <c r="D59" i="8"/>
  <c r="C59" i="8"/>
  <c r="A62" i="11"/>
  <c r="B61" i="11"/>
  <c r="C61" i="11" s="1"/>
  <c r="C44" i="5"/>
  <c r="D44" i="5" s="1"/>
  <c r="A93" i="3" l="1"/>
  <c r="G92" i="3"/>
  <c r="F92" i="3" s="1"/>
  <c r="A61" i="8"/>
  <c r="B61" i="8" s="1"/>
  <c r="D60" i="8"/>
  <c r="C60" i="8"/>
  <c r="A63" i="11"/>
  <c r="B62" i="11"/>
  <c r="C62" i="11" s="1"/>
  <c r="C45" i="5"/>
  <c r="D45" i="5" s="1"/>
  <c r="A94" i="3" l="1"/>
  <c r="G93" i="3"/>
  <c r="F93" i="3" s="1"/>
  <c r="A62" i="8"/>
  <c r="B62" i="8" s="1"/>
  <c r="D61" i="8"/>
  <c r="C61" i="8"/>
  <c r="C46" i="5"/>
  <c r="D46" i="5" s="1"/>
  <c r="A64" i="11"/>
  <c r="B63" i="11"/>
  <c r="C63" i="11" s="1"/>
  <c r="A95" i="3" l="1"/>
  <c r="G94" i="3"/>
  <c r="F94" i="3" s="1"/>
  <c r="A63" i="8"/>
  <c r="B63" i="8" s="1"/>
  <c r="D62" i="8"/>
  <c r="C62" i="8"/>
  <c r="C47" i="5"/>
  <c r="D47" i="5" s="1"/>
  <c r="A65" i="11"/>
  <c r="B64" i="11"/>
  <c r="C64" i="11" s="1"/>
  <c r="G95" i="3" l="1"/>
  <c r="F95" i="3" s="1"/>
  <c r="A96" i="3"/>
  <c r="A64" i="8"/>
  <c r="B64" i="8" s="1"/>
  <c r="D63" i="8"/>
  <c r="C63" i="8"/>
  <c r="A66" i="11"/>
  <c r="B65" i="11"/>
  <c r="C65" i="11" s="1"/>
  <c r="A97" i="3" l="1"/>
  <c r="G96" i="3"/>
  <c r="F96" i="3" s="1"/>
  <c r="A65" i="8"/>
  <c r="B65" i="8" s="1"/>
  <c r="D64" i="8"/>
  <c r="C64" i="8"/>
  <c r="B66" i="11"/>
  <c r="C66" i="11" s="1"/>
  <c r="A67" i="11"/>
  <c r="G97" i="3" l="1"/>
  <c r="F97" i="3" s="1"/>
  <c r="A98" i="3"/>
  <c r="A66" i="8"/>
  <c r="B66" i="8" s="1"/>
  <c r="D65" i="8"/>
  <c r="C65" i="8"/>
  <c r="A68" i="11"/>
  <c r="B67" i="11"/>
  <c r="C67" i="11" s="1"/>
  <c r="A99" i="3" l="1"/>
  <c r="G98" i="3"/>
  <c r="F98" i="3" s="1"/>
  <c r="A67" i="8"/>
  <c r="B67" i="8" s="1"/>
  <c r="D66" i="8"/>
  <c r="C66" i="8"/>
  <c r="B68" i="11"/>
  <c r="C68" i="11" s="1"/>
  <c r="A69" i="11"/>
  <c r="G99" i="3" l="1"/>
  <c r="F99" i="3" s="1"/>
  <c r="A100" i="3"/>
  <c r="A68" i="8"/>
  <c r="B68" i="8" s="1"/>
  <c r="D67" i="8"/>
  <c r="C67" i="8"/>
  <c r="A70" i="11"/>
  <c r="B69" i="11"/>
  <c r="C69" i="11" s="1"/>
  <c r="G100" i="3" l="1"/>
  <c r="F100" i="3" s="1"/>
  <c r="A101" i="3"/>
  <c r="A69" i="8"/>
  <c r="B69" i="8" s="1"/>
  <c r="D68" i="8"/>
  <c r="C68" i="8"/>
  <c r="A71" i="11"/>
  <c r="B70" i="11"/>
  <c r="C70" i="11" s="1"/>
  <c r="G101" i="3" l="1"/>
  <c r="F101" i="3" s="1"/>
  <c r="A102" i="3"/>
  <c r="A70" i="8"/>
  <c r="B70" i="8" s="1"/>
  <c r="D69" i="8"/>
  <c r="C69" i="8"/>
  <c r="A72" i="11"/>
  <c r="B71" i="11"/>
  <c r="C71" i="11" s="1"/>
  <c r="G102" i="3" l="1"/>
  <c r="F102" i="3" s="1"/>
  <c r="A103" i="3"/>
  <c r="A71" i="8"/>
  <c r="B71" i="8" s="1"/>
  <c r="D70" i="8"/>
  <c r="C70" i="8"/>
  <c r="A73" i="11"/>
  <c r="B72" i="11"/>
  <c r="C72" i="11" s="1"/>
  <c r="G103" i="3" l="1"/>
  <c r="F103" i="3" s="1"/>
  <c r="A104" i="3"/>
  <c r="A72" i="8"/>
  <c r="B72" i="8" s="1"/>
  <c r="D71" i="8"/>
  <c r="C71" i="8"/>
  <c r="A74" i="11"/>
  <c r="B73" i="11"/>
  <c r="C73" i="11" s="1"/>
  <c r="G104" i="3" l="1"/>
  <c r="F104" i="3" s="1"/>
  <c r="A105" i="3"/>
  <c r="A73" i="8"/>
  <c r="B73" i="8" s="1"/>
  <c r="D72" i="8"/>
  <c r="C72" i="8"/>
  <c r="B74" i="11"/>
  <c r="C74" i="11" s="1"/>
  <c r="A75" i="11"/>
  <c r="G105" i="3" l="1"/>
  <c r="F105" i="3" s="1"/>
  <c r="A106" i="3"/>
  <c r="A74" i="8"/>
  <c r="B74" i="8" s="1"/>
  <c r="D73" i="8"/>
  <c r="C73" i="8"/>
  <c r="A76" i="11"/>
  <c r="B75" i="11"/>
  <c r="C75" i="11" s="1"/>
  <c r="G106" i="3" l="1"/>
  <c r="F106" i="3" s="1"/>
  <c r="A107" i="3"/>
  <c r="A75" i="8"/>
  <c r="B75" i="8" s="1"/>
  <c r="D74" i="8"/>
  <c r="C74" i="8"/>
  <c r="B76" i="11"/>
  <c r="C76" i="11" s="1"/>
  <c r="A77" i="11"/>
  <c r="G107" i="3" l="1"/>
  <c r="F107" i="3" s="1"/>
  <c r="A108" i="3"/>
  <c r="A76" i="8"/>
  <c r="B76" i="8" s="1"/>
  <c r="D75" i="8"/>
  <c r="C75" i="8"/>
  <c r="A78" i="11"/>
  <c r="B77" i="11"/>
  <c r="C77" i="11" s="1"/>
  <c r="G108" i="3" l="1"/>
  <c r="F108" i="3" s="1"/>
  <c r="A109" i="3"/>
  <c r="A77" i="8"/>
  <c r="B77" i="8" s="1"/>
  <c r="D76" i="8"/>
  <c r="C76" i="8"/>
  <c r="A79" i="11"/>
  <c r="B78" i="11"/>
  <c r="C78" i="11" s="1"/>
  <c r="G109" i="3" l="1"/>
  <c r="F109" i="3" s="1"/>
  <c r="A110" i="3"/>
  <c r="A78" i="8"/>
  <c r="B78" i="8" s="1"/>
  <c r="D77" i="8"/>
  <c r="C77" i="8"/>
  <c r="A80" i="11"/>
  <c r="B79" i="11"/>
  <c r="C79" i="11" s="1"/>
  <c r="G110" i="3" l="1"/>
  <c r="F110" i="3" s="1"/>
  <c r="A111" i="3"/>
  <c r="A79" i="8"/>
  <c r="B79" i="8" s="1"/>
  <c r="D78" i="8"/>
  <c r="C78" i="8"/>
  <c r="A81" i="11"/>
  <c r="B80" i="11"/>
  <c r="C80" i="11" s="1"/>
  <c r="G111" i="3" l="1"/>
  <c r="F111" i="3" s="1"/>
  <c r="A112" i="3"/>
  <c r="A80" i="8"/>
  <c r="B80" i="8" s="1"/>
  <c r="D79" i="8"/>
  <c r="C79" i="8"/>
  <c r="A82" i="11"/>
  <c r="B81" i="11"/>
  <c r="C81" i="11" s="1"/>
  <c r="G112" i="3" l="1"/>
  <c r="F112" i="3" s="1"/>
  <c r="A113" i="3"/>
  <c r="A81" i="8"/>
  <c r="B81" i="8" s="1"/>
  <c r="D80" i="8"/>
  <c r="C80" i="8"/>
  <c r="B82" i="11"/>
  <c r="C82" i="11" s="1"/>
  <c r="A83" i="11"/>
  <c r="G113" i="3" l="1"/>
  <c r="F113" i="3" s="1"/>
  <c r="A114" i="3"/>
  <c r="A82" i="8"/>
  <c r="B82" i="8" s="1"/>
  <c r="D81" i="8"/>
  <c r="C81" i="8"/>
  <c r="A84" i="11"/>
  <c r="B83" i="11"/>
  <c r="C83" i="11" s="1"/>
  <c r="G114" i="3" l="1"/>
  <c r="F114" i="3" s="1"/>
  <c r="A115" i="3"/>
  <c r="A83" i="8"/>
  <c r="B83" i="8" s="1"/>
  <c r="D82" i="8"/>
  <c r="C82" i="8"/>
  <c r="B84" i="11"/>
  <c r="C84" i="11" s="1"/>
  <c r="A85" i="11"/>
  <c r="G115" i="3" l="1"/>
  <c r="F115" i="3" s="1"/>
  <c r="A116" i="3"/>
  <c r="A84" i="8"/>
  <c r="B84" i="8" s="1"/>
  <c r="D83" i="8"/>
  <c r="C83" i="8"/>
  <c r="A86" i="11"/>
  <c r="B85" i="11"/>
  <c r="C85" i="11" s="1"/>
  <c r="G116" i="3" l="1"/>
  <c r="F116" i="3" s="1"/>
  <c r="A117" i="3"/>
  <c r="A85" i="8"/>
  <c r="B85" i="8" s="1"/>
  <c r="D84" i="8"/>
  <c r="C84" i="8"/>
  <c r="A87" i="11"/>
  <c r="B86" i="11"/>
  <c r="C86" i="11" s="1"/>
  <c r="G117" i="3" l="1"/>
  <c r="F117" i="3" s="1"/>
  <c r="A118" i="3"/>
  <c r="A86" i="8"/>
  <c r="B86" i="8" s="1"/>
  <c r="D85" i="8"/>
  <c r="C85" i="8"/>
  <c r="A88" i="11"/>
  <c r="B87" i="11"/>
  <c r="C87" i="11" s="1"/>
  <c r="G118" i="3" l="1"/>
  <c r="F118" i="3" s="1"/>
  <c r="A119" i="3"/>
  <c r="A87" i="8"/>
  <c r="B87" i="8" s="1"/>
  <c r="D86" i="8"/>
  <c r="C86" i="8"/>
  <c r="A89" i="11"/>
  <c r="B88" i="11"/>
  <c r="C88" i="11" s="1"/>
  <c r="G119" i="3" l="1"/>
  <c r="F119" i="3" s="1"/>
  <c r="A120" i="3"/>
  <c r="A88" i="8"/>
  <c r="B88" i="8" s="1"/>
  <c r="D87" i="8"/>
  <c r="C87" i="8"/>
  <c r="A90" i="11"/>
  <c r="B89" i="11"/>
  <c r="C89" i="11" s="1"/>
  <c r="G120" i="3" l="1"/>
  <c r="F120" i="3" s="1"/>
  <c r="A121" i="3"/>
  <c r="A89" i="8"/>
  <c r="B89" i="8" s="1"/>
  <c r="D88" i="8"/>
  <c r="C88" i="8"/>
  <c r="B90" i="11"/>
  <c r="C90" i="11" s="1"/>
  <c r="A91" i="11"/>
  <c r="G121" i="3" l="1"/>
  <c r="F121" i="3" s="1"/>
  <c r="A122" i="3"/>
  <c r="A90" i="8"/>
  <c r="B90" i="8" s="1"/>
  <c r="D89" i="8"/>
  <c r="C89" i="8"/>
  <c r="A92" i="11"/>
  <c r="B91" i="11"/>
  <c r="C91" i="11" s="1"/>
  <c r="G122" i="3" l="1"/>
  <c r="F122" i="3" s="1"/>
  <c r="A123" i="3"/>
  <c r="A91" i="8"/>
  <c r="B91" i="8" s="1"/>
  <c r="D90" i="8"/>
  <c r="C90" i="8"/>
  <c r="B92" i="11"/>
  <c r="C92" i="11" s="1"/>
  <c r="A93" i="11"/>
  <c r="G123" i="3" l="1"/>
  <c r="F123" i="3" s="1"/>
  <c r="A124" i="3"/>
  <c r="A92" i="8"/>
  <c r="B92" i="8" s="1"/>
  <c r="D91" i="8"/>
  <c r="C91" i="8"/>
  <c r="A94" i="11"/>
  <c r="B93" i="11"/>
  <c r="C93" i="11" s="1"/>
  <c r="G124" i="3" l="1"/>
  <c r="F124" i="3" s="1"/>
  <c r="A125" i="3"/>
  <c r="A93" i="8"/>
  <c r="B93" i="8" s="1"/>
  <c r="D92" i="8"/>
  <c r="C92" i="8"/>
  <c r="A95" i="11"/>
  <c r="B94" i="11"/>
  <c r="C94" i="11" s="1"/>
  <c r="G125" i="3" l="1"/>
  <c r="F125" i="3" s="1"/>
  <c r="A126" i="3"/>
  <c r="A94" i="8"/>
  <c r="B94" i="8" s="1"/>
  <c r="D93" i="8"/>
  <c r="C93" i="8"/>
  <c r="A96" i="11"/>
  <c r="B95" i="11"/>
  <c r="C95" i="11" s="1"/>
  <c r="G126" i="3" l="1"/>
  <c r="F126" i="3" s="1"/>
  <c r="A127" i="3"/>
  <c r="A95" i="8"/>
  <c r="B95" i="8" s="1"/>
  <c r="D94" i="8"/>
  <c r="C94" i="8"/>
  <c r="A97" i="11"/>
  <c r="B96" i="11"/>
  <c r="C96" i="11" s="1"/>
  <c r="G127" i="3" l="1"/>
  <c r="F127" i="3" s="1"/>
  <c r="A128" i="3"/>
  <c r="A96" i="8"/>
  <c r="B96" i="8" s="1"/>
  <c r="D95" i="8"/>
  <c r="C95" i="8"/>
  <c r="A98" i="11"/>
  <c r="B97" i="11"/>
  <c r="C97" i="11" s="1"/>
  <c r="G128" i="3" l="1"/>
  <c r="F128" i="3" s="1"/>
  <c r="A129" i="3"/>
  <c r="A97" i="8"/>
  <c r="B97" i="8" s="1"/>
  <c r="D96" i="8"/>
  <c r="C96" i="8"/>
  <c r="B98" i="11"/>
  <c r="C98" i="11" s="1"/>
  <c r="A99" i="11"/>
  <c r="G129" i="3" l="1"/>
  <c r="F129" i="3" s="1"/>
  <c r="A130" i="3"/>
  <c r="A98" i="8"/>
  <c r="B98" i="8" s="1"/>
  <c r="D97" i="8"/>
  <c r="C97" i="8"/>
  <c r="A100" i="11"/>
  <c r="B99" i="11"/>
  <c r="C99" i="11" s="1"/>
  <c r="G130" i="3" l="1"/>
  <c r="F130" i="3" s="1"/>
  <c r="A131" i="3"/>
  <c r="A99" i="8"/>
  <c r="B99" i="8" s="1"/>
  <c r="D98" i="8"/>
  <c r="C98" i="8"/>
  <c r="B100" i="11"/>
  <c r="C100" i="11" s="1"/>
  <c r="A101" i="11"/>
  <c r="G131" i="3" l="1"/>
  <c r="F131" i="3" s="1"/>
  <c r="A132" i="3"/>
  <c r="A100" i="8"/>
  <c r="B100" i="8" s="1"/>
  <c r="D99" i="8"/>
  <c r="C99" i="8"/>
  <c r="A102" i="11"/>
  <c r="B101" i="11"/>
  <c r="C101" i="11" s="1"/>
  <c r="G132" i="3" l="1"/>
  <c r="F132" i="3" s="1"/>
  <c r="A133" i="3"/>
  <c r="A101" i="8"/>
  <c r="B101" i="8" s="1"/>
  <c r="D100" i="8"/>
  <c r="C100" i="8"/>
  <c r="A103" i="11"/>
  <c r="B102" i="11"/>
  <c r="C102" i="11" s="1"/>
  <c r="G133" i="3" l="1"/>
  <c r="F133" i="3" s="1"/>
  <c r="A134" i="3"/>
  <c r="A102" i="8"/>
  <c r="B102" i="8" s="1"/>
  <c r="D101" i="8"/>
  <c r="C101" i="8"/>
  <c r="A104" i="11"/>
  <c r="B103" i="11"/>
  <c r="C103" i="11" s="1"/>
  <c r="G134" i="3" l="1"/>
  <c r="F134" i="3" s="1"/>
  <c r="A135" i="3"/>
  <c r="A103" i="8"/>
  <c r="B103" i="8" s="1"/>
  <c r="D102" i="8"/>
  <c r="C102" i="8"/>
  <c r="A105" i="11"/>
  <c r="B104" i="11"/>
  <c r="C104" i="11" s="1"/>
  <c r="G135" i="3" l="1"/>
  <c r="F135" i="3" s="1"/>
  <c r="A136" i="3"/>
  <c r="A104" i="8"/>
  <c r="B104" i="8" s="1"/>
  <c r="D103" i="8"/>
  <c r="C103" i="8"/>
  <c r="A106" i="11"/>
  <c r="B105" i="11"/>
  <c r="C105" i="11" s="1"/>
  <c r="G136" i="3" l="1"/>
  <c r="F136" i="3" s="1"/>
  <c r="A137" i="3"/>
  <c r="A105" i="8"/>
  <c r="B105" i="8" s="1"/>
  <c r="D104" i="8"/>
  <c r="C104" i="8"/>
  <c r="B106" i="11"/>
  <c r="C106" i="11" s="1"/>
  <c r="A107" i="11"/>
  <c r="G137" i="3" l="1"/>
  <c r="F137" i="3" s="1"/>
  <c r="A138" i="3"/>
  <c r="A106" i="8"/>
  <c r="B106" i="8" s="1"/>
  <c r="D105" i="8"/>
  <c r="C105" i="8"/>
  <c r="A108" i="11"/>
  <c r="B107" i="11"/>
  <c r="C107" i="11" s="1"/>
  <c r="G138" i="3" l="1"/>
  <c r="F138" i="3" s="1"/>
  <c r="A139" i="3"/>
  <c r="A107" i="8"/>
  <c r="B107" i="8" s="1"/>
  <c r="D106" i="8"/>
  <c r="C106" i="8"/>
  <c r="B108" i="11"/>
  <c r="C108" i="11" s="1"/>
  <c r="A109" i="11"/>
  <c r="G139" i="3" l="1"/>
  <c r="F139" i="3" s="1"/>
  <c r="A140" i="3"/>
  <c r="A108" i="8"/>
  <c r="B108" i="8" s="1"/>
  <c r="D107" i="8"/>
  <c r="C107" i="8"/>
  <c r="A110" i="11"/>
  <c r="B109" i="11"/>
  <c r="C109" i="11" s="1"/>
  <c r="G140" i="3" l="1"/>
  <c r="F140" i="3" s="1"/>
  <c r="A141" i="3"/>
  <c r="A109" i="8"/>
  <c r="B109" i="8" s="1"/>
  <c r="D108" i="8"/>
  <c r="C108" i="8"/>
  <c r="A111" i="11"/>
  <c r="B110" i="11"/>
  <c r="C110" i="11" s="1"/>
  <c r="G141" i="3" l="1"/>
  <c r="F141" i="3" s="1"/>
  <c r="A142" i="3"/>
  <c r="A110" i="8"/>
  <c r="B110" i="8" s="1"/>
  <c r="D109" i="8"/>
  <c r="C109" i="8"/>
  <c r="A112" i="11"/>
  <c r="B111" i="11"/>
  <c r="C111" i="11" s="1"/>
  <c r="G142" i="3" l="1"/>
  <c r="F142" i="3" s="1"/>
  <c r="A143" i="3"/>
  <c r="A111" i="8"/>
  <c r="B111" i="8" s="1"/>
  <c r="D110" i="8"/>
  <c r="C110" i="8"/>
  <c r="A113" i="11"/>
  <c r="B112" i="11"/>
  <c r="C112" i="11" s="1"/>
  <c r="G143" i="3" l="1"/>
  <c r="F143" i="3" s="1"/>
  <c r="A144" i="3"/>
  <c r="A112" i="8"/>
  <c r="B112" i="8" s="1"/>
  <c r="D111" i="8"/>
  <c r="C111" i="8"/>
  <c r="A114" i="11"/>
  <c r="B113" i="11"/>
  <c r="C113" i="11" s="1"/>
  <c r="G144" i="3" l="1"/>
  <c r="F144" i="3" s="1"/>
  <c r="A145" i="3"/>
  <c r="A113" i="8"/>
  <c r="B113" i="8" s="1"/>
  <c r="D112" i="8"/>
  <c r="C112" i="8"/>
  <c r="B114" i="11"/>
  <c r="C114" i="11" s="1"/>
  <c r="A115" i="11"/>
  <c r="G145" i="3" l="1"/>
  <c r="F145" i="3" s="1"/>
  <c r="A146" i="3"/>
  <c r="A114" i="8"/>
  <c r="B114" i="8" s="1"/>
  <c r="D113" i="8"/>
  <c r="C113" i="8"/>
  <c r="A116" i="11"/>
  <c r="B115" i="11"/>
  <c r="C115" i="11" s="1"/>
  <c r="G146" i="3" l="1"/>
  <c r="F146" i="3" s="1"/>
  <c r="A147" i="3"/>
  <c r="A115" i="8"/>
  <c r="B115" i="8" s="1"/>
  <c r="D114" i="8"/>
  <c r="C114" i="8"/>
  <c r="B116" i="11"/>
  <c r="C116" i="11" s="1"/>
  <c r="A117" i="11"/>
  <c r="G147" i="3" l="1"/>
  <c r="F147" i="3" s="1"/>
  <c r="A148" i="3"/>
  <c r="A116" i="8"/>
  <c r="B116" i="8" s="1"/>
  <c r="D115" i="8"/>
  <c r="C115" i="8"/>
  <c r="A118" i="11"/>
  <c r="B117" i="11"/>
  <c r="C117" i="11" s="1"/>
  <c r="G148" i="3" l="1"/>
  <c r="F148" i="3" s="1"/>
  <c r="A149" i="3"/>
  <c r="A117" i="8"/>
  <c r="B117" i="8" s="1"/>
  <c r="D116" i="8"/>
  <c r="C116" i="8"/>
  <c r="A119" i="11"/>
  <c r="B118" i="11"/>
  <c r="C118" i="11" s="1"/>
  <c r="G149" i="3" l="1"/>
  <c r="F149" i="3" s="1"/>
  <c r="A150" i="3"/>
  <c r="A118" i="8"/>
  <c r="B118" i="8" s="1"/>
  <c r="D117" i="8"/>
  <c r="C117" i="8"/>
  <c r="A120" i="11"/>
  <c r="B119" i="11"/>
  <c r="C119" i="11" s="1"/>
  <c r="G150" i="3" l="1"/>
  <c r="F150" i="3" s="1"/>
  <c r="A151" i="3"/>
  <c r="A119" i="8"/>
  <c r="B119" i="8" s="1"/>
  <c r="D118" i="8"/>
  <c r="C118" i="8"/>
  <c r="A121" i="11"/>
  <c r="B120" i="11"/>
  <c r="C120" i="11" s="1"/>
  <c r="G151" i="3" l="1"/>
  <c r="F151" i="3" s="1"/>
  <c r="A152" i="3"/>
  <c r="A120" i="8"/>
  <c r="B120" i="8" s="1"/>
  <c r="D119" i="8"/>
  <c r="C119" i="8"/>
  <c r="A122" i="11"/>
  <c r="B121" i="11"/>
  <c r="C121" i="11" s="1"/>
  <c r="G152" i="3" l="1"/>
  <c r="F152" i="3" s="1"/>
  <c r="A153" i="3"/>
  <c r="A121" i="8"/>
  <c r="B121" i="8" s="1"/>
  <c r="D120" i="8"/>
  <c r="C120" i="8"/>
  <c r="B122" i="11"/>
  <c r="C122" i="11" s="1"/>
  <c r="A123" i="11"/>
  <c r="G153" i="3" l="1"/>
  <c r="F153" i="3" s="1"/>
  <c r="A154" i="3"/>
  <c r="A122" i="8"/>
  <c r="B122" i="8" s="1"/>
  <c r="D121" i="8"/>
  <c r="C121" i="8"/>
  <c r="A124" i="11"/>
  <c r="B123" i="11"/>
  <c r="C123" i="11" s="1"/>
  <c r="G154" i="3" l="1"/>
  <c r="F154" i="3" s="1"/>
  <c r="A155" i="3"/>
  <c r="A123" i="8"/>
  <c r="B123" i="8" s="1"/>
  <c r="D122" i="8"/>
  <c r="C122" i="8"/>
  <c r="B124" i="11"/>
  <c r="C124" i="11" s="1"/>
  <c r="A125" i="11"/>
  <c r="G155" i="3" l="1"/>
  <c r="F155" i="3" s="1"/>
  <c r="A156" i="3"/>
  <c r="A124" i="8"/>
  <c r="B124" i="8" s="1"/>
  <c r="D123" i="8"/>
  <c r="C123" i="8"/>
  <c r="A126" i="11"/>
  <c r="B125" i="11"/>
  <c r="C125" i="11" s="1"/>
  <c r="G156" i="3" l="1"/>
  <c r="F156" i="3" s="1"/>
  <c r="A157" i="3"/>
  <c r="A125" i="8"/>
  <c r="B125" i="8" s="1"/>
  <c r="D124" i="8"/>
  <c r="C124" i="8"/>
  <c r="A127" i="11"/>
  <c r="B126" i="11"/>
  <c r="C126" i="11" s="1"/>
  <c r="G157" i="3" l="1"/>
  <c r="F157" i="3" s="1"/>
  <c r="A158" i="3"/>
  <c r="A126" i="8"/>
  <c r="B126" i="8" s="1"/>
  <c r="D125" i="8"/>
  <c r="C125" i="8"/>
  <c r="A128" i="11"/>
  <c r="B127" i="11"/>
  <c r="C127" i="11" s="1"/>
  <c r="G158" i="3" l="1"/>
  <c r="F158" i="3" s="1"/>
  <c r="A159" i="3"/>
  <c r="A127" i="8"/>
  <c r="B127" i="8" s="1"/>
  <c r="D126" i="8"/>
  <c r="C126" i="8"/>
  <c r="A129" i="11"/>
  <c r="B128" i="11"/>
  <c r="C128" i="11" s="1"/>
  <c r="G159" i="3" l="1"/>
  <c r="F159" i="3" s="1"/>
  <c r="A160" i="3"/>
  <c r="A128" i="8"/>
  <c r="B128" i="8" s="1"/>
  <c r="D127" i="8"/>
  <c r="C127" i="8"/>
  <c r="A130" i="11"/>
  <c r="B129" i="11"/>
  <c r="C129" i="11" s="1"/>
  <c r="G160" i="3" l="1"/>
  <c r="F160" i="3" s="1"/>
  <c r="A161" i="3"/>
  <c r="A129" i="8"/>
  <c r="B129" i="8" s="1"/>
  <c r="D128" i="8"/>
  <c r="C128" i="8"/>
  <c r="B130" i="11"/>
  <c r="C130" i="11" s="1"/>
  <c r="A131" i="11"/>
  <c r="G161" i="3" l="1"/>
  <c r="F161" i="3" s="1"/>
  <c r="A162" i="3"/>
  <c r="A130" i="8"/>
  <c r="B130" i="8" s="1"/>
  <c r="D129" i="8"/>
  <c r="C129" i="8"/>
  <c r="A132" i="11"/>
  <c r="B131" i="11"/>
  <c r="C131" i="11" s="1"/>
  <c r="G162" i="3" l="1"/>
  <c r="F162" i="3" s="1"/>
  <c r="A163" i="3"/>
  <c r="A131" i="8"/>
  <c r="B131" i="8" s="1"/>
  <c r="D130" i="8"/>
  <c r="C130" i="8"/>
  <c r="B132" i="11"/>
  <c r="C132" i="11" s="1"/>
  <c r="A133" i="11"/>
  <c r="G163" i="3" l="1"/>
  <c r="F163" i="3" s="1"/>
  <c r="A164" i="3"/>
  <c r="A132" i="8"/>
  <c r="B132" i="8" s="1"/>
  <c r="D131" i="8"/>
  <c r="C131" i="8"/>
  <c r="A134" i="11"/>
  <c r="B133" i="11"/>
  <c r="C133" i="11" s="1"/>
  <c r="G164" i="3" l="1"/>
  <c r="F164" i="3" s="1"/>
  <c r="A165" i="3"/>
  <c r="A133" i="8"/>
  <c r="B133" i="8" s="1"/>
  <c r="D132" i="8"/>
  <c r="C132" i="8"/>
  <c r="A135" i="11"/>
  <c r="B134" i="11"/>
  <c r="C134" i="11" s="1"/>
  <c r="G165" i="3" l="1"/>
  <c r="F165" i="3" s="1"/>
  <c r="A166" i="3"/>
  <c r="A134" i="8"/>
  <c r="B134" i="8" s="1"/>
  <c r="D133" i="8"/>
  <c r="C133" i="8"/>
  <c r="A136" i="11"/>
  <c r="B135" i="11"/>
  <c r="C135" i="11" s="1"/>
  <c r="G166" i="3" l="1"/>
  <c r="F166" i="3" s="1"/>
  <c r="A167" i="3"/>
  <c r="A135" i="8"/>
  <c r="B135" i="8" s="1"/>
  <c r="D134" i="8"/>
  <c r="C134" i="8"/>
  <c r="A137" i="11"/>
  <c r="B136" i="11"/>
  <c r="C136" i="11" s="1"/>
  <c r="G167" i="3" l="1"/>
  <c r="F167" i="3" s="1"/>
  <c r="A168" i="3"/>
  <c r="A136" i="8"/>
  <c r="B136" i="8" s="1"/>
  <c r="D135" i="8"/>
  <c r="C135" i="8"/>
  <c r="A138" i="11"/>
  <c r="B137" i="11"/>
  <c r="C137" i="11" s="1"/>
  <c r="G168" i="3" l="1"/>
  <c r="F168" i="3" s="1"/>
  <c r="A169" i="3"/>
  <c r="A137" i="8"/>
  <c r="B137" i="8" s="1"/>
  <c r="D136" i="8"/>
  <c r="C136" i="8"/>
  <c r="B138" i="11"/>
  <c r="C138" i="11" s="1"/>
  <c r="A139" i="11"/>
  <c r="G169" i="3" l="1"/>
  <c r="F169" i="3" s="1"/>
  <c r="A170" i="3"/>
  <c r="G170" i="3" s="1"/>
  <c r="F170" i="3" s="1"/>
  <c r="A138" i="8"/>
  <c r="B138" i="8" s="1"/>
  <c r="D137" i="8"/>
  <c r="C137" i="8"/>
  <c r="A140" i="11"/>
  <c r="B139" i="11"/>
  <c r="C139" i="11" s="1"/>
  <c r="A139" i="8" l="1"/>
  <c r="B139" i="8" s="1"/>
  <c r="D138" i="8"/>
  <c r="C138" i="8"/>
  <c r="B140" i="11"/>
  <c r="C140" i="11" s="1"/>
  <c r="A141" i="11"/>
  <c r="A140" i="8" l="1"/>
  <c r="B140" i="8" s="1"/>
  <c r="D139" i="8"/>
  <c r="C139" i="8"/>
  <c r="A142" i="11"/>
  <c r="B141" i="11"/>
  <c r="C141" i="11" s="1"/>
  <c r="A141" i="8" l="1"/>
  <c r="B141" i="8" s="1"/>
  <c r="D140" i="8"/>
  <c r="C140" i="8"/>
  <c r="A143" i="11"/>
  <c r="B142" i="11"/>
  <c r="C142" i="11" s="1"/>
  <c r="A142" i="8" l="1"/>
  <c r="B142" i="8" s="1"/>
  <c r="D141" i="8"/>
  <c r="C141" i="8"/>
  <c r="A144" i="11"/>
  <c r="B143" i="11"/>
  <c r="C143" i="11" s="1"/>
  <c r="A143" i="8" l="1"/>
  <c r="B143" i="8" s="1"/>
  <c r="D142" i="8"/>
  <c r="C142" i="8"/>
  <c r="A145" i="11"/>
  <c r="B144" i="11"/>
  <c r="C144" i="11" s="1"/>
  <c r="A144" i="8" l="1"/>
  <c r="B144" i="8" s="1"/>
  <c r="D143" i="8"/>
  <c r="C143" i="8"/>
  <c r="A146" i="11"/>
  <c r="B145" i="11"/>
  <c r="C145" i="11" s="1"/>
  <c r="A145" i="8" l="1"/>
  <c r="B145" i="8" s="1"/>
  <c r="D144" i="8"/>
  <c r="C144" i="8"/>
  <c r="B146" i="11"/>
  <c r="C146" i="11" s="1"/>
  <c r="A147" i="11"/>
  <c r="A146" i="8" l="1"/>
  <c r="B146" i="8" s="1"/>
  <c r="D145" i="8"/>
  <c r="C145" i="8"/>
  <c r="A148" i="11"/>
  <c r="B147" i="11"/>
  <c r="C147" i="11" s="1"/>
  <c r="A147" i="8" l="1"/>
  <c r="B147" i="8" s="1"/>
  <c r="D146" i="8"/>
  <c r="C146" i="8"/>
  <c r="B148" i="11"/>
  <c r="C148" i="11" s="1"/>
  <c r="A149" i="11"/>
  <c r="A148" i="8" l="1"/>
  <c r="B148" i="8" s="1"/>
  <c r="D147" i="8"/>
  <c r="C147" i="8"/>
  <c r="A150" i="11"/>
  <c r="B149" i="11"/>
  <c r="C149" i="11" s="1"/>
  <c r="A149" i="8" l="1"/>
  <c r="B149" i="8" s="1"/>
  <c r="D148" i="8"/>
  <c r="C148" i="8"/>
  <c r="A151" i="11"/>
  <c r="B150" i="11"/>
  <c r="C150" i="11" s="1"/>
  <c r="A150" i="8" l="1"/>
  <c r="B150" i="8" s="1"/>
  <c r="D149" i="8"/>
  <c r="C149" i="8"/>
  <c r="A152" i="11"/>
  <c r="B151" i="11"/>
  <c r="C151" i="11" s="1"/>
  <c r="A151" i="8" l="1"/>
  <c r="B151" i="8" s="1"/>
  <c r="D150" i="8"/>
  <c r="C150" i="8"/>
  <c r="A153" i="11"/>
  <c r="B152" i="11"/>
  <c r="C152" i="11" s="1"/>
  <c r="A152" i="8" l="1"/>
  <c r="B152" i="8" s="1"/>
  <c r="D151" i="8"/>
  <c r="C151" i="8"/>
  <c r="A154" i="11"/>
  <c r="B153" i="11"/>
  <c r="C153" i="11" s="1"/>
  <c r="A153" i="8" l="1"/>
  <c r="B153" i="8" s="1"/>
  <c r="D152" i="8"/>
  <c r="C152" i="8"/>
  <c r="B154" i="11"/>
  <c r="C154" i="11" s="1"/>
  <c r="A155" i="11"/>
  <c r="A154" i="8" l="1"/>
  <c r="B154" i="8" s="1"/>
  <c r="D153" i="8"/>
  <c r="C153" i="8"/>
  <c r="A156" i="11"/>
  <c r="B155" i="11"/>
  <c r="C155" i="11" s="1"/>
  <c r="A155" i="8" l="1"/>
  <c r="B155" i="8" s="1"/>
  <c r="D154" i="8"/>
  <c r="C154" i="8"/>
  <c r="B156" i="11"/>
  <c r="C156" i="11" s="1"/>
  <c r="A157" i="11"/>
  <c r="A156" i="8" l="1"/>
  <c r="B156" i="8" s="1"/>
  <c r="D155" i="8"/>
  <c r="C155" i="8"/>
  <c r="A158" i="11"/>
  <c r="B157" i="11"/>
  <c r="C157" i="11" s="1"/>
  <c r="A157" i="8" l="1"/>
  <c r="B157" i="8" s="1"/>
  <c r="D156" i="8"/>
  <c r="C156" i="8"/>
  <c r="A159" i="11"/>
  <c r="B158" i="11"/>
  <c r="C158" i="11" s="1"/>
  <c r="A158" i="8" l="1"/>
  <c r="B158" i="8" s="1"/>
  <c r="D157" i="8"/>
  <c r="C157" i="8"/>
  <c r="A160" i="11"/>
  <c r="B159" i="11"/>
  <c r="C159" i="11" s="1"/>
  <c r="A159" i="8" l="1"/>
  <c r="B159" i="8" s="1"/>
  <c r="D158" i="8"/>
  <c r="C158" i="8"/>
  <c r="A161" i="11"/>
  <c r="B160" i="11"/>
  <c r="C160" i="11" s="1"/>
  <c r="A160" i="8" l="1"/>
  <c r="B160" i="8" s="1"/>
  <c r="D159" i="8"/>
  <c r="C159" i="8"/>
  <c r="A162" i="11"/>
  <c r="B161" i="11"/>
  <c r="C161" i="11" s="1"/>
  <c r="A161" i="8" l="1"/>
  <c r="B161" i="8" s="1"/>
  <c r="D160" i="8"/>
  <c r="C160" i="8"/>
  <c r="B162" i="11"/>
  <c r="C162" i="11" s="1"/>
  <c r="A163" i="11"/>
  <c r="A162" i="8" l="1"/>
  <c r="B162" i="8" s="1"/>
  <c r="D161" i="8"/>
  <c r="C161" i="8"/>
  <c r="A164" i="11"/>
  <c r="B163" i="11"/>
  <c r="C163" i="11" s="1"/>
  <c r="A163" i="8" l="1"/>
  <c r="B163" i="8" s="1"/>
  <c r="D162" i="8"/>
  <c r="C162" i="8"/>
  <c r="B164" i="11"/>
  <c r="C164" i="11" s="1"/>
  <c r="A165" i="11"/>
  <c r="A164" i="8" l="1"/>
  <c r="B164" i="8" s="1"/>
  <c r="D163" i="8"/>
  <c r="C163" i="8"/>
  <c r="A166" i="11"/>
  <c r="B165" i="11"/>
  <c r="C165" i="11" s="1"/>
  <c r="A165" i="8" l="1"/>
  <c r="B165" i="8" s="1"/>
  <c r="D164" i="8"/>
  <c r="C164" i="8"/>
  <c r="A167" i="11"/>
  <c r="B166" i="11"/>
  <c r="C166" i="11" s="1"/>
  <c r="A166" i="8" l="1"/>
  <c r="B166" i="8" s="1"/>
  <c r="D165" i="8"/>
  <c r="C165" i="8"/>
  <c r="A168" i="11"/>
  <c r="B167" i="11"/>
  <c r="C167" i="11" s="1"/>
  <c r="A167" i="8" l="1"/>
  <c r="B167" i="8" s="1"/>
  <c r="D166" i="8"/>
  <c r="C166" i="8"/>
  <c r="A169" i="11"/>
  <c r="B168" i="11"/>
  <c r="C168" i="11" s="1"/>
  <c r="A168" i="8" l="1"/>
  <c r="B168" i="8" s="1"/>
  <c r="D167" i="8"/>
  <c r="C167" i="8"/>
  <c r="A170" i="11"/>
  <c r="B169" i="11"/>
  <c r="C169" i="11" s="1"/>
  <c r="A169" i="8" l="1"/>
  <c r="B169" i="8" s="1"/>
  <c r="D168" i="8"/>
  <c r="C168" i="8"/>
  <c r="B170" i="11"/>
  <c r="C170" i="11" s="1"/>
  <c r="A171" i="11"/>
  <c r="A170" i="8" l="1"/>
  <c r="B170" i="8" s="1"/>
  <c r="D169" i="8"/>
  <c r="C169" i="8"/>
  <c r="A172" i="11"/>
  <c r="B171" i="11"/>
  <c r="C171" i="11" s="1"/>
  <c r="A171" i="8" l="1"/>
  <c r="B171" i="8" s="1"/>
  <c r="D170" i="8"/>
  <c r="C170" i="8"/>
  <c r="B172" i="11"/>
  <c r="C172" i="11" s="1"/>
  <c r="A173" i="11"/>
  <c r="A172" i="8" l="1"/>
  <c r="B172" i="8" s="1"/>
  <c r="D171" i="8"/>
  <c r="C171" i="8"/>
  <c r="A174" i="11"/>
  <c r="B173" i="11"/>
  <c r="C173" i="11" s="1"/>
  <c r="A173" i="8" l="1"/>
  <c r="B173" i="8" s="1"/>
  <c r="D172" i="8"/>
  <c r="C172" i="8"/>
  <c r="A175" i="11"/>
  <c r="B174" i="11"/>
  <c r="C174" i="11" s="1"/>
  <c r="A174" i="8" l="1"/>
  <c r="B174" i="8" s="1"/>
  <c r="D173" i="8"/>
  <c r="C173" i="8"/>
  <c r="A176" i="11"/>
  <c r="B175" i="11"/>
  <c r="C175" i="11" s="1"/>
  <c r="A175" i="8" l="1"/>
  <c r="B175" i="8" s="1"/>
  <c r="D174" i="8"/>
  <c r="C174" i="8"/>
  <c r="A177" i="11"/>
  <c r="B176" i="11"/>
  <c r="C176" i="11" s="1"/>
  <c r="A176" i="8" l="1"/>
  <c r="B176" i="8" s="1"/>
  <c r="D175" i="8"/>
  <c r="C175" i="8"/>
  <c r="A178" i="11"/>
  <c r="B177" i="11"/>
  <c r="C177" i="11" s="1"/>
  <c r="A177" i="8" l="1"/>
  <c r="B177" i="8" s="1"/>
  <c r="D176" i="8"/>
  <c r="C176" i="8"/>
  <c r="B178" i="11"/>
  <c r="C178" i="11" s="1"/>
  <c r="A179" i="11"/>
  <c r="A178" i="8" l="1"/>
  <c r="B178" i="8" s="1"/>
  <c r="D177" i="8"/>
  <c r="C177" i="8"/>
  <c r="A180" i="11"/>
  <c r="B179" i="11"/>
  <c r="C179" i="11" s="1"/>
  <c r="A179" i="8" l="1"/>
  <c r="B179" i="8" s="1"/>
  <c r="D178" i="8"/>
  <c r="C178" i="8"/>
  <c r="B180" i="11"/>
  <c r="C180" i="11" s="1"/>
  <c r="A181" i="11"/>
  <c r="A180" i="8" l="1"/>
  <c r="B180" i="8" s="1"/>
  <c r="D179" i="8"/>
  <c r="C179" i="8"/>
  <c r="A182" i="11"/>
  <c r="B181" i="11"/>
  <c r="C181" i="11" s="1"/>
  <c r="A181" i="8" l="1"/>
  <c r="B181" i="8" s="1"/>
  <c r="D180" i="8"/>
  <c r="C180" i="8"/>
  <c r="A183" i="11"/>
  <c r="B182" i="11"/>
  <c r="C182" i="11" s="1"/>
  <c r="A182" i="8" l="1"/>
  <c r="B182" i="8" s="1"/>
  <c r="D181" i="8"/>
  <c r="C181" i="8"/>
  <c r="A184" i="11"/>
  <c r="B183" i="11"/>
  <c r="C183" i="11" s="1"/>
  <c r="A183" i="8" l="1"/>
  <c r="B183" i="8" s="1"/>
  <c r="D182" i="8"/>
  <c r="C182" i="8"/>
  <c r="A185" i="11"/>
  <c r="B184" i="11"/>
  <c r="C184" i="11" s="1"/>
  <c r="A184" i="8" l="1"/>
  <c r="B184" i="8" s="1"/>
  <c r="D183" i="8"/>
  <c r="C183" i="8"/>
  <c r="A186" i="11"/>
  <c r="B185" i="11"/>
  <c r="C185" i="11" s="1"/>
  <c r="A185" i="8" l="1"/>
  <c r="B185" i="8" s="1"/>
  <c r="D184" i="8"/>
  <c r="C184" i="8"/>
  <c r="B186" i="11"/>
  <c r="C186" i="11" s="1"/>
  <c r="A187" i="11"/>
  <c r="A186" i="8" l="1"/>
  <c r="B186" i="8" s="1"/>
  <c r="D185" i="8"/>
  <c r="C185" i="8"/>
  <c r="A188" i="11"/>
  <c r="B187" i="11"/>
  <c r="C187" i="11" s="1"/>
  <c r="A187" i="8" l="1"/>
  <c r="B187" i="8" s="1"/>
  <c r="D186" i="8"/>
  <c r="C186" i="8"/>
  <c r="B188" i="11"/>
  <c r="C188" i="11" s="1"/>
  <c r="A189" i="11"/>
  <c r="A188" i="8" l="1"/>
  <c r="B188" i="8" s="1"/>
  <c r="D187" i="8"/>
  <c r="C187" i="8"/>
  <c r="A190" i="11"/>
  <c r="B189" i="11"/>
  <c r="C189" i="11" s="1"/>
  <c r="A189" i="8" l="1"/>
  <c r="B189" i="8" s="1"/>
  <c r="D188" i="8"/>
  <c r="C188" i="8"/>
  <c r="A191" i="11"/>
  <c r="B190" i="11"/>
  <c r="C190" i="11" s="1"/>
  <c r="A190" i="8" l="1"/>
  <c r="B190" i="8" s="1"/>
  <c r="D189" i="8"/>
  <c r="C189" i="8"/>
  <c r="A192" i="11"/>
  <c r="B191" i="11"/>
  <c r="C191" i="11" s="1"/>
  <c r="A191" i="8" l="1"/>
  <c r="B191" i="8" s="1"/>
  <c r="D190" i="8"/>
  <c r="C190" i="8"/>
  <c r="A193" i="11"/>
  <c r="B192" i="11"/>
  <c r="C192" i="11" s="1"/>
  <c r="A192" i="8" l="1"/>
  <c r="B192" i="8" s="1"/>
  <c r="D191" i="8"/>
  <c r="C191" i="8"/>
  <c r="A194" i="11"/>
  <c r="B193" i="11"/>
  <c r="C193" i="11" s="1"/>
  <c r="A193" i="8" l="1"/>
  <c r="B193" i="8" s="1"/>
  <c r="D192" i="8"/>
  <c r="C192" i="8"/>
  <c r="B194" i="11"/>
  <c r="C194" i="11" s="1"/>
  <c r="A195" i="11"/>
  <c r="A194" i="8" l="1"/>
  <c r="B194" i="8" s="1"/>
  <c r="D193" i="8"/>
  <c r="C193" i="8"/>
  <c r="A196" i="11"/>
  <c r="B195" i="11"/>
  <c r="C195" i="11" s="1"/>
  <c r="A195" i="8" l="1"/>
  <c r="B195" i="8" s="1"/>
  <c r="D194" i="8"/>
  <c r="C194" i="8"/>
  <c r="B196" i="11"/>
  <c r="C196" i="11" s="1"/>
  <c r="A197" i="11"/>
  <c r="A196" i="8" l="1"/>
  <c r="B196" i="8" s="1"/>
  <c r="D195" i="8"/>
  <c r="C195" i="8"/>
  <c r="A198" i="11"/>
  <c r="B197" i="11"/>
  <c r="C197" i="11" s="1"/>
  <c r="A197" i="8" l="1"/>
  <c r="B197" i="8" s="1"/>
  <c r="D196" i="8"/>
  <c r="C196" i="8"/>
  <c r="A199" i="11"/>
  <c r="B198" i="11"/>
  <c r="C198" i="11" s="1"/>
  <c r="A198" i="8" l="1"/>
  <c r="B198" i="8" s="1"/>
  <c r="D197" i="8"/>
  <c r="C197" i="8"/>
  <c r="A200" i="11"/>
  <c r="B199" i="11"/>
  <c r="C199" i="11" s="1"/>
  <c r="A199" i="8" l="1"/>
  <c r="B199" i="8" s="1"/>
  <c r="D198" i="8"/>
  <c r="C198" i="8"/>
  <c r="A201" i="11"/>
  <c r="B200" i="11"/>
  <c r="C200" i="11" s="1"/>
  <c r="A200" i="8" l="1"/>
  <c r="B200" i="8" s="1"/>
  <c r="D199" i="8"/>
  <c r="C199" i="8"/>
  <c r="B201" i="11"/>
  <c r="C201" i="11" s="1"/>
  <c r="A202" i="11"/>
  <c r="A201" i="8" l="1"/>
  <c r="B201" i="8" s="1"/>
  <c r="D200" i="8"/>
  <c r="C200" i="8"/>
  <c r="B202" i="11"/>
  <c r="C202" i="11" s="1"/>
  <c r="A203" i="11"/>
  <c r="A202" i="8" l="1"/>
  <c r="B202" i="8" s="1"/>
  <c r="D201" i="8"/>
  <c r="C201" i="8"/>
  <c r="B203" i="11"/>
  <c r="C203" i="11" s="1"/>
  <c r="A204" i="11"/>
  <c r="A203" i="8" l="1"/>
  <c r="B203" i="8" s="1"/>
  <c r="D202" i="8"/>
  <c r="C202" i="8"/>
  <c r="B204" i="11"/>
  <c r="C204" i="11" s="1"/>
  <c r="A205" i="11"/>
  <c r="A204" i="8" l="1"/>
  <c r="B204" i="8" s="1"/>
  <c r="D203" i="8"/>
  <c r="C203" i="8"/>
  <c r="B205" i="11"/>
  <c r="C205" i="11" s="1"/>
  <c r="A206" i="11"/>
  <c r="A205" i="8" l="1"/>
  <c r="B205" i="8" s="1"/>
  <c r="D204" i="8"/>
  <c r="C204" i="8"/>
  <c r="A207" i="11"/>
  <c r="B206" i="11"/>
  <c r="C206" i="11" s="1"/>
  <c r="A206" i="8" l="1"/>
  <c r="B206" i="8" s="1"/>
  <c r="D205" i="8"/>
  <c r="C205" i="8"/>
  <c r="B207" i="11"/>
  <c r="C207" i="11" s="1"/>
  <c r="A208" i="11"/>
  <c r="A207" i="8" l="1"/>
  <c r="B207" i="8" s="1"/>
  <c r="D206" i="8"/>
  <c r="C206" i="8"/>
  <c r="B208" i="11"/>
  <c r="C208" i="11" s="1"/>
  <c r="A209" i="11"/>
  <c r="A208" i="8" l="1"/>
  <c r="B208" i="8" s="1"/>
  <c r="D207" i="8"/>
  <c r="C207" i="8"/>
  <c r="B209" i="11"/>
  <c r="C209" i="11" s="1"/>
  <c r="A210" i="11"/>
  <c r="A209" i="8" l="1"/>
  <c r="B209" i="8" s="1"/>
  <c r="D208" i="8"/>
  <c r="C208" i="8"/>
  <c r="A211" i="11"/>
  <c r="B210" i="11"/>
  <c r="C210" i="11" s="1"/>
  <c r="A210" i="8" l="1"/>
  <c r="B210" i="8" s="1"/>
  <c r="D209" i="8"/>
  <c r="C209" i="8"/>
  <c r="B211" i="11"/>
  <c r="C211" i="11" s="1"/>
  <c r="A212" i="11"/>
  <c r="A211" i="8" l="1"/>
  <c r="B211" i="8" s="1"/>
  <c r="D210" i="8"/>
  <c r="C210" i="8"/>
  <c r="B212" i="11"/>
  <c r="C212" i="11" s="1"/>
  <c r="A213" i="11"/>
  <c r="A212" i="8" l="1"/>
  <c r="B212" i="8" s="1"/>
  <c r="D211" i="8"/>
  <c r="C211" i="8"/>
  <c r="B213" i="11"/>
  <c r="C213" i="11" s="1"/>
  <c r="A214" i="11"/>
  <c r="A213" i="8" l="1"/>
  <c r="B213" i="8" s="1"/>
  <c r="D212" i="8"/>
  <c r="C212" i="8"/>
  <c r="A215" i="11"/>
  <c r="B214" i="11"/>
  <c r="C214" i="11" s="1"/>
  <c r="A214" i="8" l="1"/>
  <c r="B214" i="8" s="1"/>
  <c r="D213" i="8"/>
  <c r="C213" i="8"/>
  <c r="B215" i="11"/>
  <c r="C215" i="11" s="1"/>
  <c r="A216" i="11"/>
  <c r="A215" i="8" l="1"/>
  <c r="B215" i="8" s="1"/>
  <c r="D214" i="8"/>
  <c r="C214" i="8"/>
  <c r="B216" i="11"/>
  <c r="C216" i="11" s="1"/>
  <c r="A217" i="11"/>
  <c r="A216" i="8" l="1"/>
  <c r="B216" i="8" s="1"/>
  <c r="D215" i="8"/>
  <c r="C215" i="8"/>
  <c r="B217" i="11"/>
  <c r="C217" i="11" s="1"/>
  <c r="A218" i="11"/>
  <c r="A217" i="8" l="1"/>
  <c r="B217" i="8" s="1"/>
  <c r="D216" i="8"/>
  <c r="C216" i="8"/>
  <c r="A219" i="11"/>
  <c r="B218" i="11"/>
  <c r="C218" i="11" s="1"/>
  <c r="A218" i="8" l="1"/>
  <c r="B218" i="8" s="1"/>
  <c r="D217" i="8"/>
  <c r="C217" i="8"/>
  <c r="B219" i="11"/>
  <c r="C219" i="11" s="1"/>
  <c r="A220" i="11"/>
  <c r="A219" i="8" l="1"/>
  <c r="B219" i="8" s="1"/>
  <c r="D218" i="8"/>
  <c r="C218" i="8"/>
  <c r="B220" i="11"/>
  <c r="C220" i="11" s="1"/>
  <c r="A221" i="11"/>
  <c r="A220" i="8" l="1"/>
  <c r="B220" i="8" s="1"/>
  <c r="D219" i="8"/>
  <c r="C219" i="8"/>
  <c r="B221" i="11"/>
  <c r="C221" i="11" s="1"/>
  <c r="A222" i="11"/>
  <c r="A221" i="8" l="1"/>
  <c r="B221" i="8" s="1"/>
  <c r="D220" i="8"/>
  <c r="C220" i="8"/>
  <c r="A223" i="11"/>
  <c r="B222" i="11"/>
  <c r="C222" i="11" s="1"/>
  <c r="A222" i="8" l="1"/>
  <c r="B222" i="8" s="1"/>
  <c r="D221" i="8"/>
  <c r="C221" i="8"/>
  <c r="B223" i="11"/>
  <c r="C223" i="11" s="1"/>
  <c r="A224" i="11"/>
  <c r="A223" i="8" l="1"/>
  <c r="B223" i="8" s="1"/>
  <c r="D222" i="8"/>
  <c r="C222" i="8"/>
  <c r="B224" i="11"/>
  <c r="C224" i="11" s="1"/>
  <c r="A225" i="11"/>
  <c r="A224" i="8" l="1"/>
  <c r="B224" i="8" s="1"/>
  <c r="D223" i="8"/>
  <c r="C223" i="8"/>
  <c r="B225" i="11"/>
  <c r="C225" i="11" s="1"/>
  <c r="A226" i="11"/>
  <c r="A225" i="8" l="1"/>
  <c r="B225" i="8" s="1"/>
  <c r="D224" i="8"/>
  <c r="C224" i="8"/>
  <c r="A227" i="11"/>
  <c r="B226" i="11"/>
  <c r="C226" i="11" s="1"/>
  <c r="A226" i="8" l="1"/>
  <c r="B226" i="8" s="1"/>
  <c r="D225" i="8"/>
  <c r="C225" i="8"/>
  <c r="B227" i="11"/>
  <c r="C227" i="11" s="1"/>
  <c r="A228" i="11"/>
  <c r="A227" i="8" l="1"/>
  <c r="B227" i="8" s="1"/>
  <c r="D226" i="8"/>
  <c r="C226" i="8"/>
  <c r="B228" i="11"/>
  <c r="C228" i="11" s="1"/>
  <c r="A229" i="11"/>
  <c r="A228" i="8" l="1"/>
  <c r="B228" i="8" s="1"/>
  <c r="D227" i="8"/>
  <c r="C227" i="8"/>
  <c r="B229" i="11"/>
  <c r="C229" i="11" s="1"/>
  <c r="A230" i="11"/>
  <c r="A229" i="8" l="1"/>
  <c r="B229" i="8" s="1"/>
  <c r="D228" i="8"/>
  <c r="C228" i="8"/>
  <c r="A231" i="11"/>
  <c r="B230" i="11"/>
  <c r="C230" i="11" s="1"/>
  <c r="A230" i="8" l="1"/>
  <c r="B230" i="8" s="1"/>
  <c r="D229" i="8"/>
  <c r="C229" i="8"/>
  <c r="B231" i="11"/>
  <c r="C231" i="11" s="1"/>
  <c r="A232" i="11"/>
  <c r="A231" i="8" l="1"/>
  <c r="B231" i="8" s="1"/>
  <c r="D230" i="8"/>
  <c r="C230" i="8"/>
  <c r="B232" i="11"/>
  <c r="C232" i="11" s="1"/>
  <c r="A233" i="11"/>
  <c r="A232" i="8" l="1"/>
  <c r="B232" i="8" s="1"/>
  <c r="D231" i="8"/>
  <c r="C231" i="8"/>
  <c r="B233" i="11"/>
  <c r="C233" i="11" s="1"/>
  <c r="A234" i="11"/>
  <c r="A233" i="8" l="1"/>
  <c r="B233" i="8" s="1"/>
  <c r="D232" i="8"/>
  <c r="C232" i="8"/>
  <c r="A235" i="11"/>
  <c r="B234" i="11"/>
  <c r="C234" i="11" s="1"/>
  <c r="A234" i="8" l="1"/>
  <c r="B234" i="8" s="1"/>
  <c r="D233" i="8"/>
  <c r="C233" i="8"/>
  <c r="B235" i="11"/>
  <c r="C235" i="11" s="1"/>
  <c r="A236" i="11"/>
  <c r="A235" i="8" l="1"/>
  <c r="B235" i="8" s="1"/>
  <c r="D234" i="8"/>
  <c r="C234" i="8"/>
  <c r="B236" i="11"/>
  <c r="C236" i="11" s="1"/>
  <c r="A237" i="11"/>
  <c r="A236" i="8" l="1"/>
  <c r="B236" i="8" s="1"/>
  <c r="D235" i="8"/>
  <c r="C235" i="8"/>
  <c r="B237" i="11"/>
  <c r="C237" i="11" s="1"/>
  <c r="A238" i="11"/>
  <c r="A237" i="8" l="1"/>
  <c r="B237" i="8" s="1"/>
  <c r="D236" i="8"/>
  <c r="C236" i="8"/>
  <c r="A239" i="11"/>
  <c r="B238" i="11"/>
  <c r="C238" i="11" s="1"/>
  <c r="A238" i="8" l="1"/>
  <c r="B238" i="8" s="1"/>
  <c r="D237" i="8"/>
  <c r="C237" i="8"/>
  <c r="B239" i="11"/>
  <c r="C239" i="11" s="1"/>
  <c r="A240" i="11"/>
  <c r="A239" i="8" l="1"/>
  <c r="B239" i="8" s="1"/>
  <c r="D238" i="8"/>
  <c r="C238" i="8"/>
  <c r="B240" i="11"/>
  <c r="C240" i="11" s="1"/>
  <c r="A241" i="11"/>
  <c r="A240" i="8" l="1"/>
  <c r="B240" i="8" s="1"/>
  <c r="D239" i="8"/>
  <c r="C239" i="8"/>
  <c r="B241" i="11"/>
  <c r="C241" i="11" s="1"/>
  <c r="A242" i="11"/>
  <c r="A241" i="8" l="1"/>
  <c r="B241" i="8" s="1"/>
  <c r="D240" i="8"/>
  <c r="C240" i="8"/>
  <c r="A243" i="11"/>
  <c r="B242" i="11"/>
  <c r="C242" i="11" s="1"/>
  <c r="A242" i="8" l="1"/>
  <c r="B242" i="8" s="1"/>
  <c r="D241" i="8"/>
  <c r="C241" i="8"/>
  <c r="B243" i="11"/>
  <c r="C243" i="11" s="1"/>
  <c r="A244" i="11"/>
  <c r="A243" i="8" l="1"/>
  <c r="B243" i="8" s="1"/>
  <c r="D242" i="8"/>
  <c r="C242" i="8"/>
  <c r="B244" i="11"/>
  <c r="C244" i="11" s="1"/>
  <c r="A245" i="11"/>
  <c r="A244" i="8" l="1"/>
  <c r="B244" i="8" s="1"/>
  <c r="D243" i="8"/>
  <c r="C243" i="8"/>
  <c r="B245" i="11"/>
  <c r="C245" i="11" s="1"/>
  <c r="A246" i="11"/>
  <c r="A245" i="8" l="1"/>
  <c r="B245" i="8" s="1"/>
  <c r="D244" i="8"/>
  <c r="C244" i="8"/>
  <c r="A247" i="11"/>
  <c r="B246" i="11"/>
  <c r="C246" i="11" s="1"/>
  <c r="A246" i="8" l="1"/>
  <c r="B246" i="8" s="1"/>
  <c r="D245" i="8"/>
  <c r="C245" i="8"/>
  <c r="B247" i="11"/>
  <c r="C247" i="11" s="1"/>
  <c r="A248" i="11"/>
  <c r="A247" i="8" l="1"/>
  <c r="B247" i="8" s="1"/>
  <c r="D246" i="8"/>
  <c r="C246" i="8"/>
  <c r="B248" i="11"/>
  <c r="C248" i="11" s="1"/>
  <c r="A249" i="11"/>
  <c r="A248" i="8" l="1"/>
  <c r="B248" i="8" s="1"/>
  <c r="D247" i="8"/>
  <c r="C247" i="8"/>
  <c r="B249" i="11"/>
  <c r="C249" i="11" s="1"/>
  <c r="A250" i="11"/>
  <c r="A249" i="8" l="1"/>
  <c r="B249" i="8" s="1"/>
  <c r="D248" i="8"/>
  <c r="C248" i="8"/>
  <c r="A251" i="11"/>
  <c r="B250" i="11"/>
  <c r="C250" i="11" s="1"/>
  <c r="A250" i="8" l="1"/>
  <c r="B250" i="8" s="1"/>
  <c r="D249" i="8"/>
  <c r="C249" i="8"/>
  <c r="B251" i="11"/>
  <c r="C251" i="11" s="1"/>
  <c r="A252" i="11"/>
  <c r="A251" i="8" l="1"/>
  <c r="B251" i="8" s="1"/>
  <c r="D250" i="8"/>
  <c r="C250" i="8"/>
  <c r="B252" i="11"/>
  <c r="C252" i="11" s="1"/>
  <c r="A253" i="11"/>
  <c r="A252" i="8" l="1"/>
  <c r="B252" i="8" s="1"/>
  <c r="D251" i="8"/>
  <c r="C251" i="8"/>
  <c r="B253" i="11"/>
  <c r="C253" i="11" s="1"/>
  <c r="A254" i="11"/>
  <c r="A253" i="8" l="1"/>
  <c r="B253" i="8" s="1"/>
  <c r="D252" i="8"/>
  <c r="C252" i="8"/>
  <c r="A255" i="11"/>
  <c r="B254" i="11"/>
  <c r="C254" i="11" s="1"/>
  <c r="A254" i="8" l="1"/>
  <c r="B254" i="8" s="1"/>
  <c r="D253" i="8"/>
  <c r="C253" i="8"/>
  <c r="B255" i="11"/>
  <c r="C255" i="11" s="1"/>
  <c r="A256" i="11"/>
  <c r="A255" i="8" l="1"/>
  <c r="B255" i="8" s="1"/>
  <c r="D254" i="8"/>
  <c r="C254" i="8"/>
  <c r="B256" i="11"/>
  <c r="C256" i="11" s="1"/>
  <c r="A257" i="11"/>
  <c r="A256" i="8" l="1"/>
  <c r="B256" i="8" s="1"/>
  <c r="D255" i="8"/>
  <c r="C255" i="8"/>
  <c r="B257" i="11"/>
  <c r="C257" i="11" s="1"/>
  <c r="A258" i="11"/>
  <c r="A257" i="8" l="1"/>
  <c r="B257" i="8" s="1"/>
  <c r="D256" i="8"/>
  <c r="C256" i="8"/>
  <c r="A259" i="11"/>
  <c r="B258" i="11"/>
  <c r="C258" i="11" s="1"/>
  <c r="A258" i="8" l="1"/>
  <c r="B258" i="8" s="1"/>
  <c r="D257" i="8"/>
  <c r="C257" i="8"/>
  <c r="B259" i="11"/>
  <c r="C259" i="11" s="1"/>
  <c r="A260" i="11"/>
  <c r="A259" i="8" l="1"/>
  <c r="B259" i="8" s="1"/>
  <c r="D258" i="8"/>
  <c r="C258" i="8"/>
  <c r="B260" i="11"/>
  <c r="C260" i="11" s="1"/>
  <c r="A261" i="11"/>
  <c r="A260" i="8" l="1"/>
  <c r="B260" i="8" s="1"/>
  <c r="D259" i="8"/>
  <c r="C259" i="8"/>
  <c r="B261" i="11"/>
  <c r="C261" i="11" s="1"/>
  <c r="A262" i="11"/>
  <c r="A261" i="8" l="1"/>
  <c r="B261" i="8" s="1"/>
  <c r="D260" i="8"/>
  <c r="C260" i="8"/>
  <c r="A263" i="11"/>
  <c r="B262" i="11"/>
  <c r="C262" i="11" s="1"/>
  <c r="A262" i="8" l="1"/>
  <c r="B262" i="8" s="1"/>
  <c r="D261" i="8"/>
  <c r="C261" i="8"/>
  <c r="B263" i="11"/>
  <c r="C263" i="11" s="1"/>
  <c r="A264" i="11"/>
  <c r="A263" i="8" l="1"/>
  <c r="B263" i="8" s="1"/>
  <c r="D262" i="8"/>
  <c r="C262" i="8"/>
  <c r="B264" i="11"/>
  <c r="C264" i="11" s="1"/>
  <c r="A265" i="11"/>
  <c r="A264" i="8" l="1"/>
  <c r="B264" i="8" s="1"/>
  <c r="D263" i="8"/>
  <c r="C263" i="8"/>
  <c r="B265" i="11"/>
  <c r="C265" i="11" s="1"/>
  <c r="A266" i="11"/>
  <c r="A265" i="8" l="1"/>
  <c r="B265" i="8" s="1"/>
  <c r="D264" i="8"/>
  <c r="C264" i="8"/>
  <c r="A267" i="11"/>
  <c r="B266" i="11"/>
  <c r="C266" i="11" s="1"/>
  <c r="A266" i="8" l="1"/>
  <c r="B266" i="8" s="1"/>
  <c r="D265" i="8"/>
  <c r="C265" i="8"/>
  <c r="B267" i="11"/>
  <c r="C267" i="11" s="1"/>
  <c r="A268" i="11"/>
  <c r="A267" i="8" l="1"/>
  <c r="B267" i="8" s="1"/>
  <c r="D266" i="8"/>
  <c r="C266" i="8"/>
  <c r="B268" i="11"/>
  <c r="C268" i="11" s="1"/>
  <c r="A269" i="11"/>
  <c r="A268" i="8" l="1"/>
  <c r="B268" i="8" s="1"/>
  <c r="D267" i="8"/>
  <c r="C267" i="8"/>
  <c r="B269" i="11"/>
  <c r="C269" i="11" s="1"/>
  <c r="A270" i="11"/>
  <c r="A269" i="8" l="1"/>
  <c r="B269" i="8" s="1"/>
  <c r="D268" i="8"/>
  <c r="C268" i="8"/>
  <c r="A271" i="11"/>
  <c r="B270" i="11"/>
  <c r="C270" i="11" s="1"/>
  <c r="A270" i="8" l="1"/>
  <c r="B270" i="8" s="1"/>
  <c r="D269" i="8"/>
  <c r="C269" i="8"/>
  <c r="A272" i="11"/>
  <c r="B271" i="11"/>
  <c r="C271" i="11" s="1"/>
  <c r="A271" i="8" l="1"/>
  <c r="B271" i="8" s="1"/>
  <c r="D270" i="8"/>
  <c r="C270" i="8"/>
  <c r="A273" i="11"/>
  <c r="B272" i="11"/>
  <c r="C272" i="11" s="1"/>
  <c r="A272" i="8" l="1"/>
  <c r="B272" i="8" s="1"/>
  <c r="D271" i="8"/>
  <c r="C271" i="8"/>
  <c r="A274" i="11"/>
  <c r="B273" i="11"/>
  <c r="C273" i="11" s="1"/>
  <c r="A273" i="8" l="1"/>
  <c r="B273" i="8" s="1"/>
  <c r="D272" i="8"/>
  <c r="C272" i="8"/>
  <c r="A275" i="11"/>
  <c r="B274" i="11"/>
  <c r="C274" i="11" s="1"/>
  <c r="A274" i="8" l="1"/>
  <c r="B274" i="8" s="1"/>
  <c r="D273" i="8"/>
  <c r="C273" i="8"/>
  <c r="A276" i="11"/>
  <c r="B275" i="11"/>
  <c r="C275" i="11" s="1"/>
  <c r="A275" i="8" l="1"/>
  <c r="B275" i="8" s="1"/>
  <c r="D274" i="8"/>
  <c r="C274" i="8"/>
  <c r="A277" i="11"/>
  <c r="B276" i="11"/>
  <c r="C276" i="11" s="1"/>
  <c r="A276" i="8" l="1"/>
  <c r="B276" i="8" s="1"/>
  <c r="D275" i="8"/>
  <c r="C275" i="8"/>
  <c r="A278" i="11"/>
  <c r="B277" i="11"/>
  <c r="C277" i="11" s="1"/>
  <c r="A277" i="8" l="1"/>
  <c r="B277" i="8" s="1"/>
  <c r="D276" i="8"/>
  <c r="C276" i="8"/>
  <c r="A279" i="11"/>
  <c r="B278" i="11"/>
  <c r="C278" i="11" s="1"/>
  <c r="A278" i="8" l="1"/>
  <c r="B278" i="8" s="1"/>
  <c r="D277" i="8"/>
  <c r="C277" i="8"/>
  <c r="A280" i="11"/>
  <c r="B279" i="11"/>
  <c r="C279" i="11" s="1"/>
  <c r="A279" i="8" l="1"/>
  <c r="B279" i="8" s="1"/>
  <c r="D278" i="8"/>
  <c r="C278" i="8"/>
  <c r="A281" i="11"/>
  <c r="B280" i="11"/>
  <c r="C280" i="11" s="1"/>
  <c r="A280" i="8" l="1"/>
  <c r="B280" i="8" s="1"/>
  <c r="D279" i="8"/>
  <c r="C279" i="8"/>
  <c r="A282" i="11"/>
  <c r="B281" i="11"/>
  <c r="C281" i="11" s="1"/>
  <c r="A281" i="8" l="1"/>
  <c r="B281" i="8" s="1"/>
  <c r="D280" i="8"/>
  <c r="C280" i="8"/>
  <c r="A283" i="11"/>
  <c r="B282" i="11"/>
  <c r="C282" i="11" s="1"/>
  <c r="A282" i="8" l="1"/>
  <c r="B282" i="8" s="1"/>
  <c r="D281" i="8"/>
  <c r="C281" i="8"/>
  <c r="A284" i="11"/>
  <c r="B283" i="11"/>
  <c r="C283" i="11" s="1"/>
  <c r="A283" i="8" l="1"/>
  <c r="B283" i="8" s="1"/>
  <c r="D282" i="8"/>
  <c r="C282" i="8"/>
  <c r="A285" i="11"/>
  <c r="B284" i="11"/>
  <c r="C284" i="11" s="1"/>
  <c r="A284" i="8" l="1"/>
  <c r="B284" i="8" s="1"/>
  <c r="D283" i="8"/>
  <c r="C283" i="8"/>
  <c r="A286" i="11"/>
  <c r="B285" i="11"/>
  <c r="C285" i="11" s="1"/>
  <c r="A285" i="8" l="1"/>
  <c r="B285" i="8" s="1"/>
  <c r="D284" i="8"/>
  <c r="C284" i="8"/>
  <c r="A287" i="11"/>
  <c r="B286" i="11"/>
  <c r="C286" i="11" s="1"/>
  <c r="A286" i="8" l="1"/>
  <c r="B286" i="8" s="1"/>
  <c r="D285" i="8"/>
  <c r="C285" i="8"/>
  <c r="A288" i="11"/>
  <c r="B287" i="11"/>
  <c r="C287" i="11" s="1"/>
  <c r="A287" i="8" l="1"/>
  <c r="B287" i="8" s="1"/>
  <c r="D286" i="8"/>
  <c r="C286" i="8"/>
  <c r="A289" i="11"/>
  <c r="B288" i="11"/>
  <c r="C288" i="11" s="1"/>
  <c r="A288" i="8" l="1"/>
  <c r="B288" i="8" s="1"/>
  <c r="D287" i="8"/>
  <c r="C287" i="8"/>
  <c r="A290" i="11"/>
  <c r="B289" i="11"/>
  <c r="C289" i="11" s="1"/>
  <c r="A289" i="8" l="1"/>
  <c r="B289" i="8" s="1"/>
  <c r="D288" i="8"/>
  <c r="C288" i="8"/>
  <c r="A291" i="11"/>
  <c r="B290" i="11"/>
  <c r="C290" i="11" s="1"/>
  <c r="A290" i="8" l="1"/>
  <c r="B290" i="8" s="1"/>
  <c r="D289" i="8"/>
  <c r="C289" i="8"/>
  <c r="A292" i="11"/>
  <c r="B291" i="11"/>
  <c r="C291" i="11" s="1"/>
  <c r="A291" i="8" l="1"/>
  <c r="B291" i="8" s="1"/>
  <c r="D290" i="8"/>
  <c r="C290" i="8"/>
  <c r="A293" i="11"/>
  <c r="B292" i="11"/>
  <c r="C292" i="11" s="1"/>
  <c r="A292" i="8" l="1"/>
  <c r="B292" i="8" s="1"/>
  <c r="D291" i="8"/>
  <c r="C291" i="8"/>
  <c r="A294" i="11"/>
  <c r="B293" i="11"/>
  <c r="C293" i="11" s="1"/>
  <c r="A293" i="8" l="1"/>
  <c r="B293" i="8" s="1"/>
  <c r="D292" i="8"/>
  <c r="C292" i="8"/>
  <c r="A295" i="11"/>
  <c r="B294" i="11"/>
  <c r="C294" i="11" s="1"/>
  <c r="A294" i="8" l="1"/>
  <c r="B294" i="8" s="1"/>
  <c r="D293" i="8"/>
  <c r="C293" i="8"/>
  <c r="A296" i="11"/>
  <c r="B295" i="11"/>
  <c r="C295" i="11" s="1"/>
  <c r="A295" i="8" l="1"/>
  <c r="B295" i="8" s="1"/>
  <c r="D294" i="8"/>
  <c r="C294" i="8"/>
  <c r="A297" i="11"/>
  <c r="B296" i="11"/>
  <c r="C296" i="11" s="1"/>
  <c r="A296" i="8" l="1"/>
  <c r="B296" i="8" s="1"/>
  <c r="D295" i="8"/>
  <c r="C295" i="8"/>
  <c r="A298" i="11"/>
  <c r="B297" i="11"/>
  <c r="C297" i="11" s="1"/>
  <c r="A297" i="8" l="1"/>
  <c r="B297" i="8" s="1"/>
  <c r="D296" i="8"/>
  <c r="C296" i="8"/>
  <c r="A299" i="11"/>
  <c r="B298" i="11"/>
  <c r="C298" i="11" s="1"/>
  <c r="A298" i="8" l="1"/>
  <c r="B298" i="8" s="1"/>
  <c r="D297" i="8"/>
  <c r="C297" i="8"/>
  <c r="A300" i="11"/>
  <c r="B299" i="11"/>
  <c r="C299" i="11" s="1"/>
  <c r="A299" i="8" l="1"/>
  <c r="B299" i="8" s="1"/>
  <c r="D298" i="8"/>
  <c r="C298" i="8"/>
  <c r="A301" i="11"/>
  <c r="B300" i="11"/>
  <c r="C300" i="11" s="1"/>
  <c r="A300" i="8" l="1"/>
  <c r="B300" i="8" s="1"/>
  <c r="D299" i="8"/>
  <c r="C299" i="8"/>
  <c r="A302" i="11"/>
  <c r="B301" i="11"/>
  <c r="C301" i="11" s="1"/>
  <c r="A301" i="8" l="1"/>
  <c r="B301" i="8" s="1"/>
  <c r="D300" i="8"/>
  <c r="C300" i="8"/>
  <c r="A303" i="11"/>
  <c r="B302" i="11"/>
  <c r="C302" i="11" s="1"/>
  <c r="A302" i="8" l="1"/>
  <c r="B302" i="8" s="1"/>
  <c r="D301" i="8"/>
  <c r="C301" i="8"/>
  <c r="A304" i="11"/>
  <c r="B303" i="11"/>
  <c r="C303" i="11" s="1"/>
  <c r="A303" i="8" l="1"/>
  <c r="B303" i="8" s="1"/>
  <c r="D302" i="8"/>
  <c r="C302" i="8"/>
  <c r="A305" i="11"/>
  <c r="B304" i="11"/>
  <c r="C304" i="11" s="1"/>
  <c r="A304" i="8" l="1"/>
  <c r="B304" i="8" s="1"/>
  <c r="D303" i="8"/>
  <c r="C303" i="8"/>
  <c r="A306" i="11"/>
  <c r="B305" i="11"/>
  <c r="C305" i="11" s="1"/>
  <c r="A305" i="8" l="1"/>
  <c r="B305" i="8" s="1"/>
  <c r="D304" i="8"/>
  <c r="C304" i="8"/>
  <c r="A307" i="11"/>
  <c r="B306" i="11"/>
  <c r="C306" i="11" s="1"/>
  <c r="A306" i="8" l="1"/>
  <c r="B306" i="8" s="1"/>
  <c r="D305" i="8"/>
  <c r="C305" i="8"/>
  <c r="A308" i="11"/>
  <c r="B307" i="11"/>
  <c r="C307" i="11" s="1"/>
  <c r="A307" i="8" l="1"/>
  <c r="B307" i="8" s="1"/>
  <c r="D306" i="8"/>
  <c r="C306" i="8"/>
  <c r="A309" i="11"/>
  <c r="B308" i="11"/>
  <c r="C308" i="11" s="1"/>
  <c r="A308" i="8" l="1"/>
  <c r="B308" i="8" s="1"/>
  <c r="D307" i="8"/>
  <c r="C307" i="8"/>
  <c r="A310" i="11"/>
  <c r="B309" i="11"/>
  <c r="C309" i="11" s="1"/>
  <c r="A309" i="8" l="1"/>
  <c r="B309" i="8" s="1"/>
  <c r="D308" i="8"/>
  <c r="C308" i="8"/>
  <c r="A311" i="11"/>
  <c r="B310" i="11"/>
  <c r="C310" i="11" s="1"/>
  <c r="A310" i="8" l="1"/>
  <c r="B310" i="8" s="1"/>
  <c r="D309" i="8"/>
  <c r="C309" i="8"/>
  <c r="A312" i="11"/>
  <c r="B311" i="11"/>
  <c r="C311" i="11" s="1"/>
  <c r="A311" i="8" l="1"/>
  <c r="B311" i="8" s="1"/>
  <c r="D310" i="8"/>
  <c r="C310" i="8"/>
  <c r="A313" i="11"/>
  <c r="B312" i="11"/>
  <c r="C312" i="11" s="1"/>
  <c r="A312" i="8" l="1"/>
  <c r="B312" i="8" s="1"/>
  <c r="D311" i="8"/>
  <c r="C311" i="8"/>
  <c r="A314" i="11"/>
  <c r="B313" i="11"/>
  <c r="C313" i="11" s="1"/>
  <c r="A313" i="8" l="1"/>
  <c r="B313" i="8" s="1"/>
  <c r="D312" i="8"/>
  <c r="C312" i="8"/>
  <c r="A315" i="11"/>
  <c r="B314" i="11"/>
  <c r="C314" i="11" s="1"/>
  <c r="A314" i="8" l="1"/>
  <c r="B314" i="8" s="1"/>
  <c r="D313" i="8"/>
  <c r="C313" i="8"/>
  <c r="A316" i="11"/>
  <c r="B315" i="11"/>
  <c r="C315" i="11" s="1"/>
  <c r="A315" i="8" l="1"/>
  <c r="B315" i="8" s="1"/>
  <c r="D314" i="8"/>
  <c r="C314" i="8"/>
  <c r="A317" i="11"/>
  <c r="B316" i="11"/>
  <c r="C316" i="11" s="1"/>
  <c r="A316" i="8" l="1"/>
  <c r="B316" i="8" s="1"/>
  <c r="D315" i="8"/>
  <c r="C315" i="8"/>
  <c r="A318" i="11"/>
  <c r="B317" i="11"/>
  <c r="C317" i="11" s="1"/>
  <c r="A317" i="8" l="1"/>
  <c r="B317" i="8" s="1"/>
  <c r="D316" i="8"/>
  <c r="C316" i="8"/>
  <c r="A319" i="11"/>
  <c r="B318" i="11"/>
  <c r="C318" i="11" s="1"/>
  <c r="A318" i="8" l="1"/>
  <c r="B318" i="8" s="1"/>
  <c r="D317" i="8"/>
  <c r="C317" i="8"/>
  <c r="A320" i="11"/>
  <c r="B319" i="11"/>
  <c r="C319" i="11" s="1"/>
  <c r="A319" i="8" l="1"/>
  <c r="B319" i="8" s="1"/>
  <c r="D318" i="8"/>
  <c r="C318" i="8"/>
  <c r="A321" i="11"/>
  <c r="B320" i="11"/>
  <c r="C320" i="11" s="1"/>
  <c r="A320" i="8" l="1"/>
  <c r="B320" i="8" s="1"/>
  <c r="D319" i="8"/>
  <c r="C319" i="8"/>
  <c r="A322" i="11"/>
  <c r="B321" i="11"/>
  <c r="C321" i="11" s="1"/>
  <c r="A321" i="8" l="1"/>
  <c r="B321" i="8" s="1"/>
  <c r="D320" i="8"/>
  <c r="C320" i="8"/>
  <c r="A323" i="11"/>
  <c r="B322" i="11"/>
  <c r="C322" i="11" s="1"/>
  <c r="A322" i="8" l="1"/>
  <c r="B322" i="8" s="1"/>
  <c r="D321" i="8"/>
  <c r="C321" i="8"/>
  <c r="A324" i="11"/>
  <c r="B323" i="11"/>
  <c r="C323" i="11" s="1"/>
  <c r="A323" i="8" l="1"/>
  <c r="B323" i="8" s="1"/>
  <c r="D322" i="8"/>
  <c r="C322" i="8"/>
  <c r="A325" i="11"/>
  <c r="B324" i="11"/>
  <c r="C324" i="11" s="1"/>
  <c r="A324" i="8" l="1"/>
  <c r="B324" i="8" s="1"/>
  <c r="D323" i="8"/>
  <c r="C323" i="8"/>
  <c r="A326" i="11"/>
  <c r="B325" i="11"/>
  <c r="C325" i="11" s="1"/>
  <c r="A325" i="8" l="1"/>
  <c r="B325" i="8" s="1"/>
  <c r="D324" i="8"/>
  <c r="C324" i="8"/>
  <c r="A327" i="11"/>
  <c r="B326" i="11"/>
  <c r="C326" i="11" s="1"/>
  <c r="A326" i="8" l="1"/>
  <c r="B326" i="8" s="1"/>
  <c r="D325" i="8"/>
  <c r="C325" i="8"/>
  <c r="A328" i="11"/>
  <c r="B327" i="11"/>
  <c r="C327" i="11" s="1"/>
  <c r="A327" i="8" l="1"/>
  <c r="B327" i="8" s="1"/>
  <c r="D326" i="8"/>
  <c r="C326" i="8"/>
  <c r="A329" i="11"/>
  <c r="B328" i="11"/>
  <c r="C328" i="11" s="1"/>
  <c r="A328" i="8" l="1"/>
  <c r="B328" i="8" s="1"/>
  <c r="D327" i="8"/>
  <c r="C327" i="8"/>
  <c r="A330" i="11"/>
  <c r="B329" i="11"/>
  <c r="C329" i="11" s="1"/>
  <c r="A329" i="8" l="1"/>
  <c r="B329" i="8" s="1"/>
  <c r="D328" i="8"/>
  <c r="C328" i="8"/>
  <c r="A331" i="11"/>
  <c r="B330" i="11"/>
  <c r="C330" i="11" s="1"/>
  <c r="A330" i="8" l="1"/>
  <c r="B330" i="8" s="1"/>
  <c r="D329" i="8"/>
  <c r="C329" i="8"/>
  <c r="A332" i="11"/>
  <c r="B331" i="11"/>
  <c r="C331" i="11" s="1"/>
  <c r="A331" i="8" l="1"/>
  <c r="B331" i="8" s="1"/>
  <c r="D330" i="8"/>
  <c r="C330" i="8"/>
  <c r="A333" i="11"/>
  <c r="B332" i="11"/>
  <c r="C332" i="11" s="1"/>
  <c r="A332" i="8" l="1"/>
  <c r="B332" i="8" s="1"/>
  <c r="D331" i="8"/>
  <c r="C331" i="8"/>
  <c r="A334" i="11"/>
  <c r="B333" i="11"/>
  <c r="C333" i="11" s="1"/>
  <c r="A333" i="8" l="1"/>
  <c r="B333" i="8" s="1"/>
  <c r="D332" i="8"/>
  <c r="C332" i="8"/>
  <c r="A335" i="11"/>
  <c r="B334" i="11"/>
  <c r="C334" i="11" s="1"/>
  <c r="A334" i="8" l="1"/>
  <c r="B334" i="8" s="1"/>
  <c r="D333" i="8"/>
  <c r="C333" i="8"/>
  <c r="A336" i="11"/>
  <c r="B335" i="11"/>
  <c r="C335" i="11" s="1"/>
  <c r="A335" i="8" l="1"/>
  <c r="B335" i="8" s="1"/>
  <c r="D334" i="8"/>
  <c r="C334" i="8"/>
  <c r="A337" i="11"/>
  <c r="B336" i="11"/>
  <c r="C336" i="11" s="1"/>
  <c r="A336" i="8" l="1"/>
  <c r="B336" i="8" s="1"/>
  <c r="D335" i="8"/>
  <c r="C335" i="8"/>
  <c r="A338" i="11"/>
  <c r="B337" i="11"/>
  <c r="C337" i="11" s="1"/>
  <c r="A337" i="8" l="1"/>
  <c r="B337" i="8" s="1"/>
  <c r="D336" i="8"/>
  <c r="C336" i="8"/>
  <c r="A339" i="11"/>
  <c r="B338" i="11"/>
  <c r="C338" i="11" s="1"/>
  <c r="A338" i="8" l="1"/>
  <c r="B338" i="8" s="1"/>
  <c r="D337" i="8"/>
  <c r="C337" i="8"/>
  <c r="A340" i="11"/>
  <c r="B339" i="11"/>
  <c r="C339" i="11" s="1"/>
  <c r="A339" i="8" l="1"/>
  <c r="B339" i="8" s="1"/>
  <c r="D338" i="8"/>
  <c r="C338" i="8"/>
  <c r="A341" i="11"/>
  <c r="B340" i="11"/>
  <c r="C340" i="11" s="1"/>
  <c r="A340" i="8" l="1"/>
  <c r="B340" i="8" s="1"/>
  <c r="D339" i="8"/>
  <c r="C339" i="8"/>
  <c r="A342" i="11"/>
  <c r="B341" i="11"/>
  <c r="C341" i="11" s="1"/>
  <c r="A341" i="8" l="1"/>
  <c r="B341" i="8" s="1"/>
  <c r="D340" i="8"/>
  <c r="C340" i="8"/>
  <c r="A343" i="11"/>
  <c r="B342" i="11"/>
  <c r="C342" i="11" s="1"/>
  <c r="A342" i="8" l="1"/>
  <c r="B342" i="8" s="1"/>
  <c r="D341" i="8"/>
  <c r="C341" i="8"/>
  <c r="A344" i="11"/>
  <c r="B343" i="11"/>
  <c r="C343" i="11" s="1"/>
  <c r="A343" i="8" l="1"/>
  <c r="B343" i="8" s="1"/>
  <c r="D342" i="8"/>
  <c r="C342" i="8"/>
  <c r="A345" i="11"/>
  <c r="B344" i="11"/>
  <c r="C344" i="11" s="1"/>
  <c r="A344" i="8" l="1"/>
  <c r="B344" i="8" s="1"/>
  <c r="D343" i="8"/>
  <c r="C343" i="8"/>
  <c r="A346" i="11"/>
  <c r="B345" i="11"/>
  <c r="C345" i="11" s="1"/>
  <c r="A345" i="8" l="1"/>
  <c r="B345" i="8" s="1"/>
  <c r="D344" i="8"/>
  <c r="C344" i="8"/>
  <c r="A347" i="11"/>
  <c r="B346" i="11"/>
  <c r="C346" i="11" s="1"/>
  <c r="A346" i="8" l="1"/>
  <c r="B346" i="8" s="1"/>
  <c r="D345" i="8"/>
  <c r="C345" i="8"/>
  <c r="A348" i="11"/>
  <c r="B347" i="11"/>
  <c r="C347" i="11" s="1"/>
  <c r="A347" i="8" l="1"/>
  <c r="B347" i="8" s="1"/>
  <c r="D346" i="8"/>
  <c r="C346" i="8"/>
  <c r="A349" i="11"/>
  <c r="B348" i="11"/>
  <c r="C348" i="11" s="1"/>
  <c r="A348" i="8" l="1"/>
  <c r="B348" i="8" s="1"/>
  <c r="D347" i="8"/>
  <c r="C347" i="8"/>
  <c r="A350" i="11"/>
  <c r="B349" i="11"/>
  <c r="C349" i="11" s="1"/>
  <c r="A349" i="8" l="1"/>
  <c r="B349" i="8" s="1"/>
  <c r="D348" i="8"/>
  <c r="C348" i="8"/>
  <c r="A351" i="11"/>
  <c r="B350" i="11"/>
  <c r="C350" i="11" s="1"/>
  <c r="A350" i="8" l="1"/>
  <c r="B350" i="8" s="1"/>
  <c r="D349" i="8"/>
  <c r="C349" i="8"/>
  <c r="A352" i="11"/>
  <c r="B351" i="11"/>
  <c r="C351" i="11" s="1"/>
  <c r="A351" i="8" l="1"/>
  <c r="B351" i="8" s="1"/>
  <c r="D350" i="8"/>
  <c r="C350" i="8"/>
  <c r="A353" i="11"/>
  <c r="B352" i="11"/>
  <c r="C352" i="11" s="1"/>
  <c r="A352" i="8" l="1"/>
  <c r="B352" i="8" s="1"/>
  <c r="D351" i="8"/>
  <c r="C351" i="8"/>
  <c r="A354" i="11"/>
  <c r="B353" i="11"/>
  <c r="C353" i="11" s="1"/>
  <c r="A353" i="8" l="1"/>
  <c r="B353" i="8" s="1"/>
  <c r="D352" i="8"/>
  <c r="C352" i="8"/>
  <c r="A355" i="11"/>
  <c r="B354" i="11"/>
  <c r="C354" i="11" s="1"/>
  <c r="A354" i="8" l="1"/>
  <c r="B354" i="8" s="1"/>
  <c r="D353" i="8"/>
  <c r="C353" i="8"/>
  <c r="A356" i="11"/>
  <c r="B355" i="11"/>
  <c r="C355" i="11" s="1"/>
  <c r="A355" i="8" l="1"/>
  <c r="B355" i="8" s="1"/>
  <c r="D354" i="8"/>
  <c r="C354" i="8"/>
  <c r="A357" i="11"/>
  <c r="B356" i="11"/>
  <c r="C356" i="11" s="1"/>
  <c r="A356" i="8" l="1"/>
  <c r="B356" i="8" s="1"/>
  <c r="D355" i="8"/>
  <c r="C355" i="8"/>
  <c r="A358" i="11"/>
  <c r="B357" i="11"/>
  <c r="C357" i="11" s="1"/>
  <c r="A357" i="8" l="1"/>
  <c r="B357" i="8" s="1"/>
  <c r="D356" i="8"/>
  <c r="C356" i="8"/>
  <c r="A359" i="11"/>
  <c r="B358" i="11"/>
  <c r="C358" i="11" s="1"/>
  <c r="A358" i="8" l="1"/>
  <c r="B358" i="8" s="1"/>
  <c r="D357" i="8"/>
  <c r="C357" i="8"/>
  <c r="A360" i="11"/>
  <c r="B359" i="11"/>
  <c r="C359" i="11" s="1"/>
  <c r="A359" i="8" l="1"/>
  <c r="B359" i="8" s="1"/>
  <c r="D358" i="8"/>
  <c r="C358" i="8"/>
  <c r="A361" i="11"/>
  <c r="B360" i="11"/>
  <c r="C360" i="11" s="1"/>
  <c r="A360" i="8" l="1"/>
  <c r="B360" i="8" s="1"/>
  <c r="D359" i="8"/>
  <c r="C359" i="8"/>
  <c r="A362" i="11"/>
  <c r="B361" i="11"/>
  <c r="C361" i="11" s="1"/>
  <c r="A361" i="8" l="1"/>
  <c r="B361" i="8" s="1"/>
  <c r="D360" i="8"/>
  <c r="C360" i="8"/>
  <c r="A363" i="11"/>
  <c r="B362" i="11"/>
  <c r="C362" i="11" s="1"/>
  <c r="A362" i="8" l="1"/>
  <c r="B362" i="8" s="1"/>
  <c r="D361" i="8"/>
  <c r="C361" i="8"/>
  <c r="A364" i="11"/>
  <c r="B363" i="11"/>
  <c r="C363" i="11" s="1"/>
  <c r="A363" i="8" l="1"/>
  <c r="B363" i="8" s="1"/>
  <c r="D362" i="8"/>
  <c r="C362" i="8"/>
  <c r="A365" i="11"/>
  <c r="B364" i="11"/>
  <c r="C364" i="11" s="1"/>
  <c r="A364" i="8" l="1"/>
  <c r="B364" i="8" s="1"/>
  <c r="D363" i="8"/>
  <c r="C363" i="8"/>
  <c r="A366" i="11"/>
  <c r="B365" i="11"/>
  <c r="C365" i="11" s="1"/>
  <c r="A365" i="8" l="1"/>
  <c r="B365" i="8" s="1"/>
  <c r="D364" i="8"/>
  <c r="C364" i="8"/>
  <c r="A367" i="11"/>
  <c r="B366" i="11"/>
  <c r="C366" i="11" s="1"/>
  <c r="A366" i="8" l="1"/>
  <c r="B366" i="8" s="1"/>
  <c r="D365" i="8"/>
  <c r="C365" i="8"/>
  <c r="A368" i="11"/>
  <c r="B367" i="11"/>
  <c r="C367" i="11" s="1"/>
  <c r="A367" i="8" l="1"/>
  <c r="B367" i="8" s="1"/>
  <c r="D366" i="8"/>
  <c r="C366" i="8"/>
  <c r="A369" i="11"/>
  <c r="B368" i="11"/>
  <c r="C368" i="11" s="1"/>
  <c r="A368" i="8" l="1"/>
  <c r="B368" i="8" s="1"/>
  <c r="D367" i="8"/>
  <c r="C367" i="8"/>
  <c r="A370" i="11"/>
  <c r="B369" i="11"/>
  <c r="C369" i="11" s="1"/>
  <c r="A369" i="8" l="1"/>
  <c r="B369" i="8" s="1"/>
  <c r="D368" i="8"/>
  <c r="C368" i="8"/>
  <c r="A371" i="11"/>
  <c r="B370" i="11"/>
  <c r="C370" i="11" s="1"/>
  <c r="A370" i="8" l="1"/>
  <c r="B370" i="8" s="1"/>
  <c r="D369" i="8"/>
  <c r="C369" i="8"/>
  <c r="A372" i="11"/>
  <c r="B371" i="11"/>
  <c r="C371" i="11" s="1"/>
  <c r="A371" i="8" l="1"/>
  <c r="B371" i="8" s="1"/>
  <c r="D370" i="8"/>
  <c r="C370" i="8"/>
  <c r="A373" i="11"/>
  <c r="B372" i="11"/>
  <c r="C372" i="11" s="1"/>
  <c r="A372" i="8" l="1"/>
  <c r="B372" i="8" s="1"/>
  <c r="D371" i="8"/>
  <c r="C371" i="8"/>
  <c r="A374" i="11"/>
  <c r="B373" i="11"/>
  <c r="C373" i="11" s="1"/>
  <c r="A373" i="8" l="1"/>
  <c r="B373" i="8" s="1"/>
  <c r="D372" i="8"/>
  <c r="C372" i="8"/>
  <c r="A375" i="11"/>
  <c r="B374" i="11"/>
  <c r="C374" i="11" s="1"/>
  <c r="A374" i="8" l="1"/>
  <c r="B374" i="8" s="1"/>
  <c r="D373" i="8"/>
  <c r="C373" i="8"/>
  <c r="A376" i="11"/>
  <c r="B375" i="11"/>
  <c r="C375" i="11" s="1"/>
  <c r="A375" i="8" l="1"/>
  <c r="B375" i="8" s="1"/>
  <c r="D374" i="8"/>
  <c r="C374" i="8"/>
  <c r="A377" i="11"/>
  <c r="B376" i="11"/>
  <c r="C376" i="11" s="1"/>
  <c r="A376" i="8" l="1"/>
  <c r="B376" i="8" s="1"/>
  <c r="D375" i="8"/>
  <c r="C375" i="8"/>
  <c r="A378" i="11"/>
  <c r="B377" i="11"/>
  <c r="C377" i="11" s="1"/>
  <c r="A377" i="8" l="1"/>
  <c r="B377" i="8" s="1"/>
  <c r="D376" i="8"/>
  <c r="C376" i="8"/>
  <c r="A379" i="11"/>
  <c r="B378" i="11"/>
  <c r="C378" i="11" s="1"/>
  <c r="A378" i="8" l="1"/>
  <c r="B378" i="8" s="1"/>
  <c r="D377" i="8"/>
  <c r="C377" i="8"/>
  <c r="A380" i="11"/>
  <c r="B379" i="11"/>
  <c r="C379" i="11" s="1"/>
  <c r="A379" i="8" l="1"/>
  <c r="B379" i="8" s="1"/>
  <c r="D378" i="8"/>
  <c r="C378" i="8"/>
  <c r="A381" i="11"/>
  <c r="B380" i="11"/>
  <c r="C380" i="11" s="1"/>
  <c r="A380" i="8" l="1"/>
  <c r="B380" i="8" s="1"/>
  <c r="D379" i="8"/>
  <c r="C379" i="8"/>
  <c r="A382" i="11"/>
  <c r="B381" i="11"/>
  <c r="C381" i="11" s="1"/>
  <c r="A381" i="8" l="1"/>
  <c r="B381" i="8" s="1"/>
  <c r="D380" i="8"/>
  <c r="C380" i="8"/>
  <c r="A383" i="11"/>
  <c r="B382" i="11"/>
  <c r="C382" i="11" s="1"/>
  <c r="A382" i="8" l="1"/>
  <c r="B382" i="8" s="1"/>
  <c r="D381" i="8"/>
  <c r="C381" i="8"/>
  <c r="A384" i="11"/>
  <c r="B383" i="11"/>
  <c r="C383" i="11" s="1"/>
  <c r="A383" i="8" l="1"/>
  <c r="B383" i="8" s="1"/>
  <c r="D382" i="8"/>
  <c r="C382" i="8"/>
  <c r="A385" i="11"/>
  <c r="B384" i="11"/>
  <c r="C384" i="11" s="1"/>
  <c r="A384" i="8" l="1"/>
  <c r="B384" i="8" s="1"/>
  <c r="D383" i="8"/>
  <c r="C383" i="8"/>
  <c r="A386" i="11"/>
  <c r="B385" i="11"/>
  <c r="C385" i="11" s="1"/>
  <c r="A385" i="8" l="1"/>
  <c r="B385" i="8" s="1"/>
  <c r="D384" i="8"/>
  <c r="C384" i="8"/>
  <c r="A387" i="11"/>
  <c r="B386" i="11"/>
  <c r="C386" i="11" s="1"/>
  <c r="A386" i="8" l="1"/>
  <c r="B386" i="8" s="1"/>
  <c r="D385" i="8"/>
  <c r="C385" i="8"/>
  <c r="A388" i="11"/>
  <c r="B387" i="11"/>
  <c r="C387" i="11" s="1"/>
  <c r="A387" i="8" l="1"/>
  <c r="B387" i="8" s="1"/>
  <c r="D386" i="8"/>
  <c r="C386" i="8"/>
  <c r="A389" i="11"/>
  <c r="B388" i="11"/>
  <c r="C388" i="11" s="1"/>
  <c r="A388" i="8" l="1"/>
  <c r="B388" i="8" s="1"/>
  <c r="D387" i="8"/>
  <c r="C387" i="8"/>
  <c r="A390" i="11"/>
  <c r="B389" i="11"/>
  <c r="C389" i="11" s="1"/>
  <c r="A389" i="8" l="1"/>
  <c r="B389" i="8" s="1"/>
  <c r="D388" i="8"/>
  <c r="C388" i="8"/>
  <c r="A391" i="11"/>
  <c r="B390" i="11"/>
  <c r="C390" i="11" s="1"/>
  <c r="A390" i="8" l="1"/>
  <c r="B390" i="8" s="1"/>
  <c r="D389" i="8"/>
  <c r="C389" i="8"/>
  <c r="A392" i="11"/>
  <c r="B391" i="11"/>
  <c r="C391" i="11" s="1"/>
  <c r="A391" i="8" l="1"/>
  <c r="B391" i="8" s="1"/>
  <c r="D390" i="8"/>
  <c r="C390" i="8"/>
  <c r="A393" i="11"/>
  <c r="B392" i="11"/>
  <c r="C392" i="11" s="1"/>
  <c r="A392" i="8" l="1"/>
  <c r="B392" i="8" s="1"/>
  <c r="D391" i="8"/>
  <c r="C391" i="8"/>
  <c r="A394" i="11"/>
  <c r="B393" i="11"/>
  <c r="C393" i="11" s="1"/>
  <c r="A393" i="8" l="1"/>
  <c r="B393" i="8" s="1"/>
  <c r="D392" i="8"/>
  <c r="C392" i="8"/>
  <c r="A395" i="11"/>
  <c r="B394" i="11"/>
  <c r="C394" i="11" s="1"/>
  <c r="A394" i="8" l="1"/>
  <c r="B394" i="8" s="1"/>
  <c r="D393" i="8"/>
  <c r="C393" i="8"/>
  <c r="A396" i="11"/>
  <c r="B395" i="11"/>
  <c r="C395" i="11" s="1"/>
  <c r="A395" i="8" l="1"/>
  <c r="B395" i="8" s="1"/>
  <c r="D394" i="8"/>
  <c r="C394" i="8"/>
  <c r="A397" i="11"/>
  <c r="B396" i="11"/>
  <c r="C396" i="11" s="1"/>
  <c r="A396" i="8" l="1"/>
  <c r="B396" i="8" s="1"/>
  <c r="D395" i="8"/>
  <c r="C395" i="8"/>
  <c r="A398" i="11"/>
  <c r="B397" i="11"/>
  <c r="C397" i="11" s="1"/>
  <c r="A397" i="8" l="1"/>
  <c r="B397" i="8" s="1"/>
  <c r="D396" i="8"/>
  <c r="C396" i="8"/>
  <c r="A399" i="11"/>
  <c r="B398" i="11"/>
  <c r="C398" i="11" s="1"/>
  <c r="A398" i="8" l="1"/>
  <c r="B398" i="8" s="1"/>
  <c r="D397" i="8"/>
  <c r="C397" i="8"/>
  <c r="A400" i="11"/>
  <c r="B399" i="11"/>
  <c r="C399" i="11" s="1"/>
  <c r="A399" i="8" l="1"/>
  <c r="B399" i="8" s="1"/>
  <c r="D398" i="8"/>
  <c r="C398" i="8"/>
  <c r="A401" i="11"/>
  <c r="B400" i="11"/>
  <c r="C400" i="11" s="1"/>
  <c r="A400" i="8" l="1"/>
  <c r="B400" i="8" s="1"/>
  <c r="D399" i="8"/>
  <c r="C399" i="8"/>
  <c r="A402" i="11"/>
  <c r="B401" i="11"/>
  <c r="C401" i="11" s="1"/>
  <c r="A401" i="8" l="1"/>
  <c r="B401" i="8" s="1"/>
  <c r="D400" i="8"/>
  <c r="C400" i="8"/>
  <c r="A403" i="11"/>
  <c r="B402" i="11"/>
  <c r="C402" i="11" s="1"/>
  <c r="A402" i="8" l="1"/>
  <c r="B402" i="8" s="1"/>
  <c r="D401" i="8"/>
  <c r="C401" i="8"/>
  <c r="A404" i="11"/>
  <c r="B403" i="11"/>
  <c r="C403" i="11" s="1"/>
  <c r="A403" i="8" l="1"/>
  <c r="B403" i="8" s="1"/>
  <c r="D402" i="8"/>
  <c r="C402" i="8"/>
  <c r="A405" i="11"/>
  <c r="B404" i="11"/>
  <c r="C404" i="11" s="1"/>
  <c r="A404" i="8" l="1"/>
  <c r="B404" i="8" s="1"/>
  <c r="D403" i="8"/>
  <c r="C403" i="8"/>
  <c r="A406" i="11"/>
  <c r="B405" i="11"/>
  <c r="C405" i="11" s="1"/>
  <c r="A405" i="8" l="1"/>
  <c r="B405" i="8" s="1"/>
  <c r="D404" i="8"/>
  <c r="C404" i="8"/>
  <c r="A407" i="11"/>
  <c r="B406" i="11"/>
  <c r="C406" i="11" s="1"/>
  <c r="A406" i="8" l="1"/>
  <c r="B406" i="8" s="1"/>
  <c r="D405" i="8"/>
  <c r="C405" i="8"/>
  <c r="A408" i="11"/>
  <c r="B407" i="11"/>
  <c r="C407" i="11" s="1"/>
  <c r="A407" i="8" l="1"/>
  <c r="B407" i="8" s="1"/>
  <c r="D406" i="8"/>
  <c r="C406" i="8"/>
  <c r="A409" i="11"/>
  <c r="B408" i="11"/>
  <c r="C408" i="11" s="1"/>
  <c r="A408" i="8" l="1"/>
  <c r="B408" i="8" s="1"/>
  <c r="D407" i="8"/>
  <c r="C407" i="8"/>
  <c r="A410" i="11"/>
  <c r="B409" i="11"/>
  <c r="C409" i="11" s="1"/>
  <c r="A409" i="8" l="1"/>
  <c r="B409" i="8" s="1"/>
  <c r="D408" i="8"/>
  <c r="C408" i="8"/>
  <c r="A411" i="11"/>
  <c r="B410" i="11"/>
  <c r="C410" i="11" s="1"/>
  <c r="A410" i="8" l="1"/>
  <c r="B410" i="8" s="1"/>
  <c r="D409" i="8"/>
  <c r="C409" i="8"/>
  <c r="A412" i="11"/>
  <c r="B411" i="11"/>
  <c r="C411" i="11" s="1"/>
  <c r="A411" i="8" l="1"/>
  <c r="B411" i="8" s="1"/>
  <c r="D410" i="8"/>
  <c r="C410" i="8"/>
  <c r="A413" i="11"/>
  <c r="B412" i="11"/>
  <c r="C412" i="11" s="1"/>
  <c r="A412" i="8" l="1"/>
  <c r="B412" i="8" s="1"/>
  <c r="D411" i="8"/>
  <c r="C411" i="8"/>
  <c r="A414" i="11"/>
  <c r="B413" i="11"/>
  <c r="C413" i="11" s="1"/>
  <c r="A413" i="8" l="1"/>
  <c r="B413" i="8" s="1"/>
  <c r="D412" i="8"/>
  <c r="C412" i="8"/>
  <c r="A415" i="11"/>
  <c r="B414" i="11"/>
  <c r="C414" i="11" s="1"/>
  <c r="A414" i="8" l="1"/>
  <c r="B414" i="8" s="1"/>
  <c r="D413" i="8"/>
  <c r="C413" i="8"/>
  <c r="A416" i="11"/>
  <c r="B415" i="11"/>
  <c r="C415" i="11" s="1"/>
  <c r="A415" i="8" l="1"/>
  <c r="B415" i="8" s="1"/>
  <c r="D414" i="8"/>
  <c r="C414" i="8"/>
  <c r="A417" i="11"/>
  <c r="B416" i="11"/>
  <c r="C416" i="11" s="1"/>
  <c r="A416" i="8" l="1"/>
  <c r="B416" i="8" s="1"/>
  <c r="D415" i="8"/>
  <c r="C415" i="8"/>
  <c r="A418" i="11"/>
  <c r="B417" i="11"/>
  <c r="C417" i="11" s="1"/>
  <c r="A417" i="8" l="1"/>
  <c r="B417" i="8" s="1"/>
  <c r="D416" i="8"/>
  <c r="C416" i="8"/>
  <c r="A419" i="11"/>
  <c r="B418" i="11"/>
  <c r="C418" i="11" s="1"/>
  <c r="A418" i="8" l="1"/>
  <c r="B418" i="8" s="1"/>
  <c r="D417" i="8"/>
  <c r="C417" i="8"/>
  <c r="A420" i="11"/>
  <c r="B419" i="11"/>
  <c r="C419" i="11" s="1"/>
  <c r="A419" i="8" l="1"/>
  <c r="B419" i="8" s="1"/>
  <c r="D418" i="8"/>
  <c r="C418" i="8"/>
  <c r="A421" i="11"/>
  <c r="B420" i="11"/>
  <c r="C420" i="11" s="1"/>
  <c r="A420" i="8" l="1"/>
  <c r="B420" i="8" s="1"/>
  <c r="D419" i="8"/>
  <c r="C419" i="8"/>
  <c r="A422" i="11"/>
  <c r="B421" i="11"/>
  <c r="C421" i="11" s="1"/>
  <c r="A421" i="8" l="1"/>
  <c r="B421" i="8" s="1"/>
  <c r="D420" i="8"/>
  <c r="C420" i="8"/>
  <c r="A423" i="11"/>
  <c r="B422" i="11"/>
  <c r="C422" i="11" s="1"/>
  <c r="A422" i="8" l="1"/>
  <c r="B422" i="8" s="1"/>
  <c r="D421" i="8"/>
  <c r="C421" i="8"/>
  <c r="A424" i="11"/>
  <c r="B423" i="11"/>
  <c r="C423" i="11" s="1"/>
  <c r="A423" i="8" l="1"/>
  <c r="B423" i="8" s="1"/>
  <c r="D422" i="8"/>
  <c r="C422" i="8"/>
  <c r="A425" i="11"/>
  <c r="B424" i="11"/>
  <c r="C424" i="11" s="1"/>
  <c r="A424" i="8" l="1"/>
  <c r="B424" i="8" s="1"/>
  <c r="D423" i="8"/>
  <c r="C423" i="8"/>
  <c r="A426" i="11"/>
  <c r="B425" i="11"/>
  <c r="C425" i="11" s="1"/>
  <c r="A425" i="8" l="1"/>
  <c r="B425" i="8" s="1"/>
  <c r="D424" i="8"/>
  <c r="C424" i="8"/>
  <c r="A427" i="11"/>
  <c r="B426" i="11"/>
  <c r="C426" i="11" s="1"/>
  <c r="A426" i="8" l="1"/>
  <c r="B426" i="8" s="1"/>
  <c r="D425" i="8"/>
  <c r="C425" i="8"/>
  <c r="A428" i="11"/>
  <c r="B427" i="11"/>
  <c r="C427" i="11" s="1"/>
  <c r="A427" i="8" l="1"/>
  <c r="B427" i="8" s="1"/>
  <c r="D426" i="8"/>
  <c r="C426" i="8"/>
  <c r="A429" i="11"/>
  <c r="B428" i="11"/>
  <c r="C428" i="11" s="1"/>
  <c r="A428" i="8" l="1"/>
  <c r="B428" i="8" s="1"/>
  <c r="D427" i="8"/>
  <c r="C427" i="8"/>
  <c r="A430" i="11"/>
  <c r="B429" i="11"/>
  <c r="C429" i="11" s="1"/>
  <c r="A429" i="8" l="1"/>
  <c r="B429" i="8" s="1"/>
  <c r="D428" i="8"/>
  <c r="C428" i="8"/>
  <c r="A431" i="11"/>
  <c r="B430" i="11"/>
  <c r="C430" i="11" s="1"/>
  <c r="A430" i="8" l="1"/>
  <c r="B430" i="8" s="1"/>
  <c r="D429" i="8"/>
  <c r="C429" i="8"/>
  <c r="A432" i="11"/>
  <c r="B431" i="11"/>
  <c r="C431" i="11" s="1"/>
  <c r="A431" i="8" l="1"/>
  <c r="B431" i="8" s="1"/>
  <c r="D430" i="8"/>
  <c r="C430" i="8"/>
  <c r="A433" i="11"/>
  <c r="B432" i="11"/>
  <c r="C432" i="11" s="1"/>
  <c r="A432" i="8" l="1"/>
  <c r="B432" i="8" s="1"/>
  <c r="D431" i="8"/>
  <c r="C431" i="8"/>
  <c r="A434" i="11"/>
  <c r="B433" i="11"/>
  <c r="C433" i="11" s="1"/>
  <c r="A433" i="8" l="1"/>
  <c r="B433" i="8" s="1"/>
  <c r="D432" i="8"/>
  <c r="C432" i="8"/>
  <c r="A435" i="11"/>
  <c r="B434" i="11"/>
  <c r="C434" i="11" s="1"/>
  <c r="A434" i="8" l="1"/>
  <c r="B434" i="8" s="1"/>
  <c r="D433" i="8"/>
  <c r="C433" i="8"/>
  <c r="B435" i="11"/>
  <c r="C435" i="11" s="1"/>
  <c r="A436" i="11"/>
  <c r="A435" i="8" l="1"/>
  <c r="B435" i="8" s="1"/>
  <c r="D434" i="8"/>
  <c r="C434" i="8"/>
  <c r="A437" i="11"/>
  <c r="B436" i="11"/>
  <c r="C436" i="11" s="1"/>
  <c r="A436" i="8" l="1"/>
  <c r="B436" i="8" s="1"/>
  <c r="D435" i="8"/>
  <c r="C435" i="8"/>
  <c r="A438" i="11"/>
  <c r="B437" i="11"/>
  <c r="C437" i="11" s="1"/>
  <c r="A437" i="8" l="1"/>
  <c r="B437" i="8" s="1"/>
  <c r="D436" i="8"/>
  <c r="C436" i="8"/>
  <c r="A439" i="11"/>
  <c r="B438" i="11"/>
  <c r="C438" i="11" s="1"/>
  <c r="A438" i="8" l="1"/>
  <c r="B438" i="8" s="1"/>
  <c r="D437" i="8"/>
  <c r="C437" i="8"/>
  <c r="B439" i="11"/>
  <c r="C439" i="11" s="1"/>
  <c r="A440" i="11"/>
  <c r="A439" i="8" l="1"/>
  <c r="B439" i="8" s="1"/>
  <c r="D438" i="8"/>
  <c r="C438" i="8"/>
  <c r="A441" i="11"/>
  <c r="B440" i="11"/>
  <c r="C440" i="11" s="1"/>
  <c r="A440" i="8" l="1"/>
  <c r="B440" i="8" s="1"/>
  <c r="D439" i="8"/>
  <c r="C439" i="8"/>
  <c r="B441" i="11"/>
  <c r="C441" i="11" s="1"/>
  <c r="A442" i="11"/>
  <c r="A441" i="8" l="1"/>
  <c r="B441" i="8" s="1"/>
  <c r="D440" i="8"/>
  <c r="C440" i="8"/>
  <c r="B442" i="11"/>
  <c r="C442" i="11" s="1"/>
  <c r="A443" i="11"/>
  <c r="A442" i="8" l="1"/>
  <c r="B442" i="8" s="1"/>
  <c r="D441" i="8"/>
  <c r="C441" i="8"/>
  <c r="A444" i="11"/>
  <c r="B443" i="11"/>
  <c r="C443" i="11" s="1"/>
  <c r="A443" i="8" l="1"/>
  <c r="B443" i="8" s="1"/>
  <c r="D442" i="8"/>
  <c r="C442" i="8"/>
  <c r="A445" i="11"/>
  <c r="B444" i="11"/>
  <c r="C444" i="11" s="1"/>
  <c r="A444" i="8" l="1"/>
  <c r="B444" i="8" s="1"/>
  <c r="D443" i="8"/>
  <c r="C443" i="8"/>
  <c r="B445" i="11"/>
  <c r="C445" i="11" s="1"/>
  <c r="A446" i="11"/>
  <c r="A445" i="8" l="1"/>
  <c r="B445" i="8" s="1"/>
  <c r="D444" i="8"/>
  <c r="C444" i="8"/>
  <c r="B446" i="11"/>
  <c r="C446" i="11" s="1"/>
  <c r="A447" i="11"/>
  <c r="A446" i="8" l="1"/>
  <c r="B446" i="8" s="1"/>
  <c r="D445" i="8"/>
  <c r="C445" i="8"/>
  <c r="B447" i="11"/>
  <c r="C447" i="11" s="1"/>
  <c r="A448" i="11"/>
  <c r="A447" i="8" l="1"/>
  <c r="B447" i="8" s="1"/>
  <c r="D446" i="8"/>
  <c r="C446" i="8"/>
  <c r="A449" i="11"/>
  <c r="B448" i="11"/>
  <c r="C448" i="11" s="1"/>
  <c r="A448" i="8" l="1"/>
  <c r="B448" i="8" s="1"/>
  <c r="D447" i="8"/>
  <c r="C447" i="8"/>
  <c r="A450" i="11"/>
  <c r="B449" i="11"/>
  <c r="C449" i="11" s="1"/>
  <c r="A449" i="8" l="1"/>
  <c r="B449" i="8" s="1"/>
  <c r="D448" i="8"/>
  <c r="C448" i="8"/>
  <c r="B450" i="11"/>
  <c r="C450" i="11" s="1"/>
  <c r="A451" i="11"/>
  <c r="A450" i="8" l="1"/>
  <c r="B450" i="8" s="1"/>
  <c r="D449" i="8"/>
  <c r="C449" i="8"/>
  <c r="B451" i="11"/>
  <c r="C451" i="11" s="1"/>
  <c r="A452" i="11"/>
  <c r="A451" i="8" l="1"/>
  <c r="B451" i="8" s="1"/>
  <c r="D450" i="8"/>
  <c r="C450" i="8"/>
  <c r="A453" i="11"/>
  <c r="B452" i="11"/>
  <c r="C452" i="11" s="1"/>
  <c r="A452" i="8" l="1"/>
  <c r="B452" i="8" s="1"/>
  <c r="D451" i="8"/>
  <c r="C451" i="8"/>
  <c r="A454" i="11"/>
  <c r="B453" i="11"/>
  <c r="C453" i="11" s="1"/>
  <c r="A453" i="8" l="1"/>
  <c r="B453" i="8" s="1"/>
  <c r="D452" i="8"/>
  <c r="C452" i="8"/>
  <c r="B454" i="11"/>
  <c r="C454" i="11" s="1"/>
  <c r="A455" i="11"/>
  <c r="A454" i="8" l="1"/>
  <c r="B454" i="8" s="1"/>
  <c r="D453" i="8"/>
  <c r="C453" i="8"/>
  <c r="B455" i="11"/>
  <c r="C455" i="11" s="1"/>
  <c r="A456" i="11"/>
  <c r="A455" i="8" l="1"/>
  <c r="B455" i="8" s="1"/>
  <c r="D454" i="8"/>
  <c r="C454" i="8"/>
  <c r="A457" i="11"/>
  <c r="B456" i="11"/>
  <c r="C456" i="11" s="1"/>
  <c r="A456" i="8" l="1"/>
  <c r="B456" i="8" s="1"/>
  <c r="D455" i="8"/>
  <c r="C455" i="8"/>
  <c r="A458" i="11"/>
  <c r="B457" i="11"/>
  <c r="C457" i="11" s="1"/>
  <c r="A457" i="8" l="1"/>
  <c r="B457" i="8" s="1"/>
  <c r="D456" i="8"/>
  <c r="C456" i="8"/>
  <c r="B458" i="11"/>
  <c r="C458" i="11" s="1"/>
  <c r="A459" i="11"/>
  <c r="A458" i="8" l="1"/>
  <c r="B458" i="8" s="1"/>
  <c r="D457" i="8"/>
  <c r="C457" i="8"/>
  <c r="A460" i="11"/>
  <c r="B459" i="11"/>
  <c r="C459" i="11" s="1"/>
  <c r="A459" i="8" l="1"/>
  <c r="B459" i="8" s="1"/>
  <c r="D458" i="8"/>
  <c r="C458" i="8"/>
  <c r="A461" i="11"/>
  <c r="B460" i="11"/>
  <c r="C460" i="11" s="1"/>
  <c r="A460" i="8" l="1"/>
  <c r="B460" i="8" s="1"/>
  <c r="D459" i="8"/>
  <c r="C459" i="8"/>
  <c r="B461" i="11"/>
  <c r="C461" i="11" s="1"/>
  <c r="A462" i="11"/>
  <c r="A461" i="8" l="1"/>
  <c r="B461" i="8" s="1"/>
  <c r="D460" i="8"/>
  <c r="C460" i="8"/>
  <c r="B462" i="11"/>
  <c r="C462" i="11" s="1"/>
  <c r="A463" i="11"/>
  <c r="A462" i="8" l="1"/>
  <c r="B462" i="8" s="1"/>
  <c r="D461" i="8"/>
  <c r="C461" i="8"/>
  <c r="A464" i="11"/>
  <c r="B463" i="11"/>
  <c r="C463" i="11" s="1"/>
  <c r="A463" i="8" l="1"/>
  <c r="B463" i="8" s="1"/>
  <c r="D462" i="8"/>
  <c r="C462" i="8"/>
  <c r="A465" i="11"/>
  <c r="B464" i="11"/>
  <c r="C464" i="11" s="1"/>
  <c r="A464" i="8" l="1"/>
  <c r="B464" i="8" s="1"/>
  <c r="D463" i="8"/>
  <c r="C463" i="8"/>
  <c r="B465" i="11"/>
  <c r="C465" i="11" s="1"/>
  <c r="A466" i="11"/>
  <c r="A465" i="8" l="1"/>
  <c r="B465" i="8" s="1"/>
  <c r="D464" i="8"/>
  <c r="C464" i="8"/>
  <c r="B466" i="11"/>
  <c r="C466" i="11" s="1"/>
  <c r="A467" i="11"/>
  <c r="A466" i="8" l="1"/>
  <c r="B466" i="8" s="1"/>
  <c r="D465" i="8"/>
  <c r="C465" i="8"/>
  <c r="A468" i="11"/>
  <c r="B467" i="11"/>
  <c r="C467" i="11" s="1"/>
  <c r="A467" i="8" l="1"/>
  <c r="B467" i="8" s="1"/>
  <c r="D466" i="8"/>
  <c r="C466" i="8"/>
  <c r="A469" i="11"/>
  <c r="B468" i="11"/>
  <c r="C468" i="11" s="1"/>
  <c r="A468" i="8" l="1"/>
  <c r="B468" i="8" s="1"/>
  <c r="D467" i="8"/>
  <c r="C467" i="8"/>
  <c r="B469" i="11"/>
  <c r="C469" i="11" s="1"/>
  <c r="A470" i="11"/>
  <c r="A469" i="8" l="1"/>
  <c r="B469" i="8" s="1"/>
  <c r="D468" i="8"/>
  <c r="C468" i="8"/>
  <c r="B470" i="11"/>
  <c r="C470" i="11" s="1"/>
  <c r="A471" i="11"/>
  <c r="A470" i="8" l="1"/>
  <c r="B470" i="8" s="1"/>
  <c r="D469" i="8"/>
  <c r="C469" i="8"/>
  <c r="A472" i="11"/>
  <c r="B471" i="11"/>
  <c r="C471" i="11" s="1"/>
  <c r="A471" i="8" l="1"/>
  <c r="B471" i="8" s="1"/>
  <c r="D470" i="8"/>
  <c r="C470" i="8"/>
  <c r="A473" i="11"/>
  <c r="B472" i="11"/>
  <c r="C472" i="11" s="1"/>
  <c r="A472" i="8" l="1"/>
  <c r="B472" i="8" s="1"/>
  <c r="D471" i="8"/>
  <c r="C471" i="8"/>
  <c r="B473" i="11"/>
  <c r="C473" i="11" s="1"/>
  <c r="A474" i="11"/>
  <c r="A473" i="8" l="1"/>
  <c r="B473" i="8" s="1"/>
  <c r="D472" i="8"/>
  <c r="C472" i="8"/>
  <c r="B474" i="11"/>
  <c r="C474" i="11" s="1"/>
  <c r="A475" i="11"/>
  <c r="A474" i="8" l="1"/>
  <c r="B474" i="8" s="1"/>
  <c r="D473" i="8"/>
  <c r="C473" i="8"/>
  <c r="A476" i="11"/>
  <c r="B475" i="11"/>
  <c r="C475" i="11" s="1"/>
  <c r="A475" i="8" l="1"/>
  <c r="B475" i="8" s="1"/>
  <c r="D474" i="8"/>
  <c r="C474" i="8"/>
  <c r="A477" i="11"/>
  <c r="B476" i="11"/>
  <c r="C476" i="11" s="1"/>
  <c r="A476" i="8" l="1"/>
  <c r="B476" i="8" s="1"/>
  <c r="D475" i="8"/>
  <c r="C475" i="8"/>
  <c r="B477" i="11"/>
  <c r="C477" i="11" s="1"/>
  <c r="A478" i="11"/>
  <c r="A477" i="8" l="1"/>
  <c r="B477" i="8" s="1"/>
  <c r="D476" i="8"/>
  <c r="C476" i="8"/>
  <c r="B478" i="11"/>
  <c r="C478" i="11" s="1"/>
  <c r="A479" i="11"/>
  <c r="A478" i="8" l="1"/>
  <c r="B478" i="8" s="1"/>
  <c r="D477" i="8"/>
  <c r="C477" i="8"/>
  <c r="A480" i="11"/>
  <c r="B479" i="11"/>
  <c r="C479" i="11" s="1"/>
  <c r="A479" i="8" l="1"/>
  <c r="B479" i="8" s="1"/>
  <c r="D478" i="8"/>
  <c r="C478" i="8"/>
  <c r="A481" i="11"/>
  <c r="B480" i="11"/>
  <c r="C480" i="11" s="1"/>
  <c r="A480" i="8" l="1"/>
  <c r="B480" i="8" s="1"/>
  <c r="D479" i="8"/>
  <c r="C479" i="8"/>
  <c r="B481" i="11"/>
  <c r="C481" i="11" s="1"/>
  <c r="A482" i="11"/>
  <c r="A481" i="8" l="1"/>
  <c r="B481" i="8" s="1"/>
  <c r="D480" i="8"/>
  <c r="C480" i="8"/>
  <c r="B482" i="11"/>
  <c r="C482" i="11" s="1"/>
  <c r="A483" i="11"/>
  <c r="A482" i="8" l="1"/>
  <c r="B482" i="8" s="1"/>
  <c r="D481" i="8"/>
  <c r="C481" i="8"/>
  <c r="A484" i="11"/>
  <c r="B483" i="11"/>
  <c r="C483" i="11" s="1"/>
  <c r="A483" i="8" l="1"/>
  <c r="B483" i="8" s="1"/>
  <c r="D482" i="8"/>
  <c r="C482" i="8"/>
  <c r="A485" i="11"/>
  <c r="B484" i="11"/>
  <c r="C484" i="11" s="1"/>
  <c r="A484" i="8" l="1"/>
  <c r="B484" i="8" s="1"/>
  <c r="D483" i="8"/>
  <c r="C483" i="8"/>
  <c r="B485" i="11"/>
  <c r="C485" i="11" s="1"/>
  <c r="A486" i="11"/>
  <c r="A485" i="8" l="1"/>
  <c r="B485" i="8" s="1"/>
  <c r="D484" i="8"/>
  <c r="C484" i="8"/>
  <c r="B486" i="11"/>
  <c r="C486" i="11" s="1"/>
  <c r="A487" i="11"/>
  <c r="A486" i="8" l="1"/>
  <c r="B486" i="8" s="1"/>
  <c r="D485" i="8"/>
  <c r="C485" i="8"/>
  <c r="A488" i="11"/>
  <c r="B487" i="11"/>
  <c r="C487" i="11" s="1"/>
  <c r="A487" i="8" l="1"/>
  <c r="B487" i="8" s="1"/>
  <c r="D486" i="8"/>
  <c r="C486" i="8"/>
  <c r="A489" i="11"/>
  <c r="B488" i="11"/>
  <c r="C488" i="11" s="1"/>
  <c r="A488" i="8" l="1"/>
  <c r="B488" i="8" s="1"/>
  <c r="D487" i="8"/>
  <c r="C487" i="8"/>
  <c r="B489" i="11"/>
  <c r="C489" i="11" s="1"/>
  <c r="A490" i="11"/>
  <c r="A489" i="8" l="1"/>
  <c r="B489" i="8" s="1"/>
  <c r="D488" i="8"/>
  <c r="C488" i="8"/>
  <c r="B490" i="11"/>
  <c r="C490" i="11" s="1"/>
  <c r="A491" i="11"/>
  <c r="A490" i="8" l="1"/>
  <c r="B490" i="8" s="1"/>
  <c r="D489" i="8"/>
  <c r="C489" i="8"/>
  <c r="A492" i="11"/>
  <c r="B491" i="11"/>
  <c r="C491" i="11" s="1"/>
  <c r="A491" i="8" l="1"/>
  <c r="B491" i="8" s="1"/>
  <c r="D490" i="8"/>
  <c r="C490" i="8"/>
  <c r="A493" i="11"/>
  <c r="B492" i="11"/>
  <c r="C492" i="11" s="1"/>
  <c r="A492" i="8" l="1"/>
  <c r="B492" i="8" s="1"/>
  <c r="D491" i="8"/>
  <c r="C491" i="8"/>
  <c r="B493" i="11"/>
  <c r="C493" i="11" s="1"/>
  <c r="A494" i="11"/>
  <c r="A493" i="8" l="1"/>
  <c r="B493" i="8" s="1"/>
  <c r="D492" i="8"/>
  <c r="C492" i="8"/>
  <c r="B494" i="11"/>
  <c r="C494" i="11" s="1"/>
  <c r="A495" i="11"/>
  <c r="A494" i="8" l="1"/>
  <c r="B494" i="8" s="1"/>
  <c r="D493" i="8"/>
  <c r="C493" i="8"/>
  <c r="A496" i="11"/>
  <c r="B495" i="11"/>
  <c r="C495" i="11" s="1"/>
  <c r="A495" i="8" l="1"/>
  <c r="B495" i="8" s="1"/>
  <c r="D494" i="8"/>
  <c r="C494" i="8"/>
  <c r="A497" i="11"/>
  <c r="B496" i="11"/>
  <c r="C496" i="11" s="1"/>
  <c r="A496" i="8" l="1"/>
  <c r="B496" i="8" s="1"/>
  <c r="D495" i="8"/>
  <c r="C495" i="8"/>
  <c r="B497" i="11"/>
  <c r="C497" i="11" s="1"/>
  <c r="A498" i="11"/>
  <c r="A497" i="8" l="1"/>
  <c r="B497" i="8" s="1"/>
  <c r="D496" i="8"/>
  <c r="C496" i="8"/>
  <c r="B498" i="11"/>
  <c r="C498" i="11" s="1"/>
  <c r="A499" i="11"/>
  <c r="A498" i="8" l="1"/>
  <c r="B498" i="8" s="1"/>
  <c r="D497" i="8"/>
  <c r="C497" i="8"/>
  <c r="A500" i="11"/>
  <c r="B499" i="11"/>
  <c r="C499" i="11" s="1"/>
  <c r="A499" i="8" l="1"/>
  <c r="B499" i="8" s="1"/>
  <c r="D498" i="8"/>
  <c r="C498" i="8"/>
  <c r="A501" i="11"/>
  <c r="B500" i="11"/>
  <c r="C500" i="11" s="1"/>
  <c r="A500" i="8" l="1"/>
  <c r="B500" i="8" s="1"/>
  <c r="D499" i="8"/>
  <c r="C499" i="8"/>
  <c r="B501" i="11"/>
  <c r="C501" i="11" s="1"/>
  <c r="A502" i="11"/>
  <c r="A501" i="8" l="1"/>
  <c r="B501" i="8" s="1"/>
  <c r="D500" i="8"/>
  <c r="C500" i="8"/>
  <c r="B502" i="11"/>
  <c r="C502" i="11" s="1"/>
  <c r="A503" i="11"/>
  <c r="A502" i="8" l="1"/>
  <c r="B502" i="8" s="1"/>
  <c r="D501" i="8"/>
  <c r="C501" i="8"/>
  <c r="A504" i="11"/>
  <c r="B503" i="11"/>
  <c r="C503" i="11" s="1"/>
  <c r="A503" i="8" l="1"/>
  <c r="B503" i="8" s="1"/>
  <c r="D502" i="8"/>
  <c r="C502" i="8"/>
  <c r="A505" i="11"/>
  <c r="B504" i="11"/>
  <c r="C504" i="11" s="1"/>
  <c r="A504" i="8" l="1"/>
  <c r="B504" i="8" s="1"/>
  <c r="D503" i="8"/>
  <c r="C503" i="8"/>
  <c r="B505" i="11"/>
  <c r="C505" i="11" s="1"/>
  <c r="A506" i="11"/>
  <c r="A505" i="8" l="1"/>
  <c r="B505" i="8" s="1"/>
  <c r="D504" i="8"/>
  <c r="C504" i="8"/>
  <c r="B506" i="11"/>
  <c r="C506" i="11" s="1"/>
  <c r="A507" i="11"/>
  <c r="A506" i="8" l="1"/>
  <c r="B506" i="8" s="1"/>
  <c r="D505" i="8"/>
  <c r="C505" i="8"/>
  <c r="A508" i="11"/>
  <c r="B507" i="11"/>
  <c r="C507" i="11" s="1"/>
  <c r="A507" i="8" l="1"/>
  <c r="B507" i="8" s="1"/>
  <c r="D506" i="8"/>
  <c r="C506" i="8"/>
  <c r="A509" i="11"/>
  <c r="B508" i="11"/>
  <c r="C508" i="11" s="1"/>
  <c r="A508" i="8" l="1"/>
  <c r="B508" i="8" s="1"/>
  <c r="D507" i="8"/>
  <c r="C507" i="8"/>
  <c r="B509" i="11"/>
  <c r="C509" i="11" s="1"/>
  <c r="A510" i="11"/>
  <c r="A509" i="8" l="1"/>
  <c r="B509" i="8" s="1"/>
  <c r="D508" i="8"/>
  <c r="C508" i="8"/>
  <c r="B510" i="11"/>
  <c r="C510" i="11" s="1"/>
  <c r="A511" i="11"/>
  <c r="A510" i="8" l="1"/>
  <c r="B510" i="8" s="1"/>
  <c r="D509" i="8"/>
  <c r="C509" i="8"/>
  <c r="A512" i="11"/>
  <c r="B511" i="11"/>
  <c r="C511" i="11" s="1"/>
  <c r="A511" i="8" l="1"/>
  <c r="B511" i="8" s="1"/>
  <c r="D510" i="8"/>
  <c r="C510" i="8"/>
  <c r="A513" i="11"/>
  <c r="B512" i="11"/>
  <c r="C512" i="11" s="1"/>
  <c r="A512" i="8" l="1"/>
  <c r="B512" i="8" s="1"/>
  <c r="D511" i="8"/>
  <c r="C511" i="8"/>
  <c r="B513" i="11"/>
  <c r="C513" i="11" s="1"/>
  <c r="A514" i="11"/>
  <c r="A513" i="8" l="1"/>
  <c r="B513" i="8" s="1"/>
  <c r="D512" i="8"/>
  <c r="C512" i="8"/>
  <c r="B514" i="11"/>
  <c r="C514" i="11" s="1"/>
  <c r="A515" i="11"/>
  <c r="A514" i="8" l="1"/>
  <c r="B514" i="8" s="1"/>
  <c r="D513" i="8"/>
  <c r="C513" i="8"/>
  <c r="A516" i="11"/>
  <c r="B515" i="11"/>
  <c r="C515" i="11" s="1"/>
  <c r="A515" i="8" l="1"/>
  <c r="B515" i="8" s="1"/>
  <c r="D514" i="8"/>
  <c r="C514" i="8"/>
  <c r="A517" i="11"/>
  <c r="B516" i="11"/>
  <c r="C516" i="11" s="1"/>
  <c r="A516" i="8" l="1"/>
  <c r="B516" i="8" s="1"/>
  <c r="D515" i="8"/>
  <c r="C515" i="8"/>
  <c r="B517" i="11"/>
  <c r="C517" i="11" s="1"/>
  <c r="A518" i="11"/>
  <c r="A517" i="8" l="1"/>
  <c r="B517" i="8" s="1"/>
  <c r="D516" i="8"/>
  <c r="C516" i="8"/>
  <c r="B518" i="11"/>
  <c r="C518" i="11" s="1"/>
  <c r="A519" i="11"/>
  <c r="A518" i="8" l="1"/>
  <c r="B518" i="8" s="1"/>
  <c r="D517" i="8"/>
  <c r="C517" i="8"/>
  <c r="A520" i="11"/>
  <c r="B519" i="11"/>
  <c r="C519" i="11" s="1"/>
  <c r="A519" i="8" l="1"/>
  <c r="B519" i="8" s="1"/>
  <c r="D518" i="8"/>
  <c r="C518" i="8"/>
  <c r="A521" i="11"/>
  <c r="B520" i="11"/>
  <c r="C520" i="11" s="1"/>
  <c r="A520" i="8" l="1"/>
  <c r="B520" i="8" s="1"/>
  <c r="D519" i="8"/>
  <c r="C519" i="8"/>
  <c r="B521" i="11"/>
  <c r="C521" i="11" s="1"/>
  <c r="A522" i="11"/>
  <c r="A521" i="8" l="1"/>
  <c r="B521" i="8" s="1"/>
  <c r="D520" i="8"/>
  <c r="C520" i="8"/>
  <c r="B522" i="11"/>
  <c r="C522" i="11" s="1"/>
  <c r="A523" i="11"/>
  <c r="A522" i="8" l="1"/>
  <c r="B522" i="8" s="1"/>
  <c r="D521" i="8"/>
  <c r="C521" i="8"/>
  <c r="A524" i="11"/>
  <c r="B523" i="11"/>
  <c r="C523" i="11" s="1"/>
  <c r="A523" i="8" l="1"/>
  <c r="B523" i="8" s="1"/>
  <c r="D522" i="8"/>
  <c r="C522" i="8"/>
  <c r="A525" i="11"/>
  <c r="B524" i="11"/>
  <c r="C524" i="11" s="1"/>
  <c r="A524" i="8" l="1"/>
  <c r="B524" i="8" s="1"/>
  <c r="D523" i="8"/>
  <c r="C523" i="8"/>
  <c r="B525" i="11"/>
  <c r="C525" i="11" s="1"/>
  <c r="A526" i="11"/>
  <c r="A525" i="8" l="1"/>
  <c r="B525" i="8" s="1"/>
  <c r="D524" i="8"/>
  <c r="C524" i="8"/>
  <c r="B526" i="11"/>
  <c r="C526" i="11" s="1"/>
  <c r="A527" i="11"/>
  <c r="A526" i="8" l="1"/>
  <c r="B526" i="8" s="1"/>
  <c r="D525" i="8"/>
  <c r="C525" i="8"/>
  <c r="A528" i="11"/>
  <c r="B527" i="11"/>
  <c r="C527" i="11" s="1"/>
  <c r="A527" i="8" l="1"/>
  <c r="B527" i="8" s="1"/>
  <c r="D526" i="8"/>
  <c r="C526" i="8"/>
  <c r="A529" i="11"/>
  <c r="B528" i="11"/>
  <c r="C528" i="11" s="1"/>
  <c r="A528" i="8" l="1"/>
  <c r="B528" i="8" s="1"/>
  <c r="D527" i="8"/>
  <c r="C527" i="8"/>
  <c r="B529" i="11"/>
  <c r="C529" i="11" s="1"/>
  <c r="A530" i="11"/>
  <c r="A529" i="8" l="1"/>
  <c r="B529" i="8" s="1"/>
  <c r="D528" i="8"/>
  <c r="C528" i="8"/>
  <c r="B530" i="11"/>
  <c r="C530" i="11" s="1"/>
  <c r="A531" i="11"/>
  <c r="A530" i="8" l="1"/>
  <c r="B530" i="8" s="1"/>
  <c r="D529" i="8"/>
  <c r="C529" i="8"/>
  <c r="A532" i="11"/>
  <c r="B531" i="11"/>
  <c r="C531" i="11" s="1"/>
  <c r="A531" i="8" l="1"/>
  <c r="B531" i="8" s="1"/>
  <c r="D530" i="8"/>
  <c r="C530" i="8"/>
  <c r="A533" i="11"/>
  <c r="B532" i="11"/>
  <c r="C532" i="11" s="1"/>
  <c r="A532" i="8" l="1"/>
  <c r="B532" i="8" s="1"/>
  <c r="D531" i="8"/>
  <c r="C531" i="8"/>
  <c r="B533" i="11"/>
  <c r="C533" i="11" s="1"/>
  <c r="A534" i="11"/>
  <c r="A533" i="8" l="1"/>
  <c r="B533" i="8" s="1"/>
  <c r="D532" i="8"/>
  <c r="C532" i="8"/>
  <c r="B534" i="11"/>
  <c r="C534" i="11" s="1"/>
  <c r="A535" i="11"/>
  <c r="A534" i="8" l="1"/>
  <c r="B534" i="8" s="1"/>
  <c r="D533" i="8"/>
  <c r="C533" i="8"/>
  <c r="A536" i="11"/>
  <c r="B535" i="11"/>
  <c r="C535" i="11" s="1"/>
  <c r="A535" i="8" l="1"/>
  <c r="B535" i="8" s="1"/>
  <c r="D534" i="8"/>
  <c r="C534" i="8"/>
  <c r="A537" i="11"/>
  <c r="B536" i="11"/>
  <c r="C536" i="11" s="1"/>
  <c r="A536" i="8" l="1"/>
  <c r="B536" i="8" s="1"/>
  <c r="D535" i="8"/>
  <c r="C535" i="8"/>
  <c r="B537" i="11"/>
  <c r="C537" i="11" s="1"/>
  <c r="A538" i="11"/>
  <c r="A537" i="8" l="1"/>
  <c r="B537" i="8" s="1"/>
  <c r="D536" i="8"/>
  <c r="C536" i="8"/>
  <c r="B538" i="11"/>
  <c r="C538" i="11" s="1"/>
  <c r="A539" i="11"/>
  <c r="A538" i="8" l="1"/>
  <c r="B538" i="8" s="1"/>
  <c r="D537" i="8"/>
  <c r="C537" i="8"/>
  <c r="A540" i="11"/>
  <c r="B539" i="11"/>
  <c r="C539" i="11" s="1"/>
  <c r="A539" i="8" l="1"/>
  <c r="B539" i="8" s="1"/>
  <c r="D538" i="8"/>
  <c r="C538" i="8"/>
  <c r="A541" i="11"/>
  <c r="B540" i="11"/>
  <c r="C540" i="11" s="1"/>
  <c r="A540" i="8" l="1"/>
  <c r="B540" i="8" s="1"/>
  <c r="D539" i="8"/>
  <c r="C539" i="8"/>
  <c r="B541" i="11"/>
  <c r="C541" i="11" s="1"/>
  <c r="A542" i="11"/>
  <c r="A541" i="8" l="1"/>
  <c r="B541" i="8" s="1"/>
  <c r="D540" i="8"/>
  <c r="C540" i="8"/>
  <c r="B542" i="11"/>
  <c r="C542" i="11" s="1"/>
  <c r="A543" i="11"/>
  <c r="A542" i="8" l="1"/>
  <c r="B542" i="8" s="1"/>
  <c r="D541" i="8"/>
  <c r="C541" i="8"/>
  <c r="A544" i="11"/>
  <c r="B543" i="11"/>
  <c r="C543" i="11" s="1"/>
  <c r="A543" i="8" l="1"/>
  <c r="B543" i="8" s="1"/>
  <c r="D542" i="8"/>
  <c r="C542" i="8"/>
  <c r="A545" i="11"/>
  <c r="B544" i="11"/>
  <c r="C544" i="11" s="1"/>
  <c r="A544" i="8" l="1"/>
  <c r="B544" i="8" s="1"/>
  <c r="D543" i="8"/>
  <c r="C543" i="8"/>
  <c r="B545" i="11"/>
  <c r="C545" i="11" s="1"/>
  <c r="A546" i="11"/>
  <c r="A545" i="8" l="1"/>
  <c r="B545" i="8" s="1"/>
  <c r="D544" i="8"/>
  <c r="C544" i="8"/>
  <c r="B546" i="11"/>
  <c r="C546" i="11" s="1"/>
  <c r="A547" i="11"/>
  <c r="A546" i="8" l="1"/>
  <c r="B546" i="8" s="1"/>
  <c r="D545" i="8"/>
  <c r="C545" i="8"/>
  <c r="A548" i="11"/>
  <c r="B547" i="11"/>
  <c r="C547" i="11" s="1"/>
  <c r="A547" i="8" l="1"/>
  <c r="B547" i="8" s="1"/>
  <c r="D546" i="8"/>
  <c r="C546" i="8"/>
  <c r="A549" i="11"/>
  <c r="B548" i="11"/>
  <c r="C548" i="11" s="1"/>
  <c r="A548" i="8" l="1"/>
  <c r="B548" i="8" s="1"/>
  <c r="D547" i="8"/>
  <c r="C547" i="8"/>
  <c r="B549" i="11"/>
  <c r="C549" i="11" s="1"/>
  <c r="A550" i="11"/>
  <c r="A549" i="8" l="1"/>
  <c r="B549" i="8" s="1"/>
  <c r="D548" i="8"/>
  <c r="C548" i="8"/>
  <c r="B550" i="11"/>
  <c r="C550" i="11" s="1"/>
  <c r="A551" i="11"/>
  <c r="A550" i="8" l="1"/>
  <c r="B550" i="8" s="1"/>
  <c r="D549" i="8"/>
  <c r="C549" i="8"/>
  <c r="A552" i="11"/>
  <c r="B551" i="11"/>
  <c r="C551" i="11" s="1"/>
  <c r="A551" i="8" l="1"/>
  <c r="B551" i="8" s="1"/>
  <c r="D550" i="8"/>
  <c r="C550" i="8"/>
  <c r="A553" i="11"/>
  <c r="B552" i="11"/>
  <c r="C552" i="11" s="1"/>
  <c r="A552" i="8" l="1"/>
  <c r="B552" i="8" s="1"/>
  <c r="D551" i="8"/>
  <c r="C551" i="8"/>
  <c r="B553" i="11"/>
  <c r="C553" i="11" s="1"/>
  <c r="A554" i="11"/>
  <c r="A553" i="8" l="1"/>
  <c r="B553" i="8" s="1"/>
  <c r="D552" i="8"/>
  <c r="C552" i="8"/>
  <c r="B554" i="11"/>
  <c r="C554" i="11" s="1"/>
  <c r="A555" i="11"/>
  <c r="A554" i="8" l="1"/>
  <c r="B554" i="8" s="1"/>
  <c r="D553" i="8"/>
  <c r="C553" i="8"/>
  <c r="A556" i="11"/>
  <c r="B555" i="11"/>
  <c r="C555" i="11" s="1"/>
  <c r="A555" i="8" l="1"/>
  <c r="B555" i="8" s="1"/>
  <c r="D554" i="8"/>
  <c r="C554" i="8"/>
  <c r="A557" i="11"/>
  <c r="B556" i="11"/>
  <c r="C556" i="11" s="1"/>
  <c r="A556" i="8" l="1"/>
  <c r="B556" i="8" s="1"/>
  <c r="D555" i="8"/>
  <c r="C555" i="8"/>
  <c r="B557" i="11"/>
  <c r="C557" i="11" s="1"/>
  <c r="A558" i="11"/>
  <c r="A557" i="8" l="1"/>
  <c r="B557" i="8" s="1"/>
  <c r="D556" i="8"/>
  <c r="C556" i="8"/>
  <c r="B558" i="11"/>
  <c r="C558" i="11" s="1"/>
  <c r="A559" i="11"/>
  <c r="A558" i="8" l="1"/>
  <c r="B558" i="8" s="1"/>
  <c r="D557" i="8"/>
  <c r="C557" i="8"/>
  <c r="A560" i="11"/>
  <c r="B559" i="11"/>
  <c r="C559" i="11" s="1"/>
  <c r="A559" i="8" l="1"/>
  <c r="B559" i="8" s="1"/>
  <c r="D558" i="8"/>
  <c r="C558" i="8"/>
  <c r="A561" i="11"/>
  <c r="B560" i="11"/>
  <c r="C560" i="11" s="1"/>
  <c r="A560" i="8" l="1"/>
  <c r="B560" i="8" s="1"/>
  <c r="D559" i="8"/>
  <c r="C559" i="8"/>
  <c r="B561" i="11"/>
  <c r="C561" i="11" s="1"/>
  <c r="A562" i="11"/>
  <c r="A561" i="8" l="1"/>
  <c r="B561" i="8" s="1"/>
  <c r="D560" i="8"/>
  <c r="C560" i="8"/>
  <c r="B562" i="11"/>
  <c r="C562" i="11" s="1"/>
  <c r="A563" i="11"/>
  <c r="A562" i="8" l="1"/>
  <c r="B562" i="8" s="1"/>
  <c r="D561" i="8"/>
  <c r="C561" i="8"/>
  <c r="A564" i="11"/>
  <c r="B563" i="11"/>
  <c r="C563" i="11" s="1"/>
  <c r="A563" i="8" l="1"/>
  <c r="B563" i="8" s="1"/>
  <c r="D562" i="8"/>
  <c r="C562" i="8"/>
  <c r="A565" i="11"/>
  <c r="B564" i="11"/>
  <c r="C564" i="11" s="1"/>
  <c r="A564" i="8" l="1"/>
  <c r="B564" i="8" s="1"/>
  <c r="D563" i="8"/>
  <c r="C563" i="8"/>
  <c r="B565" i="11"/>
  <c r="C565" i="11" s="1"/>
  <c r="A566" i="11"/>
  <c r="A565" i="8" l="1"/>
  <c r="B565" i="8" s="1"/>
  <c r="D564" i="8"/>
  <c r="C564" i="8"/>
  <c r="B566" i="11"/>
  <c r="C566" i="11" s="1"/>
  <c r="A567" i="11"/>
  <c r="A566" i="8" l="1"/>
  <c r="B566" i="8" s="1"/>
  <c r="D565" i="8"/>
  <c r="C565" i="8"/>
  <c r="A568" i="11"/>
  <c r="B567" i="11"/>
  <c r="C567" i="11" s="1"/>
  <c r="A567" i="8" l="1"/>
  <c r="B567" i="8" s="1"/>
  <c r="D566" i="8"/>
  <c r="C566" i="8"/>
  <c r="A569" i="11"/>
  <c r="B568" i="11"/>
  <c r="C568" i="11" s="1"/>
  <c r="A568" i="8" l="1"/>
  <c r="B568" i="8" s="1"/>
  <c r="D567" i="8"/>
  <c r="C567" i="8"/>
  <c r="B569" i="11"/>
  <c r="C569" i="11" s="1"/>
  <c r="A570" i="11"/>
  <c r="A569" i="8" l="1"/>
  <c r="B569" i="8" s="1"/>
  <c r="D568" i="8"/>
  <c r="C568" i="8"/>
  <c r="B570" i="11"/>
  <c r="C570" i="11" s="1"/>
  <c r="A571" i="11"/>
  <c r="A570" i="8" l="1"/>
  <c r="B570" i="8" s="1"/>
  <c r="D569" i="8"/>
  <c r="C569" i="8"/>
  <c r="A572" i="11"/>
  <c r="B571" i="11"/>
  <c r="C571" i="11" s="1"/>
  <c r="A571" i="8" l="1"/>
  <c r="B571" i="8" s="1"/>
  <c r="D570" i="8"/>
  <c r="C570" i="8"/>
  <c r="A573" i="11"/>
  <c r="B572" i="11"/>
  <c r="C572" i="11" s="1"/>
  <c r="A572" i="8" l="1"/>
  <c r="B572" i="8" s="1"/>
  <c r="D571" i="8"/>
  <c r="C571" i="8"/>
  <c r="B573" i="11"/>
  <c r="C573" i="11" s="1"/>
  <c r="A574" i="11"/>
  <c r="A573" i="8" l="1"/>
  <c r="B573" i="8" s="1"/>
  <c r="D572" i="8"/>
  <c r="C572" i="8"/>
  <c r="B574" i="11"/>
  <c r="C574" i="11" s="1"/>
  <c r="A575" i="11"/>
  <c r="A574" i="8" l="1"/>
  <c r="B574" i="8" s="1"/>
  <c r="D573" i="8"/>
  <c r="C573" i="8"/>
  <c r="A576" i="11"/>
  <c r="B575" i="11"/>
  <c r="C575" i="11" s="1"/>
  <c r="A575" i="8" l="1"/>
  <c r="B575" i="8" s="1"/>
  <c r="D574" i="8"/>
  <c r="C574" i="8"/>
  <c r="A577" i="11"/>
  <c r="B576" i="11"/>
  <c r="C576" i="11" s="1"/>
  <c r="A576" i="8" l="1"/>
  <c r="B576" i="8" s="1"/>
  <c r="D575" i="8"/>
  <c r="C575" i="8"/>
  <c r="B577" i="11"/>
  <c r="C577" i="11" s="1"/>
  <c r="A578" i="11"/>
  <c r="A577" i="8" l="1"/>
  <c r="B577" i="8" s="1"/>
  <c r="D576" i="8"/>
  <c r="C576" i="8"/>
  <c r="B578" i="11"/>
  <c r="C578" i="11" s="1"/>
  <c r="A579" i="11"/>
  <c r="A578" i="8" l="1"/>
  <c r="B578" i="8" s="1"/>
  <c r="D577" i="8"/>
  <c r="C577" i="8"/>
  <c r="A580" i="11"/>
  <c r="B579" i="11"/>
  <c r="C579" i="11" s="1"/>
  <c r="A579" i="8" l="1"/>
  <c r="B579" i="8" s="1"/>
  <c r="D578" i="8"/>
  <c r="C578" i="8"/>
  <c r="A581" i="11"/>
  <c r="B580" i="11"/>
  <c r="C580" i="11" s="1"/>
  <c r="A580" i="8" l="1"/>
  <c r="B580" i="8" s="1"/>
  <c r="D579" i="8"/>
  <c r="C579" i="8"/>
  <c r="B581" i="11"/>
  <c r="C581" i="11" s="1"/>
  <c r="A582" i="11"/>
  <c r="A581" i="8" l="1"/>
  <c r="B581" i="8" s="1"/>
  <c r="D580" i="8"/>
  <c r="C580" i="8"/>
  <c r="B582" i="11"/>
  <c r="C582" i="11" s="1"/>
  <c r="A583" i="11"/>
  <c r="A582" i="8" l="1"/>
  <c r="B582" i="8" s="1"/>
  <c r="D581" i="8"/>
  <c r="C581" i="8"/>
  <c r="A584" i="11"/>
  <c r="B583" i="11"/>
  <c r="C583" i="11" s="1"/>
  <c r="A583" i="8" l="1"/>
  <c r="B583" i="8" s="1"/>
  <c r="D582" i="8"/>
  <c r="C582" i="8"/>
  <c r="A585" i="11"/>
  <c r="B584" i="11"/>
  <c r="C584" i="11" s="1"/>
  <c r="A584" i="8" l="1"/>
  <c r="B584" i="8" s="1"/>
  <c r="D583" i="8"/>
  <c r="C583" i="8"/>
  <c r="B585" i="11"/>
  <c r="C585" i="11" s="1"/>
  <c r="A586" i="11"/>
  <c r="A585" i="8" l="1"/>
  <c r="B585" i="8" s="1"/>
  <c r="D584" i="8"/>
  <c r="C584" i="8"/>
  <c r="B586" i="11"/>
  <c r="C586" i="11" s="1"/>
  <c r="A587" i="11"/>
  <c r="A586" i="8" l="1"/>
  <c r="B586" i="8" s="1"/>
  <c r="D585" i="8"/>
  <c r="C585" i="8"/>
  <c r="A588" i="11"/>
  <c r="B587" i="11"/>
  <c r="C587" i="11" s="1"/>
  <c r="A587" i="8" l="1"/>
  <c r="B587" i="8" s="1"/>
  <c r="D586" i="8"/>
  <c r="C586" i="8"/>
  <c r="A589" i="11"/>
  <c r="B588" i="11"/>
  <c r="C588" i="11" s="1"/>
  <c r="A588" i="8" l="1"/>
  <c r="B588" i="8" s="1"/>
  <c r="D587" i="8"/>
  <c r="C587" i="8"/>
  <c r="B589" i="11"/>
  <c r="C589" i="11" s="1"/>
  <c r="A590" i="11"/>
  <c r="A589" i="8" l="1"/>
  <c r="B589" i="8" s="1"/>
  <c r="D588" i="8"/>
  <c r="C588" i="8"/>
  <c r="B590" i="11"/>
  <c r="C590" i="11" s="1"/>
  <c r="A591" i="11"/>
  <c r="A590" i="8" l="1"/>
  <c r="B590" i="8" s="1"/>
  <c r="D589" i="8"/>
  <c r="C589" i="8"/>
  <c r="A592" i="11"/>
  <c r="B591" i="11"/>
  <c r="C591" i="11" s="1"/>
  <c r="A591" i="8" l="1"/>
  <c r="B591" i="8" s="1"/>
  <c r="D590" i="8"/>
  <c r="C590" i="8"/>
  <c r="A593" i="11"/>
  <c r="B592" i="11"/>
  <c r="C592" i="11" s="1"/>
  <c r="A592" i="8" l="1"/>
  <c r="B592" i="8" s="1"/>
  <c r="D591" i="8"/>
  <c r="C591" i="8"/>
  <c r="A594" i="11"/>
  <c r="B593" i="11"/>
  <c r="C593" i="11" s="1"/>
  <c r="A593" i="8" l="1"/>
  <c r="B593" i="8" s="1"/>
  <c r="D592" i="8"/>
  <c r="C592" i="8"/>
  <c r="A595" i="11"/>
  <c r="B594" i="11"/>
  <c r="C594" i="11" s="1"/>
  <c r="A594" i="8" l="1"/>
  <c r="B594" i="8" s="1"/>
  <c r="D593" i="8"/>
  <c r="C593" i="8"/>
  <c r="A596" i="11"/>
  <c r="B595" i="11"/>
  <c r="C595" i="11" s="1"/>
  <c r="A595" i="8" l="1"/>
  <c r="B595" i="8" s="1"/>
  <c r="D594" i="8"/>
  <c r="C594" i="8"/>
  <c r="A597" i="11"/>
  <c r="B596" i="11"/>
  <c r="C596" i="11" s="1"/>
  <c r="A596" i="8" l="1"/>
  <c r="B596" i="8" s="1"/>
  <c r="D595" i="8"/>
  <c r="C595" i="8"/>
  <c r="A598" i="11"/>
  <c r="B597" i="11"/>
  <c r="C597" i="11" s="1"/>
  <c r="A597" i="8" l="1"/>
  <c r="B597" i="8" s="1"/>
  <c r="D596" i="8"/>
  <c r="C596" i="8"/>
  <c r="A599" i="11"/>
  <c r="B598" i="11"/>
  <c r="C598" i="11" s="1"/>
  <c r="A598" i="8" l="1"/>
  <c r="B598" i="8" s="1"/>
  <c r="D597" i="8"/>
  <c r="C597" i="8"/>
  <c r="A600" i="11"/>
  <c r="B599" i="11"/>
  <c r="C599" i="11" s="1"/>
  <c r="A599" i="8" l="1"/>
  <c r="B599" i="8" s="1"/>
  <c r="D598" i="8"/>
  <c r="C598" i="8"/>
  <c r="A601" i="11"/>
  <c r="B600" i="11"/>
  <c r="C600" i="11" s="1"/>
  <c r="A600" i="8" l="1"/>
  <c r="B600" i="8" s="1"/>
  <c r="D599" i="8"/>
  <c r="C599" i="8"/>
  <c r="A602" i="11"/>
  <c r="B601" i="11"/>
  <c r="C601" i="11" s="1"/>
  <c r="A601" i="8" l="1"/>
  <c r="B601" i="8" s="1"/>
  <c r="D600" i="8"/>
  <c r="C600" i="8"/>
  <c r="A603" i="11"/>
  <c r="B602" i="11"/>
  <c r="C602" i="11" s="1"/>
  <c r="A602" i="8" l="1"/>
  <c r="B602" i="8" s="1"/>
  <c r="D601" i="8"/>
  <c r="C601" i="8"/>
  <c r="A604" i="11"/>
  <c r="B603" i="11"/>
  <c r="C603" i="11" s="1"/>
  <c r="A603" i="8" l="1"/>
  <c r="B603" i="8" s="1"/>
  <c r="D602" i="8"/>
  <c r="C602" i="8"/>
  <c r="A605" i="11"/>
  <c r="B604" i="11"/>
  <c r="C604" i="11" s="1"/>
  <c r="A604" i="8" l="1"/>
  <c r="B604" i="8" s="1"/>
  <c r="D603" i="8"/>
  <c r="C603" i="8"/>
  <c r="A606" i="11"/>
  <c r="B605" i="11"/>
  <c r="C605" i="11" s="1"/>
  <c r="A605" i="8" l="1"/>
  <c r="B605" i="8" s="1"/>
  <c r="D604" i="8"/>
  <c r="C604" i="8"/>
  <c r="A607" i="11"/>
  <c r="B606" i="11"/>
  <c r="C606" i="11" s="1"/>
  <c r="A606" i="8" l="1"/>
  <c r="B606" i="8" s="1"/>
  <c r="D605" i="8"/>
  <c r="C605" i="8"/>
  <c r="A608" i="11"/>
  <c r="B607" i="11"/>
  <c r="C607" i="11" s="1"/>
  <c r="A607" i="8" l="1"/>
  <c r="B607" i="8" s="1"/>
  <c r="D606" i="8"/>
  <c r="C606" i="8"/>
  <c r="A609" i="11"/>
  <c r="B608" i="11"/>
  <c r="C608" i="11" s="1"/>
  <c r="A608" i="8" l="1"/>
  <c r="B608" i="8" s="1"/>
  <c r="D607" i="8"/>
  <c r="C607" i="8"/>
  <c r="A610" i="11"/>
  <c r="B609" i="11"/>
  <c r="C609" i="11" s="1"/>
  <c r="A609" i="8" l="1"/>
  <c r="B609" i="8" s="1"/>
  <c r="D608" i="8"/>
  <c r="C608" i="8"/>
  <c r="A611" i="11"/>
  <c r="B610" i="11"/>
  <c r="C610" i="11" s="1"/>
  <c r="A610" i="8" l="1"/>
  <c r="B610" i="8" s="1"/>
  <c r="D609" i="8"/>
  <c r="C609" i="8"/>
  <c r="A612" i="11"/>
  <c r="B611" i="11"/>
  <c r="C611" i="11" s="1"/>
  <c r="A611" i="8" l="1"/>
  <c r="B611" i="8" s="1"/>
  <c r="D610" i="8"/>
  <c r="C610" i="8"/>
  <c r="A613" i="11"/>
  <c r="B612" i="11"/>
  <c r="C612" i="11" s="1"/>
  <c r="A612" i="8" l="1"/>
  <c r="B612" i="8" s="1"/>
  <c r="D611" i="8"/>
  <c r="C611" i="8"/>
  <c r="A614" i="11"/>
  <c r="B613" i="11"/>
  <c r="C613" i="11" s="1"/>
  <c r="A613" i="8" l="1"/>
  <c r="B613" i="8" s="1"/>
  <c r="D612" i="8"/>
  <c r="C612" i="8"/>
  <c r="A615" i="11"/>
  <c r="B614" i="11"/>
  <c r="C614" i="11" s="1"/>
  <c r="A614" i="8" l="1"/>
  <c r="B614" i="8" s="1"/>
  <c r="D613" i="8"/>
  <c r="C613" i="8"/>
  <c r="A616" i="11"/>
  <c r="B615" i="11"/>
  <c r="C615" i="11" s="1"/>
  <c r="A615" i="8" l="1"/>
  <c r="B615" i="8" s="1"/>
  <c r="D614" i="8"/>
  <c r="C614" i="8"/>
  <c r="A617" i="11"/>
  <c r="B616" i="11"/>
  <c r="C616" i="11" s="1"/>
  <c r="A616" i="8" l="1"/>
  <c r="B616" i="8" s="1"/>
  <c r="D615" i="8"/>
  <c r="C615" i="8"/>
  <c r="A618" i="11"/>
  <c r="B617" i="11"/>
  <c r="C617" i="11" s="1"/>
  <c r="A617" i="8" l="1"/>
  <c r="B617" i="8" s="1"/>
  <c r="D616" i="8"/>
  <c r="C616" i="8"/>
  <c r="A619" i="11"/>
  <c r="B618" i="11"/>
  <c r="C618" i="11" s="1"/>
  <c r="A618" i="8" l="1"/>
  <c r="B618" i="8" s="1"/>
  <c r="D617" i="8"/>
  <c r="C617" i="8"/>
  <c r="A620" i="11"/>
  <c r="B619" i="11"/>
  <c r="C619" i="11" s="1"/>
  <c r="A619" i="8" l="1"/>
  <c r="B619" i="8" s="1"/>
  <c r="D618" i="8"/>
  <c r="C618" i="8"/>
  <c r="A621" i="11"/>
  <c r="B620" i="11"/>
  <c r="C620" i="11" s="1"/>
  <c r="A620" i="8" l="1"/>
  <c r="B620" i="8" s="1"/>
  <c r="D619" i="8"/>
  <c r="C619" i="8"/>
  <c r="A622" i="11"/>
  <c r="B621" i="11"/>
  <c r="C621" i="11" s="1"/>
  <c r="A621" i="8" l="1"/>
  <c r="B621" i="8" s="1"/>
  <c r="D620" i="8"/>
  <c r="C620" i="8"/>
  <c r="A623" i="11"/>
  <c r="B622" i="11"/>
  <c r="C622" i="11" s="1"/>
  <c r="A622" i="8" l="1"/>
  <c r="B622" i="8" s="1"/>
  <c r="D621" i="8"/>
  <c r="C621" i="8"/>
  <c r="A624" i="11"/>
  <c r="B623" i="11"/>
  <c r="C623" i="11" s="1"/>
  <c r="A623" i="8" l="1"/>
  <c r="B623" i="8" s="1"/>
  <c r="D622" i="8"/>
  <c r="C622" i="8"/>
  <c r="A625" i="11"/>
  <c r="B624" i="11"/>
  <c r="C624" i="11" s="1"/>
  <c r="A624" i="8" l="1"/>
  <c r="B624" i="8" s="1"/>
  <c r="D623" i="8"/>
  <c r="C623" i="8"/>
  <c r="A626" i="11"/>
  <c r="B625" i="11"/>
  <c r="C625" i="11" s="1"/>
  <c r="A625" i="8" l="1"/>
  <c r="B625" i="8" s="1"/>
  <c r="D624" i="8"/>
  <c r="C624" i="8"/>
  <c r="A627" i="11"/>
  <c r="B626" i="11"/>
  <c r="C626" i="11" s="1"/>
  <c r="A626" i="8" l="1"/>
  <c r="B626" i="8" s="1"/>
  <c r="D625" i="8"/>
  <c r="C625" i="8"/>
  <c r="A628" i="11"/>
  <c r="B627" i="11"/>
  <c r="C627" i="11" s="1"/>
  <c r="A627" i="8" l="1"/>
  <c r="B627" i="8" s="1"/>
  <c r="D626" i="8"/>
  <c r="C626" i="8"/>
  <c r="A629" i="11"/>
  <c r="B628" i="11"/>
  <c r="C628" i="11" s="1"/>
  <c r="A628" i="8" l="1"/>
  <c r="B628" i="8" s="1"/>
  <c r="D627" i="8"/>
  <c r="C627" i="8"/>
  <c r="A630" i="11"/>
  <c r="B629" i="11"/>
  <c r="C629" i="11" s="1"/>
  <c r="A629" i="8" l="1"/>
  <c r="B629" i="8" s="1"/>
  <c r="D628" i="8"/>
  <c r="C628" i="8"/>
  <c r="A631" i="11"/>
  <c r="B630" i="11"/>
  <c r="C630" i="11" s="1"/>
  <c r="A630" i="8" l="1"/>
  <c r="B630" i="8" s="1"/>
  <c r="D629" i="8"/>
  <c r="C629" i="8"/>
  <c r="A632" i="11"/>
  <c r="B631" i="11"/>
  <c r="C631" i="11" s="1"/>
  <c r="A631" i="8" l="1"/>
  <c r="B631" i="8" s="1"/>
  <c r="D630" i="8"/>
  <c r="C630" i="8"/>
  <c r="A633" i="11"/>
  <c r="B632" i="11"/>
  <c r="C632" i="11" s="1"/>
  <c r="A632" i="8" l="1"/>
  <c r="B632" i="8" s="1"/>
  <c r="D631" i="8"/>
  <c r="C631" i="8"/>
  <c r="A634" i="11"/>
  <c r="B633" i="11"/>
  <c r="C633" i="11" s="1"/>
  <c r="A633" i="8" l="1"/>
  <c r="B633" i="8" s="1"/>
  <c r="D632" i="8"/>
  <c r="C632" i="8"/>
  <c r="A635" i="11"/>
  <c r="B634" i="11"/>
  <c r="C634" i="11" s="1"/>
  <c r="A634" i="8" l="1"/>
  <c r="B634" i="8" s="1"/>
  <c r="D633" i="8"/>
  <c r="C633" i="8"/>
  <c r="A636" i="11"/>
  <c r="B635" i="11"/>
  <c r="C635" i="11" s="1"/>
  <c r="A635" i="8" l="1"/>
  <c r="B635" i="8" s="1"/>
  <c r="D634" i="8"/>
  <c r="C634" i="8"/>
  <c r="A637" i="11"/>
  <c r="B636" i="11"/>
  <c r="C636" i="11" s="1"/>
  <c r="A636" i="8" l="1"/>
  <c r="B636" i="8" s="1"/>
  <c r="D635" i="8"/>
  <c r="C635" i="8"/>
  <c r="A638" i="11"/>
  <c r="B637" i="11"/>
  <c r="C637" i="11" s="1"/>
  <c r="A637" i="8" l="1"/>
  <c r="B637" i="8" s="1"/>
  <c r="D636" i="8"/>
  <c r="C636" i="8"/>
  <c r="A639" i="11"/>
  <c r="B638" i="11"/>
  <c r="C638" i="11" s="1"/>
  <c r="A638" i="8" l="1"/>
  <c r="B638" i="8" s="1"/>
  <c r="D637" i="8"/>
  <c r="C637" i="8"/>
  <c r="A640" i="11"/>
  <c r="B639" i="11"/>
  <c r="C639" i="11" s="1"/>
  <c r="A639" i="8" l="1"/>
  <c r="B639" i="8" s="1"/>
  <c r="D638" i="8"/>
  <c r="C638" i="8"/>
  <c r="A641" i="11"/>
  <c r="B640" i="11"/>
  <c r="C640" i="11" s="1"/>
  <c r="A640" i="8" l="1"/>
  <c r="B640" i="8" s="1"/>
  <c r="D639" i="8"/>
  <c r="C639" i="8"/>
  <c r="A642" i="11"/>
  <c r="B641" i="11"/>
  <c r="C641" i="11" s="1"/>
  <c r="A641" i="8" l="1"/>
  <c r="B641" i="8" s="1"/>
  <c r="D640" i="8"/>
  <c r="C640" i="8"/>
  <c r="B642" i="11"/>
  <c r="C642" i="11" s="1"/>
  <c r="A643" i="11"/>
  <c r="A642" i="8" l="1"/>
  <c r="B642" i="8" s="1"/>
  <c r="D641" i="8"/>
  <c r="C641" i="8"/>
  <c r="A644" i="11"/>
  <c r="B643" i="11"/>
  <c r="C643" i="11" s="1"/>
  <c r="A643" i="8" l="1"/>
  <c r="B643" i="8" s="1"/>
  <c r="D642" i="8"/>
  <c r="C642" i="8"/>
  <c r="A645" i="11"/>
  <c r="B644" i="11"/>
  <c r="C644" i="11" s="1"/>
  <c r="A644" i="8" l="1"/>
  <c r="B644" i="8" s="1"/>
  <c r="D643" i="8"/>
  <c r="C643" i="8"/>
  <c r="A646" i="11"/>
  <c r="B645" i="11"/>
  <c r="C645" i="11" s="1"/>
  <c r="A645" i="8" l="1"/>
  <c r="B645" i="8" s="1"/>
  <c r="D644" i="8"/>
  <c r="C644" i="8"/>
  <c r="B646" i="11"/>
  <c r="C646" i="11" s="1"/>
  <c r="A647" i="11"/>
  <c r="A646" i="8" l="1"/>
  <c r="B646" i="8" s="1"/>
  <c r="D645" i="8"/>
  <c r="C645" i="8"/>
  <c r="A648" i="11"/>
  <c r="B647" i="11"/>
  <c r="C647" i="11" s="1"/>
  <c r="A647" i="8" l="1"/>
  <c r="B647" i="8" s="1"/>
  <c r="D646" i="8"/>
  <c r="C646" i="8"/>
  <c r="A649" i="11"/>
  <c r="B648" i="11"/>
  <c r="C648" i="11" s="1"/>
  <c r="A648" i="8" l="1"/>
  <c r="B648" i="8" s="1"/>
  <c r="D647" i="8"/>
  <c r="C647" i="8"/>
  <c r="A650" i="11"/>
  <c r="B649" i="11"/>
  <c r="C649" i="11" s="1"/>
  <c r="A649" i="8" l="1"/>
  <c r="B649" i="8" s="1"/>
  <c r="D648" i="8"/>
  <c r="C648" i="8"/>
  <c r="B650" i="11"/>
  <c r="C650" i="11" s="1"/>
  <c r="A651" i="11"/>
  <c r="A650" i="8" l="1"/>
  <c r="B650" i="8" s="1"/>
  <c r="D649" i="8"/>
  <c r="C649" i="8"/>
  <c r="A652" i="11"/>
  <c r="B651" i="11"/>
  <c r="C651" i="11" s="1"/>
  <c r="A651" i="8" l="1"/>
  <c r="B651" i="8" s="1"/>
  <c r="D650" i="8"/>
  <c r="C650" i="8"/>
  <c r="A653" i="11"/>
  <c r="B652" i="11"/>
  <c r="C652" i="11" s="1"/>
  <c r="A652" i="8" l="1"/>
  <c r="B652" i="8" s="1"/>
  <c r="D651" i="8"/>
  <c r="C651" i="8"/>
  <c r="A654" i="11"/>
  <c r="B653" i="11"/>
  <c r="C653" i="11" s="1"/>
  <c r="A653" i="8" l="1"/>
  <c r="B653" i="8" s="1"/>
  <c r="D652" i="8"/>
  <c r="C652" i="8"/>
  <c r="B654" i="11"/>
  <c r="C654" i="11" s="1"/>
  <c r="A655" i="11"/>
  <c r="A654" i="8" l="1"/>
  <c r="B654" i="8" s="1"/>
  <c r="D653" i="8"/>
  <c r="C653" i="8"/>
  <c r="A656" i="11"/>
  <c r="B655" i="11"/>
  <c r="C655" i="11" s="1"/>
  <c r="A655" i="8" l="1"/>
  <c r="B655" i="8" s="1"/>
  <c r="D654" i="8"/>
  <c r="C654" i="8"/>
  <c r="A657" i="11"/>
  <c r="B656" i="11"/>
  <c r="C656" i="11" s="1"/>
  <c r="A656" i="8" l="1"/>
  <c r="B656" i="8" s="1"/>
  <c r="D655" i="8"/>
  <c r="C655" i="8"/>
  <c r="A658" i="11"/>
  <c r="B657" i="11"/>
  <c r="C657" i="11" s="1"/>
  <c r="A657" i="8" l="1"/>
  <c r="B657" i="8" s="1"/>
  <c r="D656" i="8"/>
  <c r="C656" i="8"/>
  <c r="B658" i="11"/>
  <c r="C658" i="11" s="1"/>
  <c r="A659" i="11"/>
  <c r="A658" i="8" l="1"/>
  <c r="B658" i="8" s="1"/>
  <c r="D657" i="8"/>
  <c r="C657" i="8"/>
  <c r="A660" i="11"/>
  <c r="B659" i="11"/>
  <c r="C659" i="11" s="1"/>
  <c r="A659" i="8" l="1"/>
  <c r="B659" i="8" s="1"/>
  <c r="D658" i="8"/>
  <c r="C658" i="8"/>
  <c r="A661" i="11"/>
  <c r="B660" i="11"/>
  <c r="C660" i="11" s="1"/>
  <c r="A660" i="8" l="1"/>
  <c r="B660" i="8" s="1"/>
  <c r="D659" i="8"/>
  <c r="C659" i="8"/>
  <c r="B661" i="11"/>
  <c r="C661" i="11" s="1"/>
  <c r="A662" i="11"/>
  <c r="A661" i="8" l="1"/>
  <c r="B661" i="8" s="1"/>
  <c r="D660" i="8"/>
  <c r="C660" i="8"/>
  <c r="B662" i="11"/>
  <c r="C662" i="11" s="1"/>
  <c r="A663" i="11"/>
  <c r="A662" i="8" l="1"/>
  <c r="B662" i="8" s="1"/>
  <c r="D661" i="8"/>
  <c r="C661" i="8"/>
  <c r="A664" i="11"/>
  <c r="B663" i="11"/>
  <c r="C663" i="11" s="1"/>
  <c r="A663" i="8" l="1"/>
  <c r="B663" i="8" s="1"/>
  <c r="D662" i="8"/>
  <c r="C662" i="8"/>
  <c r="A665" i="11"/>
  <c r="B664" i="11"/>
  <c r="C664" i="11" s="1"/>
  <c r="A664" i="8" l="1"/>
  <c r="B664" i="8" s="1"/>
  <c r="D663" i="8"/>
  <c r="C663" i="8"/>
  <c r="B665" i="11"/>
  <c r="C665" i="11" s="1"/>
  <c r="A666" i="11"/>
  <c r="A665" i="8" l="1"/>
  <c r="B665" i="8" s="1"/>
  <c r="D664" i="8"/>
  <c r="C664" i="8"/>
  <c r="B666" i="11"/>
  <c r="C666" i="11" s="1"/>
  <c r="A667" i="11"/>
  <c r="A666" i="8" l="1"/>
  <c r="B666" i="8" s="1"/>
  <c r="D665" i="8"/>
  <c r="C665" i="8"/>
  <c r="A668" i="11"/>
  <c r="B667" i="11"/>
  <c r="C667" i="11" s="1"/>
  <c r="A667" i="8" l="1"/>
  <c r="B667" i="8" s="1"/>
  <c r="D666" i="8"/>
  <c r="C666" i="8"/>
  <c r="A669" i="11"/>
  <c r="B668" i="11"/>
  <c r="C668" i="11" s="1"/>
  <c r="A668" i="8" l="1"/>
  <c r="B668" i="8" s="1"/>
  <c r="D667" i="8"/>
  <c r="C667" i="8"/>
  <c r="B669" i="11"/>
  <c r="C669" i="11" s="1"/>
  <c r="A670" i="11"/>
  <c r="A669" i="8" l="1"/>
  <c r="B669" i="8" s="1"/>
  <c r="D668" i="8"/>
  <c r="C668" i="8"/>
  <c r="B670" i="11"/>
  <c r="C670" i="11" s="1"/>
  <c r="A671" i="11"/>
  <c r="A670" i="8" l="1"/>
  <c r="B670" i="8" s="1"/>
  <c r="D669" i="8"/>
  <c r="C669" i="8"/>
  <c r="A672" i="11"/>
  <c r="B671" i="11"/>
  <c r="C671" i="11" s="1"/>
  <c r="A671" i="8" l="1"/>
  <c r="B671" i="8" s="1"/>
  <c r="D670" i="8"/>
  <c r="C670" i="8"/>
  <c r="A673" i="11"/>
  <c r="B672" i="11"/>
  <c r="C672" i="11" s="1"/>
  <c r="A672" i="8" l="1"/>
  <c r="B672" i="8" s="1"/>
  <c r="D671" i="8"/>
  <c r="C671" i="8"/>
  <c r="B673" i="11"/>
  <c r="C673" i="11" s="1"/>
  <c r="A674" i="11"/>
  <c r="A673" i="8" l="1"/>
  <c r="B673" i="8" s="1"/>
  <c r="D672" i="8"/>
  <c r="C672" i="8"/>
  <c r="B674" i="11"/>
  <c r="C674" i="11" s="1"/>
  <c r="A675" i="11"/>
  <c r="A674" i="8" l="1"/>
  <c r="B674" i="8" s="1"/>
  <c r="D673" i="8"/>
  <c r="C673" i="8"/>
  <c r="A676" i="11"/>
  <c r="B675" i="11"/>
  <c r="C675" i="11" s="1"/>
  <c r="A675" i="8" l="1"/>
  <c r="B675" i="8" s="1"/>
  <c r="D674" i="8"/>
  <c r="C674" i="8"/>
  <c r="A677" i="11"/>
  <c r="B676" i="11"/>
  <c r="C676" i="11" s="1"/>
  <c r="A676" i="8" l="1"/>
  <c r="B676" i="8" s="1"/>
  <c r="D675" i="8"/>
  <c r="C675" i="8"/>
  <c r="B677" i="11"/>
  <c r="C677" i="11" s="1"/>
  <c r="A678" i="11"/>
  <c r="A677" i="8" l="1"/>
  <c r="B677" i="8" s="1"/>
  <c r="D676" i="8"/>
  <c r="C676" i="8"/>
  <c r="B678" i="11"/>
  <c r="C678" i="11" s="1"/>
  <c r="A679" i="11"/>
  <c r="A678" i="8" l="1"/>
  <c r="B678" i="8" s="1"/>
  <c r="D677" i="8"/>
  <c r="C677" i="8"/>
  <c r="A680" i="11"/>
  <c r="B679" i="11"/>
  <c r="C679" i="11" s="1"/>
  <c r="A679" i="8" l="1"/>
  <c r="B679" i="8" s="1"/>
  <c r="D678" i="8"/>
  <c r="C678" i="8"/>
  <c r="A681" i="11"/>
  <c r="B680" i="11"/>
  <c r="C680" i="11" s="1"/>
  <c r="A680" i="8" l="1"/>
  <c r="B680" i="8" s="1"/>
  <c r="D679" i="8"/>
  <c r="C679" i="8"/>
  <c r="B681" i="11"/>
  <c r="C681" i="11" s="1"/>
  <c r="A682" i="11"/>
  <c r="A681" i="8" l="1"/>
  <c r="B681" i="8" s="1"/>
  <c r="D680" i="8"/>
  <c r="C680" i="8"/>
  <c r="B682" i="11"/>
  <c r="C682" i="11" s="1"/>
  <c r="A683" i="11"/>
  <c r="A682" i="8" l="1"/>
  <c r="B682" i="8" s="1"/>
  <c r="D681" i="8"/>
  <c r="C681" i="8"/>
  <c r="A684" i="11"/>
  <c r="B683" i="11"/>
  <c r="C683" i="11" s="1"/>
  <c r="A683" i="8" l="1"/>
  <c r="B683" i="8" s="1"/>
  <c r="D682" i="8"/>
  <c r="C682" i="8"/>
  <c r="A685" i="11"/>
  <c r="B684" i="11"/>
  <c r="C684" i="11" s="1"/>
  <c r="A684" i="8" l="1"/>
  <c r="B684" i="8" s="1"/>
  <c r="D683" i="8"/>
  <c r="C683" i="8"/>
  <c r="B685" i="11"/>
  <c r="C685" i="11" s="1"/>
  <c r="A686" i="11"/>
  <c r="A685" i="8" l="1"/>
  <c r="B685" i="8" s="1"/>
  <c r="D684" i="8"/>
  <c r="C684" i="8"/>
  <c r="B686" i="11"/>
  <c r="C686" i="11" s="1"/>
  <c r="A687" i="11"/>
  <c r="A686" i="8" l="1"/>
  <c r="B686" i="8" s="1"/>
  <c r="D685" i="8"/>
  <c r="C685" i="8"/>
  <c r="A688" i="11"/>
  <c r="B687" i="11"/>
  <c r="C687" i="11" s="1"/>
  <c r="A687" i="8" l="1"/>
  <c r="B687" i="8" s="1"/>
  <c r="D686" i="8"/>
  <c r="C686" i="8"/>
  <c r="A689" i="11"/>
  <c r="B688" i="11"/>
  <c r="C688" i="11" s="1"/>
  <c r="A688" i="8" l="1"/>
  <c r="B688" i="8" s="1"/>
  <c r="D687" i="8"/>
  <c r="C687" i="8"/>
  <c r="B689" i="11"/>
  <c r="C689" i="11" s="1"/>
  <c r="A690" i="11"/>
  <c r="A689" i="8" l="1"/>
  <c r="B689" i="8" s="1"/>
  <c r="D688" i="8"/>
  <c r="C688" i="8"/>
  <c r="B690" i="11"/>
  <c r="C690" i="11" s="1"/>
  <c r="A691" i="11"/>
  <c r="A690" i="8" l="1"/>
  <c r="B690" i="8" s="1"/>
  <c r="D689" i="8"/>
  <c r="C689" i="8"/>
  <c r="A692" i="11"/>
  <c r="B691" i="11"/>
  <c r="C691" i="11" s="1"/>
  <c r="A691" i="8" l="1"/>
  <c r="B691" i="8" s="1"/>
  <c r="D690" i="8"/>
  <c r="C690" i="8"/>
  <c r="A693" i="11"/>
  <c r="B692" i="11"/>
  <c r="C692" i="11" s="1"/>
  <c r="A692" i="8" l="1"/>
  <c r="B692" i="8" s="1"/>
  <c r="D691" i="8"/>
  <c r="C691" i="8"/>
  <c r="B693" i="11"/>
  <c r="C693" i="11" s="1"/>
  <c r="A694" i="11"/>
  <c r="A693" i="8" l="1"/>
  <c r="B693" i="8" s="1"/>
  <c r="D692" i="8"/>
  <c r="C692" i="8"/>
  <c r="B694" i="11"/>
  <c r="C694" i="11" s="1"/>
  <c r="A695" i="11"/>
  <c r="A694" i="8" l="1"/>
  <c r="B694" i="8" s="1"/>
  <c r="D693" i="8"/>
  <c r="C693" i="8"/>
  <c r="A696" i="11"/>
  <c r="B695" i="11"/>
  <c r="C695" i="11" s="1"/>
  <c r="A695" i="8" l="1"/>
  <c r="B695" i="8" s="1"/>
  <c r="D694" i="8"/>
  <c r="C694" i="8"/>
  <c r="A697" i="11"/>
  <c r="B696" i="11"/>
  <c r="C696" i="11" s="1"/>
  <c r="A696" i="8" l="1"/>
  <c r="B696" i="8" s="1"/>
  <c r="D695" i="8"/>
  <c r="C695" i="8"/>
  <c r="B697" i="11"/>
  <c r="C697" i="11" s="1"/>
  <c r="A698" i="11"/>
  <c r="A697" i="8" l="1"/>
  <c r="B697" i="8" s="1"/>
  <c r="D696" i="8"/>
  <c r="C696" i="8"/>
  <c r="B698" i="11"/>
  <c r="C698" i="11" s="1"/>
  <c r="A699" i="11"/>
  <c r="A698" i="8" l="1"/>
  <c r="B698" i="8" s="1"/>
  <c r="D697" i="8"/>
  <c r="C697" i="8"/>
  <c r="A700" i="11"/>
  <c r="B699" i="11"/>
  <c r="C699" i="11" s="1"/>
  <c r="A699" i="8" l="1"/>
  <c r="B699" i="8" s="1"/>
  <c r="D698" i="8"/>
  <c r="C698" i="8"/>
  <c r="A701" i="11"/>
  <c r="B700" i="11"/>
  <c r="C700" i="11" s="1"/>
  <c r="A700" i="8" l="1"/>
  <c r="B700" i="8" s="1"/>
  <c r="D699" i="8"/>
  <c r="C699" i="8"/>
  <c r="B701" i="11"/>
  <c r="C701" i="11" s="1"/>
  <c r="A702" i="11"/>
  <c r="A701" i="8" l="1"/>
  <c r="B701" i="8" s="1"/>
  <c r="D700" i="8"/>
  <c r="C700" i="8"/>
  <c r="B702" i="11"/>
  <c r="C702" i="11" s="1"/>
  <c r="A703" i="11"/>
  <c r="A702" i="8" l="1"/>
  <c r="B702" i="8" s="1"/>
  <c r="D701" i="8"/>
  <c r="C701" i="8"/>
  <c r="A704" i="11"/>
  <c r="B703" i="11"/>
  <c r="C703" i="11" s="1"/>
  <c r="A703" i="8" l="1"/>
  <c r="B703" i="8" s="1"/>
  <c r="D702" i="8"/>
  <c r="C702" i="8"/>
  <c r="A705" i="11"/>
  <c r="B704" i="11"/>
  <c r="C704" i="11" s="1"/>
  <c r="A704" i="8" l="1"/>
  <c r="B704" i="8" s="1"/>
  <c r="D703" i="8"/>
  <c r="C703" i="8"/>
  <c r="B705" i="11"/>
  <c r="C705" i="11" s="1"/>
  <c r="A706" i="11"/>
  <c r="A705" i="8" l="1"/>
  <c r="B705" i="8" s="1"/>
  <c r="D704" i="8"/>
  <c r="C704" i="8"/>
  <c r="B706" i="11"/>
  <c r="C706" i="11" s="1"/>
  <c r="A707" i="11"/>
  <c r="A706" i="8" l="1"/>
  <c r="B706" i="8" s="1"/>
  <c r="D705" i="8"/>
  <c r="C705" i="8"/>
  <c r="A708" i="11"/>
  <c r="B707" i="11"/>
  <c r="C707" i="11" s="1"/>
  <c r="A707" i="8" l="1"/>
  <c r="B707" i="8" s="1"/>
  <c r="D706" i="8"/>
  <c r="C706" i="8"/>
  <c r="A709" i="11"/>
  <c r="B708" i="11"/>
  <c r="C708" i="11" s="1"/>
  <c r="A708" i="8" l="1"/>
  <c r="B708" i="8" s="1"/>
  <c r="D707" i="8"/>
  <c r="C707" i="8"/>
  <c r="B709" i="11"/>
  <c r="C709" i="11" s="1"/>
  <c r="A710" i="11"/>
  <c r="A709" i="8" l="1"/>
  <c r="B709" i="8" s="1"/>
  <c r="D708" i="8"/>
  <c r="C708" i="8"/>
  <c r="B710" i="11"/>
  <c r="C710" i="11" s="1"/>
  <c r="A711" i="11"/>
  <c r="A710" i="8" l="1"/>
  <c r="B710" i="8" s="1"/>
  <c r="D709" i="8"/>
  <c r="C709" i="8"/>
  <c r="A712" i="11"/>
  <c r="B711" i="11"/>
  <c r="C711" i="11" s="1"/>
  <c r="A711" i="8" l="1"/>
  <c r="B711" i="8" s="1"/>
  <c r="D710" i="8"/>
  <c r="C710" i="8"/>
  <c r="A713" i="11"/>
  <c r="B712" i="11"/>
  <c r="C712" i="11" s="1"/>
  <c r="A712" i="8" l="1"/>
  <c r="B712" i="8" s="1"/>
  <c r="D711" i="8"/>
  <c r="C711" i="8"/>
  <c r="B713" i="11"/>
  <c r="C713" i="11" s="1"/>
  <c r="A714" i="11"/>
  <c r="A713" i="8" l="1"/>
  <c r="B713" i="8" s="1"/>
  <c r="D712" i="8"/>
  <c r="C712" i="8"/>
  <c r="B714" i="11"/>
  <c r="C714" i="11" s="1"/>
  <c r="A715" i="11"/>
  <c r="A714" i="8" l="1"/>
  <c r="B714" i="8" s="1"/>
  <c r="D713" i="8"/>
  <c r="C713" i="8"/>
  <c r="A716" i="11"/>
  <c r="B715" i="11"/>
  <c r="C715" i="11" s="1"/>
  <c r="A715" i="8" l="1"/>
  <c r="B715" i="8" s="1"/>
  <c r="D714" i="8"/>
  <c r="C714" i="8"/>
  <c r="A717" i="11"/>
  <c r="B716" i="11"/>
  <c r="C716" i="11" s="1"/>
  <c r="A716" i="8" l="1"/>
  <c r="B716" i="8" s="1"/>
  <c r="D715" i="8"/>
  <c r="C715" i="8"/>
  <c r="B717" i="11"/>
  <c r="C717" i="11" s="1"/>
  <c r="A718" i="11"/>
  <c r="A717" i="8" l="1"/>
  <c r="B717" i="8" s="1"/>
  <c r="D716" i="8"/>
  <c r="C716" i="8"/>
  <c r="B718" i="11"/>
  <c r="C718" i="11" s="1"/>
  <c r="A719" i="11"/>
  <c r="A718" i="8" l="1"/>
  <c r="B718" i="8" s="1"/>
  <c r="D717" i="8"/>
  <c r="C717" i="8"/>
  <c r="A720" i="11"/>
  <c r="B719" i="11"/>
  <c r="C719" i="11" s="1"/>
  <c r="A719" i="8" l="1"/>
  <c r="B719" i="8" s="1"/>
  <c r="D718" i="8"/>
  <c r="C718" i="8"/>
  <c r="A721" i="11"/>
  <c r="B720" i="11"/>
  <c r="C720" i="11" s="1"/>
  <c r="A720" i="8" l="1"/>
  <c r="B720" i="8" s="1"/>
  <c r="D719" i="8"/>
  <c r="C719" i="8"/>
  <c r="B721" i="11"/>
  <c r="C721" i="11" s="1"/>
  <c r="A722" i="11"/>
  <c r="A721" i="8" l="1"/>
  <c r="B721" i="8" s="1"/>
  <c r="D720" i="8"/>
  <c r="C720" i="8"/>
  <c r="B722" i="11"/>
  <c r="C722" i="11" s="1"/>
  <c r="A723" i="11"/>
  <c r="A722" i="8" l="1"/>
  <c r="B722" i="8" s="1"/>
  <c r="D721" i="8"/>
  <c r="C721" i="8"/>
  <c r="A724" i="11"/>
  <c r="B723" i="11"/>
  <c r="C723" i="11" s="1"/>
  <c r="A723" i="8" l="1"/>
  <c r="B723" i="8" s="1"/>
  <c r="D722" i="8"/>
  <c r="C722" i="8"/>
  <c r="A725" i="11"/>
  <c r="B724" i="11"/>
  <c r="C724" i="11" s="1"/>
  <c r="A724" i="8" l="1"/>
  <c r="B724" i="8" s="1"/>
  <c r="D723" i="8"/>
  <c r="C723" i="8"/>
  <c r="B725" i="11"/>
  <c r="C725" i="11" s="1"/>
  <c r="A726" i="11"/>
  <c r="A725" i="8" l="1"/>
  <c r="B725" i="8" s="1"/>
  <c r="D724" i="8"/>
  <c r="C724" i="8"/>
  <c r="B726" i="11"/>
  <c r="C726" i="11" s="1"/>
  <c r="A727" i="11"/>
  <c r="A726" i="8" l="1"/>
  <c r="B726" i="8" s="1"/>
  <c r="D725" i="8"/>
  <c r="C725" i="8"/>
  <c r="A728" i="11"/>
  <c r="B727" i="11"/>
  <c r="C727" i="11" s="1"/>
  <c r="A727" i="8" l="1"/>
  <c r="B727" i="8" s="1"/>
  <c r="D726" i="8"/>
  <c r="C726" i="8"/>
  <c r="A729" i="11"/>
  <c r="B728" i="11"/>
  <c r="C728" i="11" s="1"/>
  <c r="A728" i="8" l="1"/>
  <c r="B728" i="8" s="1"/>
  <c r="D727" i="8"/>
  <c r="C727" i="8"/>
  <c r="A730" i="11"/>
  <c r="B729" i="11"/>
  <c r="C729" i="11" s="1"/>
  <c r="A729" i="8" l="1"/>
  <c r="B729" i="8" s="1"/>
  <c r="D728" i="8"/>
  <c r="C728" i="8"/>
  <c r="A731" i="11"/>
  <c r="B730" i="11"/>
  <c r="C730" i="11" s="1"/>
  <c r="A730" i="8" l="1"/>
  <c r="B730" i="8" s="1"/>
  <c r="D729" i="8"/>
  <c r="C729" i="8"/>
  <c r="A732" i="11"/>
  <c r="B731" i="11"/>
  <c r="C731" i="11" s="1"/>
  <c r="A731" i="8" l="1"/>
  <c r="B731" i="8" s="1"/>
  <c r="D730" i="8"/>
  <c r="C730" i="8"/>
  <c r="A733" i="11"/>
  <c r="B732" i="11"/>
  <c r="C732" i="11" s="1"/>
  <c r="A732" i="8" l="1"/>
  <c r="B732" i="8" s="1"/>
  <c r="D731" i="8"/>
  <c r="C731" i="8"/>
  <c r="A734" i="11"/>
  <c r="B733" i="11"/>
  <c r="C733" i="11" s="1"/>
  <c r="A733" i="8" l="1"/>
  <c r="B733" i="8" s="1"/>
  <c r="D732" i="8"/>
  <c r="C732" i="8"/>
  <c r="A735" i="11"/>
  <c r="B734" i="11"/>
  <c r="C734" i="11" s="1"/>
  <c r="A734" i="8" l="1"/>
  <c r="B734" i="8" s="1"/>
  <c r="D733" i="8"/>
  <c r="C733" i="8"/>
  <c r="A736" i="11"/>
  <c r="B735" i="11"/>
  <c r="C735" i="11" s="1"/>
  <c r="A735" i="8" l="1"/>
  <c r="B735" i="8" s="1"/>
  <c r="D734" i="8"/>
  <c r="C734" i="8"/>
  <c r="A737" i="11"/>
  <c r="B736" i="11"/>
  <c r="C736" i="11" s="1"/>
  <c r="A736" i="8" l="1"/>
  <c r="B736" i="8" s="1"/>
  <c r="D735" i="8"/>
  <c r="C735" i="8"/>
  <c r="A738" i="11"/>
  <c r="B737" i="11"/>
  <c r="C737" i="11" s="1"/>
  <c r="A737" i="8" l="1"/>
  <c r="B737" i="8" s="1"/>
  <c r="D736" i="8"/>
  <c r="C736" i="8"/>
  <c r="A739" i="11"/>
  <c r="B738" i="11"/>
  <c r="C738" i="11" s="1"/>
  <c r="A738" i="8" l="1"/>
  <c r="B738" i="8" s="1"/>
  <c r="D737" i="8"/>
  <c r="C737" i="8"/>
  <c r="A740" i="11"/>
  <c r="B739" i="11"/>
  <c r="C739" i="11" s="1"/>
  <c r="A739" i="8" l="1"/>
  <c r="B739" i="8" s="1"/>
  <c r="D738" i="8"/>
  <c r="C738" i="8"/>
  <c r="A741" i="11"/>
  <c r="B740" i="11"/>
  <c r="C740" i="11" s="1"/>
  <c r="A740" i="8" l="1"/>
  <c r="B740" i="8" s="1"/>
  <c r="D739" i="8"/>
  <c r="C739" i="8"/>
  <c r="A742" i="11"/>
  <c r="B741" i="11"/>
  <c r="C741" i="11" s="1"/>
  <c r="A741" i="8" l="1"/>
  <c r="B741" i="8" s="1"/>
  <c r="D740" i="8"/>
  <c r="C740" i="8"/>
  <c r="A743" i="11"/>
  <c r="B742" i="11"/>
  <c r="C742" i="11" s="1"/>
  <c r="A742" i="8" l="1"/>
  <c r="B742" i="8" s="1"/>
  <c r="D741" i="8"/>
  <c r="C741" i="8"/>
  <c r="A744" i="11"/>
  <c r="B743" i="11"/>
  <c r="C743" i="11" s="1"/>
  <c r="A743" i="8" l="1"/>
  <c r="B743" i="8" s="1"/>
  <c r="D742" i="8"/>
  <c r="C742" i="8"/>
  <c r="A745" i="11"/>
  <c r="B744" i="11"/>
  <c r="C744" i="11" s="1"/>
  <c r="A744" i="8" l="1"/>
  <c r="B744" i="8" s="1"/>
  <c r="D743" i="8"/>
  <c r="C743" i="8"/>
  <c r="A746" i="11"/>
  <c r="B745" i="11"/>
  <c r="C745" i="11" s="1"/>
  <c r="A745" i="8" l="1"/>
  <c r="B745" i="8" s="1"/>
  <c r="D744" i="8"/>
  <c r="C744" i="8"/>
  <c r="B746" i="11"/>
  <c r="C746" i="11" s="1"/>
  <c r="A747" i="11"/>
  <c r="A746" i="8" l="1"/>
  <c r="B746" i="8" s="1"/>
  <c r="D745" i="8"/>
  <c r="C745" i="8"/>
  <c r="A748" i="11"/>
  <c r="B747" i="11"/>
  <c r="C747" i="11" s="1"/>
  <c r="A747" i="8" l="1"/>
  <c r="B747" i="8" s="1"/>
  <c r="D746" i="8"/>
  <c r="C746" i="8"/>
  <c r="A749" i="11"/>
  <c r="B748" i="11"/>
  <c r="C748" i="11" s="1"/>
  <c r="A748" i="8" l="1"/>
  <c r="B748" i="8" s="1"/>
  <c r="D747" i="8"/>
  <c r="C747" i="8"/>
  <c r="A750" i="11"/>
  <c r="B749" i="11"/>
  <c r="C749" i="11" s="1"/>
  <c r="A749" i="8" l="1"/>
  <c r="B749" i="8" s="1"/>
  <c r="D748" i="8"/>
  <c r="C748" i="8"/>
  <c r="B750" i="11"/>
  <c r="C750" i="11" s="1"/>
  <c r="A751" i="11"/>
  <c r="A750" i="8" l="1"/>
  <c r="B750" i="8" s="1"/>
  <c r="D749" i="8"/>
  <c r="C749" i="8"/>
  <c r="A752" i="11"/>
  <c r="B751" i="11"/>
  <c r="C751" i="11" s="1"/>
  <c r="A751" i="8" l="1"/>
  <c r="B751" i="8" s="1"/>
  <c r="D750" i="8"/>
  <c r="C750" i="8"/>
  <c r="A753" i="11"/>
  <c r="B752" i="11"/>
  <c r="C752" i="11" s="1"/>
  <c r="A752" i="8" l="1"/>
  <c r="B752" i="8" s="1"/>
  <c r="D751" i="8"/>
  <c r="C751" i="8"/>
  <c r="B753" i="11"/>
  <c r="C753" i="11" s="1"/>
  <c r="A754" i="11"/>
  <c r="A753" i="8" l="1"/>
  <c r="B753" i="8" s="1"/>
  <c r="D752" i="8"/>
  <c r="C752" i="8"/>
  <c r="B754" i="11"/>
  <c r="C754" i="11" s="1"/>
  <c r="A755" i="11"/>
  <c r="A754" i="8" l="1"/>
  <c r="B754" i="8" s="1"/>
  <c r="D753" i="8"/>
  <c r="C753" i="8"/>
  <c r="A756" i="11"/>
  <c r="B755" i="11"/>
  <c r="C755" i="11" s="1"/>
  <c r="A755" i="8" l="1"/>
  <c r="B755" i="8" s="1"/>
  <c r="D754" i="8"/>
  <c r="C754" i="8"/>
  <c r="A757" i="11"/>
  <c r="B756" i="11"/>
  <c r="C756" i="11" s="1"/>
  <c r="A756" i="8" l="1"/>
  <c r="B756" i="8" s="1"/>
  <c r="D755" i="8"/>
  <c r="C755" i="8"/>
  <c r="B757" i="11"/>
  <c r="C757" i="11" s="1"/>
  <c r="A758" i="11"/>
  <c r="A757" i="8" l="1"/>
  <c r="B757" i="8" s="1"/>
  <c r="D756" i="8"/>
  <c r="C756" i="8"/>
  <c r="B758" i="11"/>
  <c r="C758" i="11" s="1"/>
  <c r="A759" i="11"/>
  <c r="A758" i="8" l="1"/>
  <c r="B758" i="8" s="1"/>
  <c r="D757" i="8"/>
  <c r="C757" i="8"/>
  <c r="A760" i="11"/>
  <c r="B759" i="11"/>
  <c r="C759" i="11" s="1"/>
  <c r="A759" i="8" l="1"/>
  <c r="B759" i="8" s="1"/>
  <c r="D758" i="8"/>
  <c r="C758" i="8"/>
  <c r="A761" i="11"/>
  <c r="B760" i="11"/>
  <c r="C760" i="11" s="1"/>
  <c r="A760" i="8" l="1"/>
  <c r="B760" i="8" s="1"/>
  <c r="D759" i="8"/>
  <c r="C759" i="8"/>
  <c r="B761" i="11"/>
  <c r="C761" i="11" s="1"/>
  <c r="A762" i="11"/>
  <c r="A761" i="8" l="1"/>
  <c r="B761" i="8" s="1"/>
  <c r="D760" i="8"/>
  <c r="C760" i="8"/>
  <c r="B762" i="11"/>
  <c r="C762" i="11" s="1"/>
  <c r="A763" i="11"/>
  <c r="A762" i="8" l="1"/>
  <c r="B762" i="8" s="1"/>
  <c r="D761" i="8"/>
  <c r="C761" i="8"/>
  <c r="A764" i="11"/>
  <c r="B763" i="11"/>
  <c r="C763" i="11" s="1"/>
  <c r="A763" i="8" l="1"/>
  <c r="B763" i="8" s="1"/>
  <c r="D762" i="8"/>
  <c r="C762" i="8"/>
  <c r="A765" i="11"/>
  <c r="B764" i="11"/>
  <c r="C764" i="11" s="1"/>
  <c r="A764" i="8" l="1"/>
  <c r="B764" i="8" s="1"/>
  <c r="D763" i="8"/>
  <c r="C763" i="8"/>
  <c r="B765" i="11"/>
  <c r="C765" i="11" s="1"/>
  <c r="A766" i="11"/>
  <c r="A765" i="8" l="1"/>
  <c r="B765" i="8" s="1"/>
  <c r="D764" i="8"/>
  <c r="C764" i="8"/>
  <c r="B766" i="11"/>
  <c r="C766" i="11" s="1"/>
  <c r="A767" i="11"/>
  <c r="A766" i="8" l="1"/>
  <c r="B766" i="8" s="1"/>
  <c r="D765" i="8"/>
  <c r="C765" i="8"/>
  <c r="A768" i="11"/>
  <c r="B767" i="11"/>
  <c r="C767" i="11" s="1"/>
  <c r="A767" i="8" l="1"/>
  <c r="B767" i="8" s="1"/>
  <c r="D766" i="8"/>
  <c r="C766" i="8"/>
  <c r="A769" i="11"/>
  <c r="B768" i="11"/>
  <c r="C768" i="11" s="1"/>
  <c r="A768" i="8" l="1"/>
  <c r="B768" i="8" s="1"/>
  <c r="D767" i="8"/>
  <c r="C767" i="8"/>
  <c r="B769" i="11"/>
  <c r="C769" i="11" s="1"/>
  <c r="A770" i="11"/>
  <c r="A769" i="8" l="1"/>
  <c r="B769" i="8" s="1"/>
  <c r="D768" i="8"/>
  <c r="C768" i="8"/>
  <c r="B770" i="11"/>
  <c r="C770" i="11" s="1"/>
  <c r="A771" i="11"/>
  <c r="A770" i="8" l="1"/>
  <c r="B770" i="8" s="1"/>
  <c r="D769" i="8"/>
  <c r="C769" i="8"/>
  <c r="A772" i="11"/>
  <c r="B771" i="11"/>
  <c r="C771" i="11" s="1"/>
  <c r="A771" i="8" l="1"/>
  <c r="B771" i="8" s="1"/>
  <c r="D770" i="8"/>
  <c r="C770" i="8"/>
  <c r="A773" i="11"/>
  <c r="B772" i="11"/>
  <c r="C772" i="11" s="1"/>
  <c r="A772" i="8" l="1"/>
  <c r="B772" i="8" s="1"/>
  <c r="D771" i="8"/>
  <c r="C771" i="8"/>
  <c r="B773" i="11"/>
  <c r="C773" i="11" s="1"/>
  <c r="A774" i="11"/>
  <c r="A773" i="8" l="1"/>
  <c r="B773" i="8" s="1"/>
  <c r="D772" i="8"/>
  <c r="C772" i="8"/>
  <c r="B774" i="11"/>
  <c r="C774" i="11" s="1"/>
  <c r="A775" i="11"/>
  <c r="A774" i="8" l="1"/>
  <c r="B774" i="8" s="1"/>
  <c r="D773" i="8"/>
  <c r="C773" i="8"/>
  <c r="A776" i="11"/>
  <c r="B775" i="11"/>
  <c r="C775" i="11" s="1"/>
  <c r="A775" i="8" l="1"/>
  <c r="B775" i="8" s="1"/>
  <c r="D774" i="8"/>
  <c r="C774" i="8"/>
  <c r="A777" i="11"/>
  <c r="B776" i="11"/>
  <c r="C776" i="11" s="1"/>
  <c r="A776" i="8" l="1"/>
  <c r="B776" i="8" s="1"/>
  <c r="D775" i="8"/>
  <c r="C775" i="8"/>
  <c r="B777" i="11"/>
  <c r="C777" i="11" s="1"/>
  <c r="A778" i="11"/>
  <c r="A777" i="8" l="1"/>
  <c r="B777" i="8" s="1"/>
  <c r="D776" i="8"/>
  <c r="C776" i="8"/>
  <c r="B778" i="11"/>
  <c r="C778" i="11" s="1"/>
  <c r="A779" i="11"/>
  <c r="A778" i="8" l="1"/>
  <c r="B778" i="8" s="1"/>
  <c r="D777" i="8"/>
  <c r="C777" i="8"/>
  <c r="A780" i="11"/>
  <c r="B779" i="11"/>
  <c r="C779" i="11" s="1"/>
  <c r="A779" i="8" l="1"/>
  <c r="B779" i="8" s="1"/>
  <c r="D778" i="8"/>
  <c r="C778" i="8"/>
  <c r="A781" i="11"/>
  <c r="B780" i="11"/>
  <c r="C780" i="11" s="1"/>
  <c r="A780" i="8" l="1"/>
  <c r="B780" i="8" s="1"/>
  <c r="D779" i="8"/>
  <c r="C779" i="8"/>
  <c r="B781" i="11"/>
  <c r="C781" i="11" s="1"/>
  <c r="A782" i="11"/>
  <c r="A781" i="8" l="1"/>
  <c r="B781" i="8" s="1"/>
  <c r="D780" i="8"/>
  <c r="C780" i="8"/>
  <c r="B782" i="11"/>
  <c r="C782" i="11" s="1"/>
  <c r="A783" i="11"/>
  <c r="A782" i="8" l="1"/>
  <c r="B782" i="8" s="1"/>
  <c r="D781" i="8"/>
  <c r="C781" i="8"/>
  <c r="A784" i="11"/>
  <c r="B783" i="11"/>
  <c r="C783" i="11" s="1"/>
  <c r="A783" i="8" l="1"/>
  <c r="B783" i="8" s="1"/>
  <c r="D782" i="8"/>
  <c r="C782" i="8"/>
  <c r="A785" i="11"/>
  <c r="B784" i="11"/>
  <c r="C784" i="11" s="1"/>
  <c r="A784" i="8" l="1"/>
  <c r="B784" i="8" s="1"/>
  <c r="D783" i="8"/>
  <c r="C783" i="8"/>
  <c r="B785" i="11"/>
  <c r="C785" i="11" s="1"/>
  <c r="A786" i="11"/>
  <c r="A785" i="8" l="1"/>
  <c r="B785" i="8" s="1"/>
  <c r="D784" i="8"/>
  <c r="C784" i="8"/>
  <c r="B786" i="11"/>
  <c r="C786" i="11" s="1"/>
  <c r="A787" i="11"/>
  <c r="A786" i="8" l="1"/>
  <c r="B786" i="8" s="1"/>
  <c r="D785" i="8"/>
  <c r="C785" i="8"/>
  <c r="A788" i="11"/>
  <c r="B787" i="11"/>
  <c r="C787" i="11" s="1"/>
  <c r="A787" i="8" l="1"/>
  <c r="B787" i="8" s="1"/>
  <c r="D786" i="8"/>
  <c r="C786" i="8"/>
  <c r="A789" i="11"/>
  <c r="B788" i="11"/>
  <c r="C788" i="11" s="1"/>
  <c r="A788" i="8" l="1"/>
  <c r="B788" i="8" s="1"/>
  <c r="D787" i="8"/>
  <c r="C787" i="8"/>
  <c r="B789" i="11"/>
  <c r="C789" i="11" s="1"/>
  <c r="A790" i="11"/>
  <c r="A789" i="8" l="1"/>
  <c r="B789" i="8" s="1"/>
  <c r="D788" i="8"/>
  <c r="C788" i="8"/>
  <c r="B790" i="11"/>
  <c r="C790" i="11" s="1"/>
  <c r="A791" i="11"/>
  <c r="A790" i="8" l="1"/>
  <c r="B790" i="8" s="1"/>
  <c r="D789" i="8"/>
  <c r="C789" i="8"/>
  <c r="A792" i="11"/>
  <c r="B791" i="11"/>
  <c r="C791" i="11" s="1"/>
  <c r="A791" i="8" l="1"/>
  <c r="B791" i="8" s="1"/>
  <c r="D790" i="8"/>
  <c r="C790" i="8"/>
  <c r="A793" i="11"/>
  <c r="B792" i="11"/>
  <c r="C792" i="11" s="1"/>
  <c r="A792" i="8" l="1"/>
  <c r="B792" i="8" s="1"/>
  <c r="D791" i="8"/>
  <c r="C791" i="8"/>
  <c r="B793" i="11"/>
  <c r="C793" i="11" s="1"/>
  <c r="A794" i="11"/>
  <c r="A793" i="8" l="1"/>
  <c r="B793" i="8" s="1"/>
  <c r="D792" i="8"/>
  <c r="C792" i="8"/>
  <c r="B794" i="11"/>
  <c r="C794" i="11" s="1"/>
  <c r="A795" i="11"/>
  <c r="A794" i="8" l="1"/>
  <c r="B794" i="8" s="1"/>
  <c r="D793" i="8"/>
  <c r="C793" i="8"/>
  <c r="A796" i="11"/>
  <c r="B795" i="11"/>
  <c r="C795" i="11" s="1"/>
  <c r="A795" i="8" l="1"/>
  <c r="B795" i="8" s="1"/>
  <c r="D794" i="8"/>
  <c r="C794" i="8"/>
  <c r="A797" i="11"/>
  <c r="B796" i="11"/>
  <c r="C796" i="11" s="1"/>
  <c r="A796" i="8" l="1"/>
  <c r="B796" i="8" s="1"/>
  <c r="D795" i="8"/>
  <c r="C795" i="8"/>
  <c r="B797" i="11"/>
  <c r="C797" i="11" s="1"/>
  <c r="A798" i="11"/>
  <c r="A797" i="8" l="1"/>
  <c r="B797" i="8" s="1"/>
  <c r="D796" i="8"/>
  <c r="C796" i="8"/>
  <c r="B798" i="11"/>
  <c r="C798" i="11" s="1"/>
  <c r="A799" i="11"/>
  <c r="A798" i="8" l="1"/>
  <c r="B798" i="8" s="1"/>
  <c r="D797" i="8"/>
  <c r="C797" i="8"/>
  <c r="A800" i="11"/>
  <c r="B799" i="11"/>
  <c r="C799" i="11" s="1"/>
  <c r="A799" i="8" l="1"/>
  <c r="B799" i="8" s="1"/>
  <c r="D798" i="8"/>
  <c r="C798" i="8"/>
  <c r="A801" i="11"/>
  <c r="B800" i="11"/>
  <c r="C800" i="11" s="1"/>
  <c r="A800" i="8" l="1"/>
  <c r="B800" i="8" s="1"/>
  <c r="D799" i="8"/>
  <c r="C799" i="8"/>
  <c r="B801" i="11"/>
  <c r="C801" i="11" s="1"/>
  <c r="A802" i="11"/>
  <c r="A801" i="8" l="1"/>
  <c r="B801" i="8" s="1"/>
  <c r="D800" i="8"/>
  <c r="C800" i="8"/>
  <c r="B802" i="11"/>
  <c r="C802" i="11" s="1"/>
  <c r="A803" i="11"/>
  <c r="A802" i="8" l="1"/>
  <c r="B802" i="8" s="1"/>
  <c r="D801" i="8"/>
  <c r="C801" i="8"/>
  <c r="A804" i="11"/>
  <c r="B803" i="11"/>
  <c r="C803" i="11" s="1"/>
  <c r="A803" i="8" l="1"/>
  <c r="B803" i="8" s="1"/>
  <c r="D802" i="8"/>
  <c r="C802" i="8"/>
  <c r="A805" i="11"/>
  <c r="B804" i="11"/>
  <c r="C804" i="11" s="1"/>
  <c r="A804" i="8" l="1"/>
  <c r="B804" i="8" s="1"/>
  <c r="D803" i="8"/>
  <c r="C803" i="8"/>
  <c r="B805" i="11"/>
  <c r="C805" i="11" s="1"/>
  <c r="A806" i="11"/>
  <c r="A805" i="8" l="1"/>
  <c r="B805" i="8" s="1"/>
  <c r="D804" i="8"/>
  <c r="C804" i="8"/>
  <c r="B806" i="11"/>
  <c r="C806" i="11" s="1"/>
  <c r="A807" i="11"/>
  <c r="A806" i="8" l="1"/>
  <c r="B806" i="8" s="1"/>
  <c r="D805" i="8"/>
  <c r="C805" i="8"/>
  <c r="A808" i="11"/>
  <c r="B807" i="11"/>
  <c r="C807" i="11" s="1"/>
  <c r="A807" i="8" l="1"/>
  <c r="B807" i="8" s="1"/>
  <c r="D806" i="8"/>
  <c r="C806" i="8"/>
  <c r="A809" i="11"/>
  <c r="B808" i="11"/>
  <c r="C808" i="11" s="1"/>
  <c r="A808" i="8" l="1"/>
  <c r="B808" i="8" s="1"/>
  <c r="D807" i="8"/>
  <c r="C807" i="8"/>
  <c r="B809" i="11"/>
  <c r="C809" i="11" s="1"/>
  <c r="A810" i="11"/>
  <c r="A809" i="8" l="1"/>
  <c r="B809" i="8" s="1"/>
  <c r="D808" i="8"/>
  <c r="C808" i="8"/>
  <c r="B810" i="11"/>
  <c r="C810" i="11" s="1"/>
  <c r="A811" i="11"/>
  <c r="A810" i="8" l="1"/>
  <c r="B810" i="8" s="1"/>
  <c r="D809" i="8"/>
  <c r="C809" i="8"/>
  <c r="A812" i="11"/>
  <c r="B811" i="11"/>
  <c r="C811" i="11" s="1"/>
  <c r="A811" i="8" l="1"/>
  <c r="B811" i="8" s="1"/>
  <c r="D810" i="8"/>
  <c r="C810" i="8"/>
  <c r="A813" i="11"/>
  <c r="B812" i="11"/>
  <c r="C812" i="11" s="1"/>
  <c r="A812" i="8" l="1"/>
  <c r="B812" i="8" s="1"/>
  <c r="D811" i="8"/>
  <c r="C811" i="8"/>
  <c r="B813" i="11"/>
  <c r="C813" i="11" s="1"/>
  <c r="A814" i="11"/>
  <c r="A813" i="8" l="1"/>
  <c r="B813" i="8" s="1"/>
  <c r="D812" i="8"/>
  <c r="C812" i="8"/>
  <c r="B814" i="11"/>
  <c r="C814" i="11" s="1"/>
  <c r="A815" i="11"/>
  <c r="A814" i="8" l="1"/>
  <c r="B814" i="8" s="1"/>
  <c r="D813" i="8"/>
  <c r="C813" i="8"/>
  <c r="A816" i="11"/>
  <c r="B815" i="11"/>
  <c r="C815" i="11" s="1"/>
  <c r="A815" i="8" l="1"/>
  <c r="B815" i="8" s="1"/>
  <c r="D814" i="8"/>
  <c r="C814" i="8"/>
  <c r="A817" i="11"/>
  <c r="B816" i="11"/>
  <c r="C816" i="11" s="1"/>
  <c r="A816" i="8" l="1"/>
  <c r="B816" i="8" s="1"/>
  <c r="D815" i="8"/>
  <c r="C815" i="8"/>
  <c r="B817" i="11"/>
  <c r="C817" i="11" s="1"/>
  <c r="A818" i="11"/>
  <c r="A817" i="8" l="1"/>
  <c r="B817" i="8" s="1"/>
  <c r="D816" i="8"/>
  <c r="C816" i="8"/>
  <c r="B818" i="11"/>
  <c r="C818" i="11" s="1"/>
  <c r="A819" i="11"/>
  <c r="A818" i="8" l="1"/>
  <c r="B818" i="8" s="1"/>
  <c r="D817" i="8"/>
  <c r="C817" i="8"/>
  <c r="A820" i="11"/>
  <c r="B819" i="11"/>
  <c r="C819" i="11" s="1"/>
  <c r="A819" i="8" l="1"/>
  <c r="B819" i="8" s="1"/>
  <c r="D818" i="8"/>
  <c r="C818" i="8"/>
  <c r="A821" i="11"/>
  <c r="B820" i="11"/>
  <c r="C820" i="11" s="1"/>
  <c r="A820" i="8" l="1"/>
  <c r="B820" i="8" s="1"/>
  <c r="D819" i="8"/>
  <c r="C819" i="8"/>
  <c r="B821" i="11"/>
  <c r="C821" i="11" s="1"/>
  <c r="A822" i="11"/>
  <c r="A821" i="8" l="1"/>
  <c r="B821" i="8" s="1"/>
  <c r="D820" i="8"/>
  <c r="C820" i="8"/>
  <c r="B822" i="11"/>
  <c r="C822" i="11" s="1"/>
  <c r="A823" i="11"/>
  <c r="A822" i="8" l="1"/>
  <c r="B822" i="8" s="1"/>
  <c r="D821" i="8"/>
  <c r="C821" i="8"/>
  <c r="A824" i="11"/>
  <c r="B823" i="11"/>
  <c r="C823" i="11" s="1"/>
  <c r="A823" i="8" l="1"/>
  <c r="B823" i="8" s="1"/>
  <c r="D822" i="8"/>
  <c r="C822" i="8"/>
  <c r="A825" i="11"/>
  <c r="B824" i="11"/>
  <c r="C824" i="11" s="1"/>
  <c r="A824" i="8" l="1"/>
  <c r="B824" i="8" s="1"/>
  <c r="D823" i="8"/>
  <c r="C823" i="8"/>
  <c r="B825" i="11"/>
  <c r="C825" i="11" s="1"/>
  <c r="A826" i="11"/>
  <c r="A825" i="8" l="1"/>
  <c r="B825" i="8" s="1"/>
  <c r="D824" i="8"/>
  <c r="C824" i="8"/>
  <c r="B826" i="11"/>
  <c r="C826" i="11" s="1"/>
  <c r="A827" i="11"/>
  <c r="A826" i="8" l="1"/>
  <c r="B826" i="8" s="1"/>
  <c r="D825" i="8"/>
  <c r="C825" i="8"/>
  <c r="A828" i="11"/>
  <c r="B827" i="11"/>
  <c r="C827" i="11" s="1"/>
  <c r="A827" i="8" l="1"/>
  <c r="B827" i="8" s="1"/>
  <c r="D826" i="8"/>
  <c r="C826" i="8"/>
  <c r="A829" i="11"/>
  <c r="B828" i="11"/>
  <c r="C828" i="11" s="1"/>
  <c r="A828" i="8" l="1"/>
  <c r="B828" i="8" s="1"/>
  <c r="D827" i="8"/>
  <c r="C827" i="8"/>
  <c r="B829" i="11"/>
  <c r="C829" i="11" s="1"/>
  <c r="A830" i="11"/>
  <c r="A829" i="8" l="1"/>
  <c r="B829" i="8" s="1"/>
  <c r="D828" i="8"/>
  <c r="C828" i="8"/>
  <c r="B830" i="11"/>
  <c r="C830" i="11" s="1"/>
  <c r="A831" i="11"/>
  <c r="A830" i="8" l="1"/>
  <c r="B830" i="8" s="1"/>
  <c r="D829" i="8"/>
  <c r="C829" i="8"/>
  <c r="A832" i="11"/>
  <c r="B831" i="11"/>
  <c r="C831" i="11" s="1"/>
  <c r="A831" i="8" l="1"/>
  <c r="B831" i="8" s="1"/>
  <c r="D830" i="8"/>
  <c r="C830" i="8"/>
  <c r="A833" i="11"/>
  <c r="B832" i="11"/>
  <c r="C832" i="11" s="1"/>
  <c r="A832" i="8" l="1"/>
  <c r="B832" i="8" s="1"/>
  <c r="D831" i="8"/>
  <c r="C831" i="8"/>
  <c r="B833" i="11"/>
  <c r="C833" i="11" s="1"/>
  <c r="A834" i="11"/>
  <c r="A833" i="8" l="1"/>
  <c r="B833" i="8" s="1"/>
  <c r="D832" i="8"/>
  <c r="C832" i="8"/>
  <c r="B834" i="11"/>
  <c r="C834" i="11" s="1"/>
  <c r="A835" i="11"/>
  <c r="A834" i="8" l="1"/>
  <c r="B834" i="8" s="1"/>
  <c r="D833" i="8"/>
  <c r="C833" i="8"/>
  <c r="A836" i="11"/>
  <c r="B835" i="11"/>
  <c r="C835" i="11" s="1"/>
  <c r="A835" i="8" l="1"/>
  <c r="B835" i="8" s="1"/>
  <c r="D834" i="8"/>
  <c r="C834" i="8"/>
  <c r="A837" i="11"/>
  <c r="B836" i="11"/>
  <c r="C836" i="11" s="1"/>
  <c r="A836" i="8" l="1"/>
  <c r="B836" i="8" s="1"/>
  <c r="D835" i="8"/>
  <c r="C835" i="8"/>
  <c r="B837" i="11"/>
  <c r="C837" i="11" s="1"/>
  <c r="A838" i="11"/>
  <c r="A837" i="8" l="1"/>
  <c r="B837" i="8" s="1"/>
  <c r="D836" i="8"/>
  <c r="C836" i="8"/>
  <c r="B838" i="11"/>
  <c r="C838" i="11" s="1"/>
  <c r="A839" i="11"/>
  <c r="A838" i="8" l="1"/>
  <c r="B838" i="8" s="1"/>
  <c r="D837" i="8"/>
  <c r="C837" i="8"/>
  <c r="A840" i="11"/>
  <c r="B839" i="11"/>
  <c r="C839" i="11" s="1"/>
  <c r="A839" i="8" l="1"/>
  <c r="B839" i="8" s="1"/>
  <c r="D838" i="8"/>
  <c r="C838" i="8"/>
  <c r="A841" i="11"/>
  <c r="B840" i="11"/>
  <c r="C840" i="11" s="1"/>
  <c r="A840" i="8" l="1"/>
  <c r="B840" i="8" s="1"/>
  <c r="D839" i="8"/>
  <c r="C839" i="8"/>
  <c r="B841" i="11"/>
  <c r="C841" i="11" s="1"/>
  <c r="A842" i="11"/>
  <c r="A841" i="8" l="1"/>
  <c r="B841" i="8" s="1"/>
  <c r="D840" i="8"/>
  <c r="C840" i="8"/>
  <c r="B842" i="11"/>
  <c r="C842" i="11" s="1"/>
  <c r="A843" i="11"/>
  <c r="A842" i="8" l="1"/>
  <c r="B842" i="8" s="1"/>
  <c r="D841" i="8"/>
  <c r="C841" i="8"/>
  <c r="A844" i="11"/>
  <c r="B843" i="11"/>
  <c r="C843" i="11" s="1"/>
  <c r="A843" i="8" l="1"/>
  <c r="B843" i="8" s="1"/>
  <c r="D842" i="8"/>
  <c r="C842" i="8"/>
  <c r="A845" i="11"/>
  <c r="B844" i="11"/>
  <c r="C844" i="11" s="1"/>
  <c r="A844" i="8" l="1"/>
  <c r="B844" i="8" s="1"/>
  <c r="D843" i="8"/>
  <c r="C843" i="8"/>
  <c r="B845" i="11"/>
  <c r="C845" i="11" s="1"/>
  <c r="A846" i="11"/>
  <c r="A845" i="8" l="1"/>
  <c r="B845" i="8" s="1"/>
  <c r="D844" i="8"/>
  <c r="C844" i="8"/>
  <c r="B846" i="11"/>
  <c r="C846" i="11" s="1"/>
  <c r="A847" i="11"/>
  <c r="A846" i="8" l="1"/>
  <c r="B846" i="8" s="1"/>
  <c r="D845" i="8"/>
  <c r="C845" i="8"/>
  <c r="A848" i="11"/>
  <c r="B847" i="11"/>
  <c r="C847" i="11" s="1"/>
  <c r="A847" i="8" l="1"/>
  <c r="B847" i="8" s="1"/>
  <c r="D846" i="8"/>
  <c r="C846" i="8"/>
  <c r="A849" i="11"/>
  <c r="B848" i="11"/>
  <c r="C848" i="11" s="1"/>
  <c r="A848" i="8" l="1"/>
  <c r="B848" i="8" s="1"/>
  <c r="D847" i="8"/>
  <c r="C847" i="8"/>
  <c r="B849" i="11"/>
  <c r="C849" i="11" s="1"/>
  <c r="A850" i="11"/>
  <c r="A849" i="8" l="1"/>
  <c r="B849" i="8" s="1"/>
  <c r="D848" i="8"/>
  <c r="C848" i="8"/>
  <c r="B850" i="11"/>
  <c r="C850" i="11" s="1"/>
  <c r="A851" i="11"/>
  <c r="A850" i="8" l="1"/>
  <c r="B850" i="8" s="1"/>
  <c r="D849" i="8"/>
  <c r="C849" i="8"/>
  <c r="A852" i="11"/>
  <c r="B851" i="11"/>
  <c r="C851" i="11" s="1"/>
  <c r="A851" i="8" l="1"/>
  <c r="B851" i="8" s="1"/>
  <c r="D850" i="8"/>
  <c r="C850" i="8"/>
  <c r="A853" i="11"/>
  <c r="B852" i="11"/>
  <c r="C852" i="11" s="1"/>
  <c r="A852" i="8" l="1"/>
  <c r="B852" i="8" s="1"/>
  <c r="D851" i="8"/>
  <c r="C851" i="8"/>
  <c r="B853" i="11"/>
  <c r="C853" i="11" s="1"/>
  <c r="A854" i="11"/>
  <c r="A853" i="8" l="1"/>
  <c r="B853" i="8" s="1"/>
  <c r="D852" i="8"/>
  <c r="C852" i="8"/>
  <c r="B854" i="11"/>
  <c r="C854" i="11" s="1"/>
  <c r="A855" i="11"/>
  <c r="A854" i="8" l="1"/>
  <c r="B854" i="8" s="1"/>
  <c r="D853" i="8"/>
  <c r="C853" i="8"/>
  <c r="A856" i="11"/>
  <c r="B855" i="11"/>
  <c r="C855" i="11" s="1"/>
  <c r="A855" i="8" l="1"/>
  <c r="B855" i="8" s="1"/>
  <c r="D854" i="8"/>
  <c r="C854" i="8"/>
  <c r="A857" i="11"/>
  <c r="B856" i="11"/>
  <c r="C856" i="11" s="1"/>
  <c r="A856" i="8" l="1"/>
  <c r="B856" i="8" s="1"/>
  <c r="D855" i="8"/>
  <c r="C855" i="8"/>
  <c r="B857" i="11"/>
  <c r="C857" i="11" s="1"/>
  <c r="A858" i="11"/>
  <c r="A857" i="8" l="1"/>
  <c r="B857" i="8" s="1"/>
  <c r="D856" i="8"/>
  <c r="C856" i="8"/>
  <c r="B858" i="11"/>
  <c r="C858" i="11" s="1"/>
  <c r="A859" i="11"/>
  <c r="A858" i="8" l="1"/>
  <c r="B858" i="8" s="1"/>
  <c r="D857" i="8"/>
  <c r="C857" i="8"/>
  <c r="A860" i="11"/>
  <c r="B859" i="11"/>
  <c r="C859" i="11" s="1"/>
  <c r="A859" i="8" l="1"/>
  <c r="B859" i="8" s="1"/>
  <c r="D858" i="8"/>
  <c r="C858" i="8"/>
  <c r="A861" i="11"/>
  <c r="B860" i="11"/>
  <c r="C860" i="11" s="1"/>
  <c r="A860" i="8" l="1"/>
  <c r="B860" i="8" s="1"/>
  <c r="D859" i="8"/>
  <c r="C859" i="8"/>
  <c r="B861" i="11"/>
  <c r="C861" i="11" s="1"/>
  <c r="A862" i="11"/>
  <c r="A861" i="8" l="1"/>
  <c r="B861" i="8" s="1"/>
  <c r="D860" i="8"/>
  <c r="C860" i="8"/>
  <c r="B862" i="11"/>
  <c r="C862" i="11" s="1"/>
  <c r="A863" i="11"/>
  <c r="A862" i="8" l="1"/>
  <c r="B862" i="8" s="1"/>
  <c r="D861" i="8"/>
  <c r="C861" i="8"/>
  <c r="A864" i="11"/>
  <c r="B863" i="11"/>
  <c r="C863" i="11" s="1"/>
  <c r="A863" i="8" l="1"/>
  <c r="B863" i="8" s="1"/>
  <c r="D862" i="8"/>
  <c r="C862" i="8"/>
  <c r="B864" i="11"/>
  <c r="C864" i="11" s="1"/>
  <c r="A865" i="11"/>
  <c r="A864" i="8" l="1"/>
  <c r="B864" i="8" s="1"/>
  <c r="D863" i="8"/>
  <c r="C863" i="8"/>
  <c r="B865" i="11"/>
  <c r="C865" i="11" s="1"/>
  <c r="A866" i="11"/>
  <c r="A865" i="8" l="1"/>
  <c r="B865" i="8" s="1"/>
  <c r="D864" i="8"/>
  <c r="C864" i="8"/>
  <c r="B866" i="11"/>
  <c r="C866" i="11" s="1"/>
  <c r="A867" i="11"/>
  <c r="A866" i="8" l="1"/>
  <c r="B866" i="8" s="1"/>
  <c r="D865" i="8"/>
  <c r="C865" i="8"/>
  <c r="B867" i="11"/>
  <c r="C867" i="11" s="1"/>
  <c r="A868" i="11"/>
  <c r="A867" i="8" l="1"/>
  <c r="B867" i="8" s="1"/>
  <c r="D866" i="8"/>
  <c r="C866" i="8"/>
  <c r="B868" i="11"/>
  <c r="C868" i="11" s="1"/>
  <c r="A869" i="11"/>
  <c r="A868" i="8" l="1"/>
  <c r="B868" i="8" s="1"/>
  <c r="D867" i="8"/>
  <c r="C867" i="8"/>
  <c r="B869" i="11"/>
  <c r="C869" i="11" s="1"/>
  <c r="A870" i="11"/>
  <c r="A869" i="8" l="1"/>
  <c r="B869" i="8" s="1"/>
  <c r="D868" i="8"/>
  <c r="C868" i="8"/>
  <c r="B870" i="11"/>
  <c r="C870" i="11" s="1"/>
  <c r="A871" i="11"/>
  <c r="A870" i="8" l="1"/>
  <c r="B870" i="8" s="1"/>
  <c r="D869" i="8"/>
  <c r="C869" i="8"/>
  <c r="B871" i="11"/>
  <c r="C871" i="11" s="1"/>
  <c r="A872" i="11"/>
  <c r="A871" i="8" l="1"/>
  <c r="B871" i="8" s="1"/>
  <c r="D870" i="8"/>
  <c r="C870" i="8"/>
  <c r="B872" i="11"/>
  <c r="C872" i="11" s="1"/>
  <c r="A873" i="11"/>
  <c r="A872" i="8" l="1"/>
  <c r="B872" i="8" s="1"/>
  <c r="D871" i="8"/>
  <c r="C871" i="8"/>
  <c r="B873" i="11"/>
  <c r="C873" i="11" s="1"/>
  <c r="A874" i="11"/>
  <c r="A873" i="8" l="1"/>
  <c r="B873" i="8" s="1"/>
  <c r="D872" i="8"/>
  <c r="C872" i="8"/>
  <c r="A875" i="11"/>
  <c r="B874" i="11"/>
  <c r="C874" i="11" s="1"/>
  <c r="A874" i="8" l="1"/>
  <c r="B874" i="8" s="1"/>
  <c r="D873" i="8"/>
  <c r="C873" i="8"/>
  <c r="A876" i="11"/>
  <c r="B875" i="11"/>
  <c r="C875" i="11" s="1"/>
  <c r="A875" i="8" l="1"/>
  <c r="B875" i="8" s="1"/>
  <c r="D874" i="8"/>
  <c r="C874" i="8"/>
  <c r="B876" i="11"/>
  <c r="C876" i="11" s="1"/>
  <c r="A877" i="11"/>
  <c r="A876" i="8" l="1"/>
  <c r="B876" i="8" s="1"/>
  <c r="D875" i="8"/>
  <c r="C875" i="8"/>
  <c r="B877" i="11"/>
  <c r="C877" i="11" s="1"/>
  <c r="A878" i="11"/>
  <c r="A877" i="8" l="1"/>
  <c r="B877" i="8" s="1"/>
  <c r="D876" i="8"/>
  <c r="C876" i="8"/>
  <c r="A879" i="11"/>
  <c r="B878" i="11"/>
  <c r="C878" i="11" s="1"/>
  <c r="A878" i="8" l="1"/>
  <c r="B878" i="8" s="1"/>
  <c r="D877" i="8"/>
  <c r="C877" i="8"/>
  <c r="A880" i="11"/>
  <c r="B879" i="11"/>
  <c r="C879" i="11" s="1"/>
  <c r="A879" i="8" l="1"/>
  <c r="B879" i="8" s="1"/>
  <c r="D878" i="8"/>
  <c r="C878" i="8"/>
  <c r="B880" i="11"/>
  <c r="C880" i="11" s="1"/>
  <c r="A881" i="11"/>
  <c r="A880" i="8" l="1"/>
  <c r="B880" i="8" s="1"/>
  <c r="D879" i="8"/>
  <c r="C879" i="8"/>
  <c r="B881" i="11"/>
  <c r="C881" i="11" s="1"/>
  <c r="A882" i="11"/>
  <c r="A881" i="8" l="1"/>
  <c r="B881" i="8" s="1"/>
  <c r="D880" i="8"/>
  <c r="C880" i="8"/>
  <c r="A883" i="11"/>
  <c r="B882" i="11"/>
  <c r="C882" i="11" s="1"/>
  <c r="A882" i="8" l="1"/>
  <c r="B882" i="8" s="1"/>
  <c r="D881" i="8"/>
  <c r="C881" i="8"/>
  <c r="A884" i="11"/>
  <c r="B883" i="11"/>
  <c r="C883" i="11" s="1"/>
  <c r="A883" i="8" l="1"/>
  <c r="B883" i="8" s="1"/>
  <c r="D882" i="8"/>
  <c r="C882" i="8"/>
  <c r="B884" i="11"/>
  <c r="C884" i="11" s="1"/>
  <c r="A885" i="11"/>
  <c r="A884" i="8" l="1"/>
  <c r="B884" i="8" s="1"/>
  <c r="D883" i="8"/>
  <c r="C883" i="8"/>
  <c r="B885" i="11"/>
  <c r="C885" i="11" s="1"/>
  <c r="A886" i="11"/>
  <c r="A885" i="8" l="1"/>
  <c r="B885" i="8" s="1"/>
  <c r="D884" i="8"/>
  <c r="C884" i="8"/>
  <c r="A887" i="11"/>
  <c r="B886" i="11"/>
  <c r="C886" i="11" s="1"/>
  <c r="A886" i="8" l="1"/>
  <c r="B886" i="8" s="1"/>
  <c r="D885" i="8"/>
  <c r="C885" i="8"/>
  <c r="A888" i="11"/>
  <c r="B887" i="11"/>
  <c r="C887" i="11" s="1"/>
  <c r="A887" i="8" l="1"/>
  <c r="B887" i="8" s="1"/>
  <c r="D886" i="8"/>
  <c r="C886" i="8"/>
  <c r="B888" i="11"/>
  <c r="C888" i="11" s="1"/>
  <c r="A889" i="11"/>
  <c r="A888" i="8" l="1"/>
  <c r="B888" i="8" s="1"/>
  <c r="D887" i="8"/>
  <c r="C887" i="8"/>
  <c r="B889" i="11"/>
  <c r="C889" i="11" s="1"/>
  <c r="A890" i="11"/>
  <c r="A889" i="8" l="1"/>
  <c r="B889" i="8" s="1"/>
  <c r="D888" i="8"/>
  <c r="C888" i="8"/>
  <c r="A891" i="11"/>
  <c r="B890" i="11"/>
  <c r="C890" i="11" s="1"/>
  <c r="A890" i="8" l="1"/>
  <c r="B890" i="8" s="1"/>
  <c r="D889" i="8"/>
  <c r="C889" i="8"/>
  <c r="A892" i="11"/>
  <c r="B891" i="11"/>
  <c r="C891" i="11" s="1"/>
  <c r="A891" i="8" l="1"/>
  <c r="B891" i="8" s="1"/>
  <c r="D890" i="8"/>
  <c r="C890" i="8"/>
  <c r="B892" i="11"/>
  <c r="C892" i="11" s="1"/>
  <c r="A893" i="11"/>
  <c r="A892" i="8" l="1"/>
  <c r="B892" i="8" s="1"/>
  <c r="D891" i="8"/>
  <c r="C891" i="8"/>
  <c r="B893" i="11"/>
  <c r="C893" i="11" s="1"/>
  <c r="A894" i="11"/>
  <c r="A893" i="8" l="1"/>
  <c r="B893" i="8" s="1"/>
  <c r="D892" i="8"/>
  <c r="C892" i="8"/>
  <c r="A895" i="11"/>
  <c r="B894" i="11"/>
  <c r="C894" i="11" s="1"/>
  <c r="A894" i="8" l="1"/>
  <c r="B894" i="8" s="1"/>
  <c r="D893" i="8"/>
  <c r="C893" i="8"/>
  <c r="A896" i="11"/>
  <c r="B895" i="11"/>
  <c r="C895" i="11" s="1"/>
  <c r="A895" i="8" l="1"/>
  <c r="B895" i="8" s="1"/>
  <c r="D894" i="8"/>
  <c r="C894" i="8"/>
  <c r="B896" i="11"/>
  <c r="C896" i="11" s="1"/>
  <c r="A897" i="11"/>
  <c r="A896" i="8" l="1"/>
  <c r="B896" i="8" s="1"/>
  <c r="D895" i="8"/>
  <c r="C895" i="8"/>
  <c r="B897" i="11"/>
  <c r="C897" i="11" s="1"/>
  <c r="A898" i="11"/>
  <c r="A897" i="8" l="1"/>
  <c r="B897" i="8" s="1"/>
  <c r="D896" i="8"/>
  <c r="C896" i="8"/>
  <c r="A899" i="11"/>
  <c r="B898" i="11"/>
  <c r="C898" i="11" s="1"/>
  <c r="A898" i="8" l="1"/>
  <c r="B898" i="8" s="1"/>
  <c r="D897" i="8"/>
  <c r="C897" i="8"/>
  <c r="A900" i="11"/>
  <c r="B899" i="11"/>
  <c r="C899" i="11" s="1"/>
  <c r="A899" i="8" l="1"/>
  <c r="B899" i="8" s="1"/>
  <c r="D898" i="8"/>
  <c r="C898" i="8"/>
  <c r="B900" i="11"/>
  <c r="C900" i="11" s="1"/>
  <c r="A901" i="11"/>
  <c r="A900" i="8" l="1"/>
  <c r="B900" i="8" s="1"/>
  <c r="D899" i="8"/>
  <c r="C899" i="8"/>
  <c r="B901" i="11"/>
  <c r="C901" i="11" s="1"/>
  <c r="A902" i="11"/>
  <c r="A901" i="8" l="1"/>
  <c r="B901" i="8" s="1"/>
  <c r="D900" i="8"/>
  <c r="C900" i="8"/>
  <c r="A903" i="11"/>
  <c r="B902" i="11"/>
  <c r="C902" i="11" s="1"/>
  <c r="A902" i="8" l="1"/>
  <c r="B902" i="8" s="1"/>
  <c r="D901" i="8"/>
  <c r="C901" i="8"/>
  <c r="A904" i="11"/>
  <c r="B903" i="11"/>
  <c r="C903" i="11" s="1"/>
  <c r="A903" i="8" l="1"/>
  <c r="B903" i="8" s="1"/>
  <c r="D902" i="8"/>
  <c r="C902" i="8"/>
  <c r="B904" i="11"/>
  <c r="C904" i="11" s="1"/>
  <c r="A905" i="11"/>
  <c r="A904" i="8" l="1"/>
  <c r="B904" i="8" s="1"/>
  <c r="D903" i="8"/>
  <c r="C903" i="8"/>
  <c r="B905" i="11"/>
  <c r="C905" i="11" s="1"/>
  <c r="A906" i="11"/>
  <c r="A905" i="8" l="1"/>
  <c r="B905" i="8" s="1"/>
  <c r="D904" i="8"/>
  <c r="C904" i="8"/>
  <c r="A907" i="11"/>
  <c r="B906" i="11"/>
  <c r="C906" i="11" s="1"/>
  <c r="A906" i="8" l="1"/>
  <c r="B906" i="8" s="1"/>
  <c r="D905" i="8"/>
  <c r="C905" i="8"/>
  <c r="A908" i="11"/>
  <c r="B907" i="11"/>
  <c r="C907" i="11" s="1"/>
  <c r="A907" i="8" l="1"/>
  <c r="B907" i="8" s="1"/>
  <c r="D906" i="8"/>
  <c r="C906" i="8"/>
  <c r="B908" i="11"/>
  <c r="C908" i="11" s="1"/>
  <c r="A909" i="11"/>
  <c r="A908" i="8" l="1"/>
  <c r="B908" i="8" s="1"/>
  <c r="D907" i="8"/>
  <c r="C907" i="8"/>
  <c r="B909" i="11"/>
  <c r="C909" i="11" s="1"/>
  <c r="A910" i="11"/>
  <c r="A909" i="8" l="1"/>
  <c r="B909" i="8" s="1"/>
  <c r="D908" i="8"/>
  <c r="C908" i="8"/>
  <c r="A911" i="11"/>
  <c r="B910" i="11"/>
  <c r="C910" i="11" s="1"/>
  <c r="A910" i="8" l="1"/>
  <c r="B910" i="8" s="1"/>
  <c r="D909" i="8"/>
  <c r="C909" i="8"/>
  <c r="A912" i="11"/>
  <c r="B911" i="11"/>
  <c r="C911" i="11" s="1"/>
  <c r="A911" i="8" l="1"/>
  <c r="B911" i="8" s="1"/>
  <c r="D910" i="8"/>
  <c r="C910" i="8"/>
  <c r="B912" i="11"/>
  <c r="C912" i="11" s="1"/>
  <c r="A913" i="11"/>
  <c r="A912" i="8" l="1"/>
  <c r="B912" i="8" s="1"/>
  <c r="D911" i="8"/>
  <c r="C911" i="8"/>
  <c r="B913" i="11"/>
  <c r="C913" i="11" s="1"/>
  <c r="A914" i="11"/>
  <c r="A913" i="8" l="1"/>
  <c r="B913" i="8" s="1"/>
  <c r="D912" i="8"/>
  <c r="C912" i="8"/>
  <c r="A915" i="11"/>
  <c r="B914" i="11"/>
  <c r="C914" i="11" s="1"/>
  <c r="A914" i="8" l="1"/>
  <c r="B914" i="8" s="1"/>
  <c r="D913" i="8"/>
  <c r="C913" i="8"/>
  <c r="A916" i="11"/>
  <c r="B915" i="11"/>
  <c r="C915" i="11" s="1"/>
  <c r="A915" i="8" l="1"/>
  <c r="B915" i="8" s="1"/>
  <c r="D914" i="8"/>
  <c r="C914" i="8"/>
  <c r="A917" i="11"/>
  <c r="B916" i="11"/>
  <c r="C916" i="11" s="1"/>
  <c r="A916" i="8" l="1"/>
  <c r="B916" i="8" s="1"/>
  <c r="D915" i="8"/>
  <c r="C915" i="8"/>
  <c r="A918" i="11"/>
  <c r="B917" i="11"/>
  <c r="C917" i="11" s="1"/>
  <c r="A917" i="8" l="1"/>
  <c r="B917" i="8" s="1"/>
  <c r="D916" i="8"/>
  <c r="C916" i="8"/>
  <c r="A919" i="11"/>
  <c r="B918" i="11"/>
  <c r="C918" i="11" s="1"/>
  <c r="A918" i="8" l="1"/>
  <c r="B918" i="8" s="1"/>
  <c r="D917" i="8"/>
  <c r="C917" i="8"/>
  <c r="A920" i="11"/>
  <c r="B919" i="11"/>
  <c r="C919" i="11" s="1"/>
  <c r="A919" i="8" l="1"/>
  <c r="B919" i="8" s="1"/>
  <c r="D918" i="8"/>
  <c r="C918" i="8"/>
  <c r="A921" i="11"/>
  <c r="B920" i="11"/>
  <c r="C920" i="11" s="1"/>
  <c r="A920" i="8" l="1"/>
  <c r="B920" i="8" s="1"/>
  <c r="D919" i="8"/>
  <c r="C919" i="8"/>
  <c r="A922" i="11"/>
  <c r="B921" i="11"/>
  <c r="C921" i="11" s="1"/>
  <c r="A921" i="8" l="1"/>
  <c r="B921" i="8" s="1"/>
  <c r="D920" i="8"/>
  <c r="C920" i="8"/>
  <c r="A923" i="11"/>
  <c r="B922" i="11"/>
  <c r="C922" i="11" s="1"/>
  <c r="A922" i="8" l="1"/>
  <c r="B922" i="8" s="1"/>
  <c r="D921" i="8"/>
  <c r="C921" i="8"/>
  <c r="A924" i="11"/>
  <c r="B923" i="11"/>
  <c r="C923" i="11" s="1"/>
  <c r="A923" i="8" l="1"/>
  <c r="B923" i="8" s="1"/>
  <c r="D922" i="8"/>
  <c r="C922" i="8"/>
  <c r="A925" i="11"/>
  <c r="B924" i="11"/>
  <c r="C924" i="11" s="1"/>
  <c r="A924" i="8" l="1"/>
  <c r="B924" i="8" s="1"/>
  <c r="D923" i="8"/>
  <c r="C923" i="8"/>
  <c r="A926" i="11"/>
  <c r="B925" i="11"/>
  <c r="C925" i="11" s="1"/>
  <c r="A925" i="8" l="1"/>
  <c r="B925" i="8" s="1"/>
  <c r="D924" i="8"/>
  <c r="C924" i="8"/>
  <c r="A927" i="11"/>
  <c r="B926" i="11"/>
  <c r="C926" i="11" s="1"/>
  <c r="A926" i="8" l="1"/>
  <c r="B926" i="8" s="1"/>
  <c r="D925" i="8"/>
  <c r="C925" i="8"/>
  <c r="A928" i="11"/>
  <c r="B927" i="11"/>
  <c r="C927" i="11" s="1"/>
  <c r="A927" i="8" l="1"/>
  <c r="B927" i="8" s="1"/>
  <c r="D926" i="8"/>
  <c r="C926" i="8"/>
  <c r="A929" i="11"/>
  <c r="B928" i="11"/>
  <c r="C928" i="11" s="1"/>
  <c r="A928" i="8" l="1"/>
  <c r="B928" i="8" s="1"/>
  <c r="D927" i="8"/>
  <c r="C927" i="8"/>
  <c r="A930" i="11"/>
  <c r="B929" i="11"/>
  <c r="C929" i="11" s="1"/>
  <c r="A929" i="8" l="1"/>
  <c r="B929" i="8" s="1"/>
  <c r="D928" i="8"/>
  <c r="C928" i="8"/>
  <c r="A931" i="11"/>
  <c r="B930" i="11"/>
  <c r="C930" i="11" s="1"/>
  <c r="A930" i="8" l="1"/>
  <c r="B930" i="8" s="1"/>
  <c r="D929" i="8"/>
  <c r="C929" i="8"/>
  <c r="A932" i="11"/>
  <c r="B931" i="11"/>
  <c r="C931" i="11" s="1"/>
  <c r="A931" i="8" l="1"/>
  <c r="B931" i="8" s="1"/>
  <c r="D930" i="8"/>
  <c r="C930" i="8"/>
  <c r="A933" i="11"/>
  <c r="B932" i="11"/>
  <c r="C932" i="11" s="1"/>
  <c r="A932" i="8" l="1"/>
  <c r="B932" i="8" s="1"/>
  <c r="D931" i="8"/>
  <c r="C931" i="8"/>
  <c r="A934" i="11"/>
  <c r="B933" i="11"/>
  <c r="C933" i="11" s="1"/>
  <c r="A933" i="8" l="1"/>
  <c r="B933" i="8" s="1"/>
  <c r="D932" i="8"/>
  <c r="C932" i="8"/>
  <c r="A935" i="11"/>
  <c r="B934" i="11"/>
  <c r="C934" i="11" s="1"/>
  <c r="A934" i="8" l="1"/>
  <c r="B934" i="8" s="1"/>
  <c r="D933" i="8"/>
  <c r="C933" i="8"/>
  <c r="A936" i="11"/>
  <c r="B935" i="11"/>
  <c r="C935" i="11" s="1"/>
  <c r="A935" i="8" l="1"/>
  <c r="B935" i="8" s="1"/>
  <c r="D934" i="8"/>
  <c r="C934" i="8"/>
  <c r="A937" i="11"/>
  <c r="B936" i="11"/>
  <c r="C936" i="11" s="1"/>
  <c r="A936" i="8" l="1"/>
  <c r="B936" i="8" s="1"/>
  <c r="D935" i="8"/>
  <c r="C935" i="8"/>
  <c r="A938" i="11"/>
  <c r="B937" i="11"/>
  <c r="C937" i="11" s="1"/>
  <c r="A937" i="8" l="1"/>
  <c r="B937" i="8" s="1"/>
  <c r="D936" i="8"/>
  <c r="C936" i="8"/>
  <c r="A939" i="11"/>
  <c r="B938" i="11"/>
  <c r="C938" i="11" s="1"/>
  <c r="A938" i="8" l="1"/>
  <c r="B938" i="8" s="1"/>
  <c r="D937" i="8"/>
  <c r="C937" i="8"/>
  <c r="A940" i="11"/>
  <c r="B939" i="11"/>
  <c r="C939" i="11" s="1"/>
  <c r="A939" i="8" l="1"/>
  <c r="B939" i="8" s="1"/>
  <c r="D938" i="8"/>
  <c r="C938" i="8"/>
  <c r="A941" i="11"/>
  <c r="B940" i="11"/>
  <c r="C940" i="11" s="1"/>
  <c r="A940" i="8" l="1"/>
  <c r="B940" i="8" s="1"/>
  <c r="D939" i="8"/>
  <c r="C939" i="8"/>
  <c r="A942" i="11"/>
  <c r="B941" i="11"/>
  <c r="C941" i="11" s="1"/>
  <c r="A941" i="8" l="1"/>
  <c r="B941" i="8" s="1"/>
  <c r="D940" i="8"/>
  <c r="C940" i="8"/>
  <c r="A943" i="11"/>
  <c r="B942" i="11"/>
  <c r="C942" i="11" s="1"/>
  <c r="A942" i="8" l="1"/>
  <c r="B942" i="8" s="1"/>
  <c r="D941" i="8"/>
  <c r="C941" i="8"/>
  <c r="A944" i="11"/>
  <c r="B943" i="11"/>
  <c r="C943" i="11" s="1"/>
  <c r="A943" i="8" l="1"/>
  <c r="B943" i="8" s="1"/>
  <c r="D942" i="8"/>
  <c r="C942" i="8"/>
  <c r="A945" i="11"/>
  <c r="B944" i="11"/>
  <c r="C944" i="11" s="1"/>
  <c r="A944" i="8" l="1"/>
  <c r="B944" i="8" s="1"/>
  <c r="D943" i="8"/>
  <c r="C943" i="8"/>
  <c r="A946" i="11"/>
  <c r="B945" i="11"/>
  <c r="C945" i="11" s="1"/>
  <c r="A945" i="8" l="1"/>
  <c r="B945" i="8" s="1"/>
  <c r="D944" i="8"/>
  <c r="C944" i="8"/>
  <c r="A947" i="11"/>
  <c r="B946" i="11"/>
  <c r="C946" i="11" s="1"/>
  <c r="A946" i="8" l="1"/>
  <c r="B946" i="8" s="1"/>
  <c r="D945" i="8"/>
  <c r="C945" i="8"/>
  <c r="A948" i="11"/>
  <c r="B947" i="11"/>
  <c r="C947" i="11" s="1"/>
  <c r="A947" i="8" l="1"/>
  <c r="B947" i="8" s="1"/>
  <c r="D946" i="8"/>
  <c r="C946" i="8"/>
  <c r="A949" i="11"/>
  <c r="B948" i="11"/>
  <c r="C948" i="11" s="1"/>
  <c r="A948" i="8" l="1"/>
  <c r="B948" i="8" s="1"/>
  <c r="D947" i="8"/>
  <c r="C947" i="8"/>
  <c r="A950" i="11"/>
  <c r="B949" i="11"/>
  <c r="C949" i="11" s="1"/>
  <c r="A949" i="8" l="1"/>
  <c r="B949" i="8" s="1"/>
  <c r="D948" i="8"/>
  <c r="C948" i="8"/>
  <c r="A951" i="11"/>
  <c r="B950" i="11"/>
  <c r="C950" i="11" s="1"/>
  <c r="A950" i="8" l="1"/>
  <c r="B950" i="8" s="1"/>
  <c r="D949" i="8"/>
  <c r="C949" i="8"/>
  <c r="A952" i="11"/>
  <c r="B951" i="11"/>
  <c r="C951" i="11" s="1"/>
  <c r="A951" i="8" l="1"/>
  <c r="B951" i="8" s="1"/>
  <c r="D950" i="8"/>
  <c r="C950" i="8"/>
  <c r="A953" i="11"/>
  <c r="B952" i="11"/>
  <c r="C952" i="11" s="1"/>
  <c r="A952" i="8" l="1"/>
  <c r="B952" i="8" s="1"/>
  <c r="D951" i="8"/>
  <c r="C951" i="8"/>
  <c r="A954" i="11"/>
  <c r="B953" i="11"/>
  <c r="C953" i="11" s="1"/>
  <c r="A953" i="8" l="1"/>
  <c r="B953" i="8" s="1"/>
  <c r="D952" i="8"/>
  <c r="C952" i="8"/>
  <c r="A955" i="11"/>
  <c r="B954" i="11"/>
  <c r="C954" i="11" s="1"/>
  <c r="A954" i="8" l="1"/>
  <c r="B954" i="8" s="1"/>
  <c r="D953" i="8"/>
  <c r="C953" i="8"/>
  <c r="A956" i="11"/>
  <c r="B955" i="11"/>
  <c r="C955" i="11" s="1"/>
  <c r="A955" i="8" l="1"/>
  <c r="B955" i="8" s="1"/>
  <c r="D954" i="8"/>
  <c r="C954" i="8"/>
  <c r="A957" i="11"/>
  <c r="B956" i="11"/>
  <c r="C956" i="11" s="1"/>
  <c r="A956" i="8" l="1"/>
  <c r="B956" i="8" s="1"/>
  <c r="D955" i="8"/>
  <c r="C955" i="8"/>
  <c r="A958" i="11"/>
  <c r="B957" i="11"/>
  <c r="C957" i="11" s="1"/>
  <c r="A957" i="8" l="1"/>
  <c r="B957" i="8" s="1"/>
  <c r="D956" i="8"/>
  <c r="C956" i="8"/>
  <c r="A959" i="11"/>
  <c r="B958" i="11"/>
  <c r="C958" i="11" s="1"/>
  <c r="A958" i="8" l="1"/>
  <c r="B958" i="8" s="1"/>
  <c r="D957" i="8"/>
  <c r="C957" i="8"/>
  <c r="A960" i="11"/>
  <c r="B959" i="11"/>
  <c r="C959" i="11" s="1"/>
  <c r="A959" i="8" l="1"/>
  <c r="B959" i="8" s="1"/>
  <c r="D958" i="8"/>
  <c r="C958" i="8"/>
  <c r="A961" i="11"/>
  <c r="B960" i="11"/>
  <c r="C960" i="11" s="1"/>
  <c r="A960" i="8" l="1"/>
  <c r="B960" i="8" s="1"/>
  <c r="D959" i="8"/>
  <c r="C959" i="8"/>
  <c r="A962" i="11"/>
  <c r="B961" i="11"/>
  <c r="C961" i="11" s="1"/>
  <c r="A961" i="8" l="1"/>
  <c r="B961" i="8" s="1"/>
  <c r="D960" i="8"/>
  <c r="C960" i="8"/>
  <c r="A963" i="11"/>
  <c r="B962" i="11"/>
  <c r="C962" i="11" s="1"/>
  <c r="A962" i="8" l="1"/>
  <c r="B962" i="8" s="1"/>
  <c r="D961" i="8"/>
  <c r="C961" i="8"/>
  <c r="A964" i="11"/>
  <c r="B963" i="11"/>
  <c r="C963" i="11" s="1"/>
  <c r="A963" i="8" l="1"/>
  <c r="B963" i="8" s="1"/>
  <c r="D962" i="8"/>
  <c r="C962" i="8"/>
  <c r="A965" i="11"/>
  <c r="B964" i="11"/>
  <c r="C964" i="11" s="1"/>
  <c r="A964" i="8" l="1"/>
  <c r="B964" i="8" s="1"/>
  <c r="D963" i="8"/>
  <c r="C963" i="8"/>
  <c r="A966" i="11"/>
  <c r="B965" i="11"/>
  <c r="C965" i="11" s="1"/>
  <c r="A965" i="8" l="1"/>
  <c r="B965" i="8" s="1"/>
  <c r="D964" i="8"/>
  <c r="C964" i="8"/>
  <c r="A967" i="11"/>
  <c r="B966" i="11"/>
  <c r="C966" i="11" s="1"/>
  <c r="A966" i="8" l="1"/>
  <c r="B966" i="8" s="1"/>
  <c r="D965" i="8"/>
  <c r="C965" i="8"/>
  <c r="A968" i="11"/>
  <c r="B967" i="11"/>
  <c r="C967" i="11" s="1"/>
  <c r="A967" i="8" l="1"/>
  <c r="B967" i="8" s="1"/>
  <c r="D966" i="8"/>
  <c r="C966" i="8"/>
  <c r="A969" i="11"/>
  <c r="B968" i="11"/>
  <c r="C968" i="11" s="1"/>
  <c r="A968" i="8" l="1"/>
  <c r="B968" i="8" s="1"/>
  <c r="D967" i="8"/>
  <c r="C967" i="8"/>
  <c r="A970" i="11"/>
  <c r="B969" i="11"/>
  <c r="C969" i="11" s="1"/>
  <c r="A969" i="8" l="1"/>
  <c r="B969" i="8" s="1"/>
  <c r="D968" i="8"/>
  <c r="C968" i="8"/>
  <c r="A971" i="11"/>
  <c r="B970" i="11"/>
  <c r="C970" i="11" s="1"/>
  <c r="A970" i="8" l="1"/>
  <c r="B970" i="8" s="1"/>
  <c r="D969" i="8"/>
  <c r="C969" i="8"/>
  <c r="A972" i="11"/>
  <c r="B971" i="11"/>
  <c r="C971" i="11" s="1"/>
  <c r="A971" i="8" l="1"/>
  <c r="B971" i="8" s="1"/>
  <c r="D970" i="8"/>
  <c r="C970" i="8"/>
  <c r="A973" i="11"/>
  <c r="B972" i="11"/>
  <c r="C972" i="11" s="1"/>
  <c r="A972" i="8" l="1"/>
  <c r="B972" i="8" s="1"/>
  <c r="D971" i="8"/>
  <c r="C971" i="8"/>
  <c r="A974" i="11"/>
  <c r="B973" i="11"/>
  <c r="C973" i="11" s="1"/>
  <c r="A973" i="8" l="1"/>
  <c r="B973" i="8" s="1"/>
  <c r="D972" i="8"/>
  <c r="C972" i="8"/>
  <c r="A975" i="11"/>
  <c r="B974" i="11"/>
  <c r="C974" i="11" s="1"/>
  <c r="A974" i="8" l="1"/>
  <c r="B974" i="8" s="1"/>
  <c r="D973" i="8"/>
  <c r="C973" i="8"/>
  <c r="A976" i="11"/>
  <c r="B975" i="11"/>
  <c r="C975" i="11" s="1"/>
  <c r="A975" i="8" l="1"/>
  <c r="B975" i="8" s="1"/>
  <c r="D974" i="8"/>
  <c r="C974" i="8"/>
  <c r="A977" i="11"/>
  <c r="B976" i="11"/>
  <c r="C976" i="11" s="1"/>
  <c r="A976" i="8" l="1"/>
  <c r="B976" i="8" s="1"/>
  <c r="D975" i="8"/>
  <c r="C975" i="8"/>
  <c r="A978" i="11"/>
  <c r="B977" i="11"/>
  <c r="C977" i="11" s="1"/>
  <c r="A977" i="8" l="1"/>
  <c r="B977" i="8" s="1"/>
  <c r="D976" i="8"/>
  <c r="C976" i="8"/>
  <c r="A979" i="11"/>
  <c r="B978" i="11"/>
  <c r="C978" i="11" s="1"/>
  <c r="A978" i="8" l="1"/>
  <c r="B978" i="8" s="1"/>
  <c r="D977" i="8"/>
  <c r="C977" i="8"/>
  <c r="A980" i="11"/>
  <c r="B979" i="11"/>
  <c r="C979" i="11" s="1"/>
  <c r="A979" i="8" l="1"/>
  <c r="B979" i="8" s="1"/>
  <c r="D978" i="8"/>
  <c r="C978" i="8"/>
  <c r="A981" i="11"/>
  <c r="B980" i="11"/>
  <c r="C980" i="11" s="1"/>
  <c r="A980" i="8" l="1"/>
  <c r="B980" i="8" s="1"/>
  <c r="D979" i="8"/>
  <c r="C979" i="8"/>
  <c r="A982" i="11"/>
  <c r="B981" i="11"/>
  <c r="C981" i="11" s="1"/>
  <c r="A981" i="8" l="1"/>
  <c r="B981" i="8" s="1"/>
  <c r="D980" i="8"/>
  <c r="C980" i="8"/>
  <c r="A983" i="11"/>
  <c r="B982" i="11"/>
  <c r="C982" i="11" s="1"/>
  <c r="A982" i="8" l="1"/>
  <c r="B982" i="8" s="1"/>
  <c r="D981" i="8"/>
  <c r="C981" i="8"/>
  <c r="A984" i="11"/>
  <c r="B983" i="11"/>
  <c r="C983" i="11" s="1"/>
  <c r="A983" i="8" l="1"/>
  <c r="B983" i="8" s="1"/>
  <c r="D982" i="8"/>
  <c r="C982" i="8"/>
  <c r="A985" i="11"/>
  <c r="B984" i="11"/>
  <c r="C984" i="11" s="1"/>
  <c r="A984" i="8" l="1"/>
  <c r="B984" i="8" s="1"/>
  <c r="D983" i="8"/>
  <c r="C983" i="8"/>
  <c r="A986" i="11"/>
  <c r="B985" i="11"/>
  <c r="C985" i="11" s="1"/>
  <c r="A985" i="8" l="1"/>
  <c r="B985" i="8" s="1"/>
  <c r="D984" i="8"/>
  <c r="C984" i="8"/>
  <c r="A987" i="11"/>
  <c r="B986" i="11"/>
  <c r="C986" i="11" s="1"/>
  <c r="A986" i="8" l="1"/>
  <c r="B986" i="8" s="1"/>
  <c r="D985" i="8"/>
  <c r="C985" i="8"/>
  <c r="A988" i="11"/>
  <c r="B987" i="11"/>
  <c r="C987" i="11" s="1"/>
  <c r="A987" i="8" l="1"/>
  <c r="B987" i="8" s="1"/>
  <c r="D986" i="8"/>
  <c r="C986" i="8"/>
  <c r="A989" i="11"/>
  <c r="B988" i="11"/>
  <c r="C988" i="11" s="1"/>
  <c r="A988" i="8" l="1"/>
  <c r="B988" i="8" s="1"/>
  <c r="D987" i="8"/>
  <c r="C987" i="8"/>
  <c r="A990" i="11"/>
  <c r="B989" i="11"/>
  <c r="C989" i="11" s="1"/>
  <c r="A989" i="8" l="1"/>
  <c r="B989" i="8" s="1"/>
  <c r="D988" i="8"/>
  <c r="C988" i="8"/>
  <c r="A991" i="11"/>
  <c r="B990" i="11"/>
  <c r="C990" i="11" s="1"/>
  <c r="A990" i="8" l="1"/>
  <c r="B990" i="8" s="1"/>
  <c r="D989" i="8"/>
  <c r="C989" i="8"/>
  <c r="A992" i="11"/>
  <c r="B991" i="11"/>
  <c r="C991" i="11" s="1"/>
  <c r="A991" i="8" l="1"/>
  <c r="B991" i="8" s="1"/>
  <c r="D990" i="8"/>
  <c r="C990" i="8"/>
  <c r="A993" i="11"/>
  <c r="B992" i="11"/>
  <c r="C992" i="11" s="1"/>
  <c r="A992" i="8" l="1"/>
  <c r="B992" i="8" s="1"/>
  <c r="D991" i="8"/>
  <c r="C991" i="8"/>
  <c r="A994" i="11"/>
  <c r="B993" i="11"/>
  <c r="C993" i="11" s="1"/>
  <c r="A993" i="8" l="1"/>
  <c r="B993" i="8" s="1"/>
  <c r="D992" i="8"/>
  <c r="C992" i="8"/>
  <c r="A995" i="11"/>
  <c r="B994" i="11"/>
  <c r="C994" i="11" s="1"/>
  <c r="A994" i="8" l="1"/>
  <c r="B994" i="8" s="1"/>
  <c r="D993" i="8"/>
  <c r="C993" i="8"/>
  <c r="A996" i="11"/>
  <c r="B995" i="11"/>
  <c r="C995" i="11" s="1"/>
  <c r="A995" i="8" l="1"/>
  <c r="B995" i="8" s="1"/>
  <c r="D994" i="8"/>
  <c r="C994" i="8"/>
  <c r="A997" i="11"/>
  <c r="B996" i="11"/>
  <c r="C996" i="11" s="1"/>
  <c r="A996" i="8" l="1"/>
  <c r="B996" i="8" s="1"/>
  <c r="D995" i="8"/>
  <c r="C995" i="8"/>
  <c r="A998" i="11"/>
  <c r="B997" i="11"/>
  <c r="C997" i="11" s="1"/>
  <c r="A997" i="8" l="1"/>
  <c r="B997" i="8" s="1"/>
  <c r="D996" i="8"/>
  <c r="C996" i="8"/>
  <c r="A999" i="11"/>
  <c r="B998" i="11"/>
  <c r="C998" i="11" s="1"/>
  <c r="A998" i="8" l="1"/>
  <c r="B998" i="8" s="1"/>
  <c r="D997" i="8"/>
  <c r="C997" i="8"/>
  <c r="A1000" i="11"/>
  <c r="B1000" i="11" s="1"/>
  <c r="C1000" i="11" s="1"/>
  <c r="B999" i="11"/>
  <c r="C999" i="11" s="1"/>
  <c r="E28" i="11" l="1"/>
  <c r="F28" i="11" s="1"/>
  <c r="E29" i="11"/>
  <c r="F29" i="11" s="1"/>
  <c r="E30" i="11"/>
  <c r="F30" i="11" s="1"/>
  <c r="E31" i="11"/>
  <c r="F31" i="11" s="1"/>
  <c r="E32" i="11"/>
  <c r="F32" i="11" s="1"/>
  <c r="E33" i="11"/>
  <c r="F33" i="11" s="1"/>
  <c r="E34" i="11"/>
  <c r="F34" i="11" s="1"/>
  <c r="E37" i="11"/>
  <c r="F37" i="11" s="1"/>
  <c r="E35" i="11"/>
  <c r="F35" i="11" s="1"/>
  <c r="E36" i="11"/>
  <c r="F36" i="11" s="1"/>
  <c r="E38" i="11"/>
  <c r="F38" i="11" s="1"/>
  <c r="E39" i="11"/>
  <c r="F39" i="11" s="1"/>
  <c r="E42" i="11"/>
  <c r="F42" i="11" s="1"/>
  <c r="E40" i="11"/>
  <c r="F40" i="11" s="1"/>
  <c r="E41" i="11"/>
  <c r="F41" i="11" s="1"/>
  <c r="E45" i="11"/>
  <c r="F45" i="11" s="1"/>
  <c r="E43" i="11"/>
  <c r="F43" i="11" s="1"/>
  <c r="E44" i="11"/>
  <c r="F44" i="11" s="1"/>
  <c r="E47" i="11"/>
  <c r="F47" i="11" s="1"/>
  <c r="E48" i="11"/>
  <c r="F48" i="11" s="1"/>
  <c r="E46" i="11"/>
  <c r="F46" i="11" s="1"/>
  <c r="E49" i="11"/>
  <c r="F49" i="11" s="1"/>
  <c r="E51" i="11"/>
  <c r="F51" i="11" s="1"/>
  <c r="E50" i="11"/>
  <c r="F50" i="11" s="1"/>
  <c r="E53" i="11"/>
  <c r="F53" i="11" s="1"/>
  <c r="E52" i="11"/>
  <c r="F52" i="11" s="1"/>
  <c r="E54" i="11"/>
  <c r="F54" i="11" s="1"/>
  <c r="E55" i="11"/>
  <c r="F55" i="11" s="1"/>
  <c r="E56" i="11"/>
  <c r="F56" i="11" s="1"/>
  <c r="E57" i="11"/>
  <c r="F57" i="11" s="1"/>
  <c r="E59" i="11"/>
  <c r="F59" i="11" s="1"/>
  <c r="E58" i="11"/>
  <c r="F58" i="11" s="1"/>
  <c r="E62" i="11"/>
  <c r="F62" i="11" s="1"/>
  <c r="E61" i="11"/>
  <c r="F61" i="11" s="1"/>
  <c r="E60" i="11"/>
  <c r="F60" i="11" s="1"/>
  <c r="E63" i="11"/>
  <c r="F63" i="11" s="1"/>
  <c r="E65" i="11"/>
  <c r="F65" i="11" s="1"/>
  <c r="E66" i="11"/>
  <c r="F66" i="11" s="1"/>
  <c r="E64" i="11"/>
  <c r="F64" i="11" s="1"/>
  <c r="E68" i="11"/>
  <c r="F68" i="11" s="1"/>
  <c r="E67" i="11"/>
  <c r="F67" i="11" s="1"/>
  <c r="E69" i="11"/>
  <c r="F69" i="11" s="1"/>
  <c r="E70" i="11"/>
  <c r="F70" i="11" s="1"/>
  <c r="E71" i="11"/>
  <c r="F71" i="11" s="1"/>
  <c r="E73" i="11"/>
  <c r="F73" i="11" s="1"/>
  <c r="E72" i="11"/>
  <c r="F72" i="11" s="1"/>
  <c r="E75" i="11"/>
  <c r="F75" i="11" s="1"/>
  <c r="E74" i="11"/>
  <c r="F74" i="11" s="1"/>
  <c r="E78" i="11"/>
  <c r="F78" i="11" s="1"/>
  <c r="E76" i="11"/>
  <c r="F76" i="11" s="1"/>
  <c r="E77" i="11"/>
  <c r="F77" i="11" s="1"/>
  <c r="E80" i="11"/>
  <c r="F80" i="11" s="1"/>
  <c r="E79" i="11"/>
  <c r="F79" i="11" s="1"/>
  <c r="E82" i="11"/>
  <c r="F82" i="11" s="1"/>
  <c r="E83" i="11"/>
  <c r="F83" i="11" s="1"/>
  <c r="E81" i="11"/>
  <c r="F81" i="11" s="1"/>
  <c r="E84" i="11"/>
  <c r="F84" i="11" s="1"/>
  <c r="E87" i="11"/>
  <c r="F87" i="11" s="1"/>
  <c r="E85" i="11"/>
  <c r="F85" i="11" s="1"/>
  <c r="E88" i="11"/>
  <c r="F88" i="11" s="1"/>
  <c r="E86" i="11"/>
  <c r="F86" i="11" s="1"/>
  <c r="E89" i="11"/>
  <c r="F89" i="11" s="1"/>
  <c r="E91" i="11"/>
  <c r="F91" i="11" s="1"/>
  <c r="E90" i="11"/>
  <c r="F90" i="11" s="1"/>
  <c r="E92" i="11"/>
  <c r="F92" i="11" s="1"/>
  <c r="E93" i="11"/>
  <c r="F93" i="11" s="1"/>
  <c r="E97" i="11"/>
  <c r="F97" i="11" s="1"/>
  <c r="E94" i="11"/>
  <c r="F94" i="11" s="1"/>
  <c r="E95" i="11"/>
  <c r="F95" i="11" s="1"/>
  <c r="E96" i="11"/>
  <c r="F96" i="11" s="1"/>
  <c r="E99" i="11"/>
  <c r="F99" i="11" s="1"/>
  <c r="E98" i="11"/>
  <c r="F98" i="11" s="1"/>
  <c r="E101" i="11"/>
  <c r="F101" i="11" s="1"/>
  <c r="E100" i="11"/>
  <c r="F100" i="11" s="1"/>
  <c r="E102" i="11"/>
  <c r="F102" i="11" s="1"/>
  <c r="E103" i="11"/>
  <c r="F103" i="11" s="1"/>
  <c r="E104" i="11"/>
  <c r="F104" i="11" s="1"/>
  <c r="E105" i="11"/>
  <c r="F105" i="11" s="1"/>
  <c r="E107" i="11"/>
  <c r="F107" i="11" s="1"/>
  <c r="E106" i="11"/>
  <c r="F106" i="11" s="1"/>
  <c r="E108" i="11"/>
  <c r="F108" i="11" s="1"/>
  <c r="E109" i="11"/>
  <c r="F109" i="11" s="1"/>
  <c r="E110" i="11"/>
  <c r="F110" i="11" s="1"/>
  <c r="E112" i="11"/>
  <c r="F112" i="11" s="1"/>
  <c r="E111" i="11"/>
  <c r="F111" i="11" s="1"/>
  <c r="E113" i="11"/>
  <c r="F113" i="11" s="1"/>
  <c r="E115" i="11"/>
  <c r="F115" i="11" s="1"/>
  <c r="E114" i="11"/>
  <c r="F114" i="11" s="1"/>
  <c r="E117" i="11"/>
  <c r="F117" i="11" s="1"/>
  <c r="E116" i="11"/>
  <c r="F116" i="11" s="1"/>
  <c r="E118" i="11"/>
  <c r="F118" i="11" s="1"/>
  <c r="E119" i="11"/>
  <c r="F119" i="11" s="1"/>
  <c r="E120" i="11"/>
  <c r="F120" i="11" s="1"/>
  <c r="E121" i="11"/>
  <c r="F121" i="11" s="1"/>
  <c r="E123" i="11"/>
  <c r="F123" i="11" s="1"/>
  <c r="E124" i="11"/>
  <c r="F124" i="11" s="1"/>
  <c r="E122" i="11"/>
  <c r="F122" i="11" s="1"/>
  <c r="E125" i="11"/>
  <c r="F125" i="11" s="1"/>
  <c r="E126" i="11"/>
  <c r="F126" i="11" s="1"/>
  <c r="E129" i="11"/>
  <c r="F129" i="11" s="1"/>
  <c r="E127" i="11"/>
  <c r="F127" i="11" s="1"/>
  <c r="E128" i="11"/>
  <c r="F128" i="11" s="1"/>
  <c r="E130" i="11"/>
  <c r="F130" i="11" s="1"/>
  <c r="E131" i="11"/>
  <c r="F131" i="11" s="1"/>
  <c r="E132" i="11"/>
  <c r="F132" i="11" s="1"/>
  <c r="E133" i="11"/>
  <c r="F133" i="11" s="1"/>
  <c r="E135" i="11"/>
  <c r="F135" i="11" s="1"/>
  <c r="E136" i="11"/>
  <c r="F136" i="11" s="1"/>
  <c r="E134" i="11"/>
  <c r="F134" i="11" s="1"/>
  <c r="E137" i="11"/>
  <c r="F137" i="11" s="1"/>
  <c r="E139" i="11"/>
  <c r="F139" i="11" s="1"/>
  <c r="E138" i="11"/>
  <c r="F138" i="11" s="1"/>
  <c r="E141" i="11"/>
  <c r="F141" i="11" s="1"/>
  <c r="E142" i="11"/>
  <c r="F142" i="11" s="1"/>
  <c r="E140" i="11"/>
  <c r="F140" i="11" s="1"/>
  <c r="E144" i="11"/>
  <c r="F144" i="11" s="1"/>
  <c r="E143" i="11"/>
  <c r="F143" i="11" s="1"/>
  <c r="E147" i="11"/>
  <c r="F147" i="11" s="1"/>
  <c r="E146" i="11"/>
  <c r="F146" i="11" s="1"/>
  <c r="E145" i="11"/>
  <c r="F145" i="11" s="1"/>
  <c r="E148" i="11"/>
  <c r="F148" i="11" s="1"/>
  <c r="E150" i="11"/>
  <c r="F150" i="11" s="1"/>
  <c r="E149" i="11"/>
  <c r="F149" i="11" s="1"/>
  <c r="E151" i="11"/>
  <c r="F151" i="11" s="1"/>
  <c r="E154" i="11"/>
  <c r="F154" i="11" s="1"/>
  <c r="E152" i="11"/>
  <c r="F152" i="11" s="1"/>
  <c r="E153" i="11"/>
  <c r="F153" i="11" s="1"/>
  <c r="E155" i="11"/>
  <c r="F155" i="11" s="1"/>
  <c r="E156" i="11"/>
  <c r="F156" i="11" s="1"/>
  <c r="E158" i="11"/>
  <c r="F158" i="11" s="1"/>
  <c r="E157" i="11"/>
  <c r="F157" i="11" s="1"/>
  <c r="E159" i="11"/>
  <c r="F159" i="11" s="1"/>
  <c r="E161" i="11"/>
  <c r="F161" i="11" s="1"/>
  <c r="E160" i="11"/>
  <c r="F160" i="11" s="1"/>
  <c r="E162" i="11"/>
  <c r="F162" i="11" s="1"/>
  <c r="E163" i="11"/>
  <c r="F163" i="11" s="1"/>
  <c r="E164" i="11"/>
  <c r="F164" i="11" s="1"/>
  <c r="E165" i="11"/>
  <c r="F165" i="11" s="1"/>
  <c r="E168" i="11"/>
  <c r="F168" i="11" s="1"/>
  <c r="E166" i="11"/>
  <c r="F166" i="11" s="1"/>
  <c r="E169" i="11"/>
  <c r="F169" i="11" s="1"/>
  <c r="E167" i="11"/>
  <c r="F167" i="11" s="1"/>
  <c r="E170" i="11"/>
  <c r="F170" i="11" s="1"/>
  <c r="E172" i="11"/>
  <c r="F172" i="11" s="1"/>
  <c r="E174" i="11"/>
  <c r="F174" i="11" s="1"/>
  <c r="E171" i="11"/>
  <c r="F171" i="11" s="1"/>
  <c r="E176" i="11"/>
  <c r="F176" i="11" s="1"/>
  <c r="E173" i="11"/>
  <c r="F173" i="11" s="1"/>
  <c r="E175" i="11"/>
  <c r="F175" i="11" s="1"/>
  <c r="E177" i="11"/>
  <c r="F177" i="11" s="1"/>
  <c r="E178" i="11"/>
  <c r="F178" i="11" s="1"/>
  <c r="E179" i="11"/>
  <c r="F179" i="11" s="1"/>
  <c r="E182" i="11"/>
  <c r="F182" i="11" s="1"/>
  <c r="E180" i="11"/>
  <c r="F180" i="11" s="1"/>
  <c r="E183" i="11"/>
  <c r="F183" i="11" s="1"/>
  <c r="E181" i="11"/>
  <c r="F181" i="11" s="1"/>
  <c r="E184" i="11"/>
  <c r="F184" i="11" s="1"/>
  <c r="E185" i="11"/>
  <c r="F185" i="11" s="1"/>
  <c r="E186" i="11"/>
  <c r="F186" i="11" s="1"/>
  <c r="E187" i="11"/>
  <c r="F187" i="11" s="1"/>
  <c r="E188" i="11"/>
  <c r="F188" i="11" s="1"/>
  <c r="E189" i="11"/>
  <c r="F189" i="11" s="1"/>
  <c r="E190" i="11"/>
  <c r="F190" i="11" s="1"/>
  <c r="E191" i="11"/>
  <c r="F191" i="11" s="1"/>
  <c r="E192" i="11"/>
  <c r="F192" i="11" s="1"/>
  <c r="E194" i="11"/>
  <c r="F194" i="11" s="1"/>
  <c r="E193" i="11"/>
  <c r="F193" i="11" s="1"/>
  <c r="E195" i="11"/>
  <c r="F195" i="11" s="1"/>
  <c r="E196" i="11"/>
  <c r="F196" i="11" s="1"/>
  <c r="E197" i="11"/>
  <c r="F197" i="11" s="1"/>
  <c r="E198" i="11"/>
  <c r="F198" i="11" s="1"/>
  <c r="E200" i="11"/>
  <c r="F200" i="11" s="1"/>
  <c r="E199" i="11"/>
  <c r="F199" i="11" s="1"/>
  <c r="A999" i="8"/>
  <c r="B999" i="8" s="1"/>
  <c r="D998" i="8"/>
  <c r="C998" i="8"/>
  <c r="E2" i="11"/>
  <c r="F2" i="11" s="1"/>
  <c r="E3" i="11"/>
  <c r="F3" i="11" s="1"/>
  <c r="E5" i="11"/>
  <c r="F5" i="11" s="1"/>
  <c r="E4" i="11"/>
  <c r="F4" i="11" s="1"/>
  <c r="E6" i="11"/>
  <c r="F6" i="11" s="1"/>
  <c r="E9" i="11"/>
  <c r="F9" i="11" s="1"/>
  <c r="E7" i="11"/>
  <c r="F7" i="11" s="1"/>
  <c r="E8" i="11"/>
  <c r="F8" i="11" s="1"/>
  <c r="E10" i="11"/>
  <c r="F10" i="11" s="1"/>
  <c r="E11" i="11"/>
  <c r="F11" i="11" s="1"/>
  <c r="E12" i="11"/>
  <c r="F12" i="11" s="1"/>
  <c r="E13" i="11"/>
  <c r="F13" i="11" s="1"/>
  <c r="E14" i="11"/>
  <c r="F14" i="11" s="1"/>
  <c r="E15" i="11"/>
  <c r="F15" i="11" s="1"/>
  <c r="E16" i="11"/>
  <c r="F16" i="11" s="1"/>
  <c r="E17" i="11"/>
  <c r="F17" i="11" s="1"/>
  <c r="E18" i="11"/>
  <c r="F18" i="11" s="1"/>
  <c r="E20" i="11"/>
  <c r="F20" i="11" s="1"/>
  <c r="E19" i="11"/>
  <c r="F19" i="11" s="1"/>
  <c r="E21" i="11"/>
  <c r="F21" i="11" s="1"/>
  <c r="E24" i="11"/>
  <c r="F24" i="11" s="1"/>
  <c r="E23" i="11"/>
  <c r="F23" i="11" s="1"/>
  <c r="E22" i="11"/>
  <c r="F22" i="11" s="1"/>
  <c r="E27" i="11"/>
  <c r="F27" i="11" s="1"/>
  <c r="E25" i="11"/>
  <c r="F25" i="11" s="1"/>
  <c r="E26" i="11"/>
  <c r="F26" i="11" s="1"/>
  <c r="A1000" i="8" l="1"/>
  <c r="B1000" i="8" s="1"/>
  <c r="D999" i="8"/>
  <c r="C999" i="8"/>
  <c r="A1001" i="8" l="1"/>
  <c r="B1001" i="8" s="1"/>
  <c r="D1000" i="8"/>
  <c r="C1000" i="8"/>
  <c r="A1002" i="8" l="1"/>
  <c r="B1002" i="8" s="1"/>
  <c r="D1001" i="8"/>
  <c r="C1001" i="8"/>
  <c r="B20" i="5"/>
  <c r="B19" i="5"/>
  <c r="B26" i="5"/>
  <c r="B30" i="5"/>
  <c r="B34" i="5"/>
  <c r="B21" i="5"/>
  <c r="B28" i="5"/>
  <c r="B39" i="5"/>
  <c r="B22" i="5"/>
  <c r="B38" i="5"/>
  <c r="B27" i="5"/>
  <c r="B42" i="5"/>
  <c r="B33" i="5"/>
  <c r="B41" i="5"/>
  <c r="B31" i="5"/>
  <c r="B23" i="5"/>
  <c r="B35" i="5"/>
  <c r="B36" i="5"/>
  <c r="B29" i="5"/>
  <c r="B18" i="5"/>
  <c r="B40" i="5"/>
  <c r="B25" i="5"/>
  <c r="B37" i="5"/>
  <c r="B24" i="5"/>
  <c r="B32" i="5"/>
  <c r="A1003" i="8" l="1"/>
  <c r="B1003" i="8" s="1"/>
  <c r="D1002" i="8"/>
  <c r="C1002" i="8"/>
  <c r="A1004" i="8" l="1"/>
  <c r="B1004" i="8" s="1"/>
  <c r="D1003" i="8"/>
  <c r="C1003" i="8"/>
  <c r="A1005" i="8" l="1"/>
  <c r="B1005" i="8" s="1"/>
  <c r="D1004" i="8"/>
  <c r="C1004" i="8"/>
  <c r="A1006" i="8" l="1"/>
  <c r="B1006" i="8" s="1"/>
  <c r="D1005" i="8"/>
  <c r="C1005" i="8"/>
  <c r="A1007" i="8" l="1"/>
  <c r="B1007" i="8" s="1"/>
  <c r="D1006" i="8"/>
  <c r="C1006" i="8"/>
  <c r="A1008" i="8" l="1"/>
  <c r="B1008" i="8" s="1"/>
  <c r="D1007" i="8"/>
  <c r="C1007" i="8"/>
  <c r="A1009" i="8" l="1"/>
  <c r="B1009" i="8" s="1"/>
  <c r="D1008" i="8"/>
  <c r="C1008" i="8"/>
  <c r="A1010" i="8" l="1"/>
  <c r="B1010" i="8" s="1"/>
  <c r="D1009" i="8"/>
  <c r="C1009" i="8"/>
  <c r="A1011" i="8" l="1"/>
  <c r="B1011" i="8" s="1"/>
  <c r="D1010" i="8"/>
  <c r="C1010" i="8"/>
  <c r="A1012" i="8" l="1"/>
  <c r="B1012" i="8" s="1"/>
  <c r="D1011" i="8"/>
  <c r="C1011" i="8"/>
  <c r="A1013" i="8" l="1"/>
  <c r="B1013" i="8" s="1"/>
  <c r="D1012" i="8"/>
  <c r="C1012" i="8"/>
  <c r="A1014" i="8" l="1"/>
  <c r="B1014" i="8" s="1"/>
  <c r="D1013" i="8"/>
  <c r="C1013" i="8"/>
  <c r="A1015" i="8" l="1"/>
  <c r="B1015" i="8" s="1"/>
  <c r="D1014" i="8"/>
  <c r="C1014" i="8"/>
  <c r="A1016" i="8" l="1"/>
  <c r="B1016" i="8" s="1"/>
  <c r="D1015" i="8"/>
  <c r="C1015" i="8"/>
  <c r="A1017" i="8" l="1"/>
  <c r="B1017" i="8" s="1"/>
  <c r="D1016" i="8"/>
  <c r="C1016" i="8"/>
  <c r="A1018" i="8" l="1"/>
  <c r="B1018" i="8" s="1"/>
  <c r="D1017" i="8"/>
  <c r="C1017" i="8"/>
  <c r="A1019" i="8" l="1"/>
  <c r="B1019" i="8" s="1"/>
  <c r="D1018" i="8"/>
  <c r="C1018" i="8"/>
  <c r="A1020" i="8" l="1"/>
  <c r="B1020" i="8" s="1"/>
  <c r="D1019" i="8"/>
  <c r="C1019" i="8"/>
  <c r="A1021" i="8" l="1"/>
  <c r="B1021" i="8" s="1"/>
  <c r="D1020" i="8"/>
  <c r="C1020" i="8"/>
  <c r="A1022" i="8" l="1"/>
  <c r="B1022" i="8" s="1"/>
  <c r="D1021" i="8"/>
  <c r="C1021" i="8"/>
  <c r="A1023" i="8" l="1"/>
  <c r="B1023" i="8" s="1"/>
  <c r="D1022" i="8"/>
  <c r="C1022" i="8"/>
  <c r="A1024" i="8" l="1"/>
  <c r="B1024" i="8" s="1"/>
  <c r="D1023" i="8"/>
  <c r="C1023" i="8"/>
  <c r="A1025" i="8" l="1"/>
  <c r="B1025" i="8" s="1"/>
  <c r="D1024" i="8"/>
  <c r="C1024" i="8"/>
  <c r="A1026" i="8" l="1"/>
  <c r="B1026" i="8" s="1"/>
  <c r="D1025" i="8"/>
  <c r="C1025" i="8"/>
  <c r="A1027" i="8" l="1"/>
  <c r="B1027" i="8" s="1"/>
  <c r="D1026" i="8"/>
  <c r="C1026" i="8"/>
  <c r="A1028" i="8" l="1"/>
  <c r="B1028" i="8" s="1"/>
  <c r="D1027" i="8"/>
  <c r="C1027" i="8"/>
  <c r="A1029" i="8" l="1"/>
  <c r="B1029" i="8" s="1"/>
  <c r="D1028" i="8"/>
  <c r="C1028" i="8"/>
  <c r="A1030" i="8" l="1"/>
  <c r="B1030" i="8" s="1"/>
  <c r="D1029" i="8"/>
  <c r="C1029" i="8"/>
  <c r="A1031" i="8" l="1"/>
  <c r="B1031" i="8" s="1"/>
  <c r="D1030" i="8"/>
  <c r="C1030" i="8"/>
  <c r="A1032" i="8" l="1"/>
  <c r="B1032" i="8" s="1"/>
  <c r="D1031" i="8"/>
  <c r="C1031" i="8"/>
  <c r="A1033" i="8" l="1"/>
  <c r="B1033" i="8" s="1"/>
  <c r="D1032" i="8"/>
  <c r="C1032" i="8"/>
  <c r="A1034" i="8" l="1"/>
  <c r="B1034" i="8" s="1"/>
  <c r="D1033" i="8"/>
  <c r="C1033" i="8"/>
  <c r="A1035" i="8" l="1"/>
  <c r="B1035" i="8" s="1"/>
  <c r="D1034" i="8"/>
  <c r="C1034" i="8"/>
  <c r="A1036" i="8" l="1"/>
  <c r="B1036" i="8" s="1"/>
  <c r="C1035" i="8"/>
  <c r="D1035" i="8"/>
  <c r="A1037" i="8" l="1"/>
  <c r="B1037" i="8" s="1"/>
  <c r="D1036" i="8"/>
  <c r="C1036" i="8"/>
  <c r="A1038" i="8" l="1"/>
  <c r="B1038" i="8" s="1"/>
  <c r="C1037" i="8"/>
  <c r="D1037" i="8"/>
  <c r="A1039" i="8" l="1"/>
  <c r="B1039" i="8" s="1"/>
  <c r="C1038" i="8"/>
  <c r="D1038" i="8"/>
  <c r="A1040" i="8" l="1"/>
  <c r="B1040" i="8" s="1"/>
  <c r="D1039" i="8"/>
  <c r="C1039" i="8"/>
  <c r="A1041" i="8" l="1"/>
  <c r="B1041" i="8" s="1"/>
  <c r="C1040" i="8"/>
  <c r="D1040" i="8"/>
  <c r="A1042" i="8" l="1"/>
  <c r="B1042" i="8" s="1"/>
  <c r="D1041" i="8"/>
  <c r="C1041" i="8"/>
  <c r="A1043" i="8" l="1"/>
  <c r="B1043" i="8" s="1"/>
  <c r="D1042" i="8"/>
  <c r="C1042" i="8"/>
  <c r="A1044" i="8" l="1"/>
  <c r="B1044" i="8" s="1"/>
  <c r="C1043" i="8"/>
  <c r="D1043" i="8"/>
  <c r="A1045" i="8" l="1"/>
  <c r="B1045" i="8" s="1"/>
  <c r="D1044" i="8"/>
  <c r="C1044" i="8"/>
  <c r="A1046" i="8" l="1"/>
  <c r="B1046" i="8" s="1"/>
  <c r="D1045" i="8"/>
  <c r="C1045" i="8"/>
  <c r="A1047" i="8" l="1"/>
  <c r="B1047" i="8" s="1"/>
  <c r="C1046" i="8"/>
  <c r="D1046" i="8"/>
  <c r="A1048" i="8" l="1"/>
  <c r="B1048" i="8" s="1"/>
  <c r="D1047" i="8"/>
  <c r="C1047" i="8"/>
  <c r="A1049" i="8" l="1"/>
  <c r="B1049" i="8" s="1"/>
  <c r="C1048" i="8"/>
  <c r="D1048" i="8"/>
  <c r="A1050" i="8" l="1"/>
  <c r="B1050" i="8" s="1"/>
  <c r="D1049" i="8"/>
  <c r="C1049" i="8"/>
  <c r="A1051" i="8" l="1"/>
  <c r="B1051" i="8" s="1"/>
  <c r="D1050" i="8"/>
  <c r="C1050" i="8"/>
  <c r="A1052" i="8" l="1"/>
  <c r="B1052" i="8" s="1"/>
  <c r="C1051" i="8"/>
  <c r="D1051" i="8"/>
  <c r="A1053" i="8" l="1"/>
  <c r="B1053" i="8" s="1"/>
  <c r="D1052" i="8"/>
  <c r="C1052" i="8"/>
  <c r="A1054" i="8" l="1"/>
  <c r="B1054" i="8" s="1"/>
  <c r="C1053" i="8"/>
  <c r="D1053" i="8"/>
  <c r="A1055" i="8" l="1"/>
  <c r="B1055" i="8" s="1"/>
  <c r="C1054" i="8"/>
  <c r="D1054" i="8"/>
  <c r="A1056" i="8" l="1"/>
  <c r="B1056" i="8" s="1"/>
  <c r="D1055" i="8"/>
  <c r="C1055" i="8"/>
  <c r="A1057" i="8" l="1"/>
  <c r="B1057" i="8" s="1"/>
  <c r="C1056" i="8"/>
  <c r="D1056" i="8"/>
  <c r="A1058" i="8" l="1"/>
  <c r="B1058" i="8" s="1"/>
  <c r="D1057" i="8"/>
  <c r="C1057" i="8"/>
  <c r="A1059" i="8" l="1"/>
  <c r="B1059" i="8" s="1"/>
  <c r="D1058" i="8"/>
  <c r="C1058" i="8"/>
  <c r="A1060" i="8" l="1"/>
  <c r="B1060" i="8" s="1"/>
  <c r="C1059" i="8"/>
  <c r="D1059" i="8"/>
  <c r="A1061" i="8" l="1"/>
  <c r="B1061" i="8" s="1"/>
  <c r="D1060" i="8"/>
  <c r="C1060" i="8"/>
  <c r="A1062" i="8" l="1"/>
  <c r="B1062" i="8" s="1"/>
  <c r="D1061" i="8"/>
  <c r="C1061" i="8"/>
  <c r="A1063" i="8" l="1"/>
  <c r="B1063" i="8" s="1"/>
  <c r="C1062" i="8"/>
  <c r="D1062" i="8"/>
  <c r="A1064" i="8" l="1"/>
  <c r="B1064" i="8" s="1"/>
  <c r="D1063" i="8"/>
  <c r="C1063" i="8"/>
  <c r="A1065" i="8" l="1"/>
  <c r="B1065" i="8" s="1"/>
  <c r="C1064" i="8"/>
  <c r="D1064" i="8"/>
  <c r="A1066" i="8" l="1"/>
  <c r="B1066" i="8" s="1"/>
  <c r="D1065" i="8"/>
  <c r="C1065" i="8"/>
  <c r="A1067" i="8" l="1"/>
  <c r="B1067" i="8" s="1"/>
  <c r="D1066" i="8"/>
  <c r="C1066" i="8"/>
  <c r="A1068" i="8" l="1"/>
  <c r="B1068" i="8" s="1"/>
  <c r="C1067" i="8"/>
  <c r="D1067" i="8"/>
  <c r="A1069" i="8" l="1"/>
  <c r="B1069" i="8" s="1"/>
  <c r="D1068" i="8"/>
  <c r="C1068" i="8"/>
  <c r="A1070" i="8" l="1"/>
  <c r="B1070" i="8" s="1"/>
  <c r="C1069" i="8"/>
  <c r="D1069" i="8"/>
  <c r="A1071" i="8" l="1"/>
  <c r="B1071" i="8" s="1"/>
  <c r="C1070" i="8"/>
  <c r="D1070" i="8"/>
  <c r="A1072" i="8" l="1"/>
  <c r="B1072" i="8" s="1"/>
  <c r="D1071" i="8"/>
  <c r="C1071" i="8"/>
  <c r="A1073" i="8" l="1"/>
  <c r="B1073" i="8" s="1"/>
  <c r="C1072" i="8"/>
  <c r="D1072" i="8"/>
  <c r="A1074" i="8" l="1"/>
  <c r="B1074" i="8" s="1"/>
  <c r="D1073" i="8"/>
  <c r="C1073" i="8"/>
  <c r="A1075" i="8" l="1"/>
  <c r="B1075" i="8" s="1"/>
  <c r="D1074" i="8"/>
  <c r="C1074" i="8"/>
  <c r="A1076" i="8" l="1"/>
  <c r="B1076" i="8" s="1"/>
  <c r="C1075" i="8"/>
  <c r="D1075" i="8"/>
  <c r="A1077" i="8" l="1"/>
  <c r="B1077" i="8" s="1"/>
  <c r="D1076" i="8"/>
  <c r="C1076" i="8"/>
  <c r="A1078" i="8" l="1"/>
  <c r="B1078" i="8" s="1"/>
  <c r="D1077" i="8"/>
  <c r="C1077" i="8"/>
  <c r="A1079" i="8" l="1"/>
  <c r="B1079" i="8" s="1"/>
  <c r="C1078" i="8"/>
  <c r="D1078" i="8"/>
  <c r="A1080" i="8" l="1"/>
  <c r="B1080" i="8" s="1"/>
  <c r="D1079" i="8"/>
  <c r="C1079" i="8"/>
  <c r="A1081" i="8" l="1"/>
  <c r="B1081" i="8" s="1"/>
  <c r="C1080" i="8"/>
  <c r="D1080" i="8"/>
  <c r="A1082" i="8" l="1"/>
  <c r="B1082" i="8" s="1"/>
  <c r="C1081" i="8"/>
  <c r="D1081" i="8"/>
  <c r="A1083" i="8" l="1"/>
  <c r="B1083" i="8" s="1"/>
  <c r="D1082" i="8"/>
  <c r="C1082" i="8"/>
  <c r="A1084" i="8" l="1"/>
  <c r="B1084" i="8" s="1"/>
  <c r="D1083" i="8"/>
  <c r="C1083" i="8"/>
  <c r="A1085" i="8" l="1"/>
  <c r="B1085" i="8" s="1"/>
  <c r="C1084" i="8"/>
  <c r="D1084" i="8"/>
  <c r="A1086" i="8" l="1"/>
  <c r="B1086" i="8" s="1"/>
  <c r="D1085" i="8"/>
  <c r="C1085" i="8"/>
  <c r="A1087" i="8" l="1"/>
  <c r="B1087" i="8" s="1"/>
  <c r="C1086" i="8"/>
  <c r="D1086" i="8"/>
  <c r="A1088" i="8" l="1"/>
  <c r="B1088" i="8" s="1"/>
  <c r="D1087" i="8"/>
  <c r="C1087" i="8"/>
  <c r="A1089" i="8" l="1"/>
  <c r="B1089" i="8" s="1"/>
  <c r="D1088" i="8"/>
  <c r="C1088" i="8"/>
  <c r="A1090" i="8" l="1"/>
  <c r="B1090" i="8" s="1"/>
  <c r="C1089" i="8"/>
  <c r="D1089" i="8"/>
  <c r="A1091" i="8" l="1"/>
  <c r="B1091" i="8" s="1"/>
  <c r="D1090" i="8"/>
  <c r="C1090" i="8"/>
  <c r="A1092" i="8" l="1"/>
  <c r="B1092" i="8" s="1"/>
  <c r="C1091" i="8"/>
  <c r="D1091" i="8"/>
  <c r="A1093" i="8" l="1"/>
  <c r="B1093" i="8" s="1"/>
  <c r="D1092" i="8"/>
  <c r="C1092" i="8"/>
  <c r="A1094" i="8" l="1"/>
  <c r="B1094" i="8" s="1"/>
  <c r="C1093" i="8"/>
  <c r="D1093" i="8"/>
  <c r="A1095" i="8" l="1"/>
  <c r="B1095" i="8" s="1"/>
  <c r="C1094" i="8"/>
  <c r="D1094" i="8"/>
  <c r="A1096" i="8" l="1"/>
  <c r="B1096" i="8" s="1"/>
  <c r="D1095" i="8"/>
  <c r="C1095" i="8"/>
  <c r="A1097" i="8" l="1"/>
  <c r="B1097" i="8" s="1"/>
  <c r="D1096" i="8"/>
  <c r="C1096" i="8"/>
  <c r="A1098" i="8" l="1"/>
  <c r="B1098" i="8" s="1"/>
  <c r="C1097" i="8"/>
  <c r="D1097" i="8"/>
  <c r="A1099" i="8" l="1"/>
  <c r="B1099" i="8" s="1"/>
  <c r="D1098" i="8"/>
  <c r="C1098" i="8"/>
  <c r="A1100" i="8" l="1"/>
  <c r="B1100" i="8" s="1"/>
  <c r="C1099" i="8"/>
  <c r="D1099" i="8"/>
  <c r="A1101" i="8" l="1"/>
  <c r="B1101" i="8" s="1"/>
  <c r="D1100" i="8"/>
  <c r="C1100" i="8"/>
  <c r="A1102" i="8" l="1"/>
  <c r="B1102" i="8" s="1"/>
  <c r="C1101" i="8"/>
  <c r="D1101" i="8"/>
  <c r="A1103" i="8" l="1"/>
  <c r="B1103" i="8" s="1"/>
  <c r="C1102" i="8"/>
  <c r="D1102" i="8"/>
  <c r="A1104" i="8" l="1"/>
  <c r="B1104" i="8" s="1"/>
  <c r="D1103" i="8"/>
  <c r="C1103" i="8"/>
  <c r="A1105" i="8" l="1"/>
  <c r="B1105" i="8" s="1"/>
  <c r="C1104" i="8"/>
  <c r="D1104" i="8"/>
  <c r="A1106" i="8" l="1"/>
  <c r="B1106" i="8" s="1"/>
  <c r="C1105" i="8"/>
  <c r="D1105" i="8"/>
  <c r="A1107" i="8" l="1"/>
  <c r="B1107" i="8" s="1"/>
  <c r="D1106" i="8"/>
  <c r="C1106" i="8"/>
  <c r="A1108" i="8" l="1"/>
  <c r="B1108" i="8" s="1"/>
  <c r="D1107" i="8"/>
  <c r="C1107" i="8"/>
  <c r="A1109" i="8" l="1"/>
  <c r="B1109" i="8" s="1"/>
  <c r="C1108" i="8"/>
  <c r="D1108" i="8"/>
  <c r="A1110" i="8" l="1"/>
  <c r="B1110" i="8" s="1"/>
  <c r="D1109" i="8"/>
  <c r="C1109" i="8"/>
  <c r="A1111" i="8" l="1"/>
  <c r="B1111" i="8" s="1"/>
  <c r="C1110" i="8"/>
  <c r="D1110" i="8"/>
  <c r="A1112" i="8" l="1"/>
  <c r="B1112" i="8" s="1"/>
  <c r="D1111" i="8"/>
  <c r="C1111" i="8"/>
  <c r="A1113" i="8" l="1"/>
  <c r="B1113" i="8" s="1"/>
  <c r="C1112" i="8"/>
  <c r="D1112" i="8"/>
  <c r="A1114" i="8" l="1"/>
  <c r="B1114" i="8" s="1"/>
  <c r="C1113" i="8"/>
  <c r="D1113" i="8"/>
  <c r="A1115" i="8" l="1"/>
  <c r="B1115" i="8" s="1"/>
  <c r="D1114" i="8"/>
  <c r="C1114" i="8"/>
  <c r="A1116" i="8" l="1"/>
  <c r="B1116" i="8" s="1"/>
  <c r="D1115" i="8"/>
  <c r="C1115" i="8"/>
  <c r="A1117" i="8" l="1"/>
  <c r="B1117" i="8" s="1"/>
  <c r="C1116" i="8"/>
  <c r="D1116" i="8"/>
  <c r="A1118" i="8" l="1"/>
  <c r="B1118" i="8" s="1"/>
  <c r="D1117" i="8"/>
  <c r="C1117" i="8"/>
  <c r="A1119" i="8" l="1"/>
  <c r="B1119" i="8" s="1"/>
  <c r="C1118" i="8"/>
  <c r="D1118" i="8"/>
  <c r="A1120" i="8" l="1"/>
  <c r="B1120" i="8" s="1"/>
  <c r="D1119" i="8"/>
  <c r="C1119" i="8"/>
  <c r="A1121" i="8" l="1"/>
  <c r="B1121" i="8" s="1"/>
  <c r="D1120" i="8"/>
  <c r="C1120" i="8"/>
  <c r="A1122" i="8" l="1"/>
  <c r="B1122" i="8" s="1"/>
  <c r="C1121" i="8"/>
  <c r="D1121" i="8"/>
  <c r="A1123" i="8" l="1"/>
  <c r="B1123" i="8" s="1"/>
  <c r="D1122" i="8"/>
  <c r="C1122" i="8"/>
  <c r="A1124" i="8" l="1"/>
  <c r="B1124" i="8" s="1"/>
  <c r="C1123" i="8"/>
  <c r="D1123" i="8"/>
  <c r="A1125" i="8" l="1"/>
  <c r="B1125" i="8" s="1"/>
  <c r="D1124" i="8"/>
  <c r="C1124" i="8"/>
  <c r="A1126" i="8" l="1"/>
  <c r="B1126" i="8" s="1"/>
  <c r="C1125" i="8"/>
  <c r="D1125" i="8"/>
  <c r="A1127" i="8" l="1"/>
  <c r="B1127" i="8" s="1"/>
  <c r="C1126" i="8"/>
  <c r="D1126" i="8"/>
  <c r="A1128" i="8" l="1"/>
  <c r="B1128" i="8" s="1"/>
  <c r="D1127" i="8"/>
  <c r="C1127" i="8"/>
  <c r="A1129" i="8" l="1"/>
  <c r="B1129" i="8" s="1"/>
  <c r="D1128" i="8"/>
  <c r="C1128" i="8"/>
  <c r="A1130" i="8" l="1"/>
  <c r="B1130" i="8" s="1"/>
  <c r="C1129" i="8"/>
  <c r="D1129" i="8"/>
  <c r="A1131" i="8" l="1"/>
  <c r="B1131" i="8" s="1"/>
  <c r="D1130" i="8"/>
  <c r="C1130" i="8"/>
  <c r="A1132" i="8" l="1"/>
  <c r="B1132" i="8" s="1"/>
  <c r="C1131" i="8"/>
  <c r="D1131" i="8"/>
  <c r="A1133" i="8" l="1"/>
  <c r="B1133" i="8" s="1"/>
  <c r="D1132" i="8"/>
  <c r="C1132" i="8"/>
  <c r="A1134" i="8" l="1"/>
  <c r="B1134" i="8" s="1"/>
  <c r="C1133" i="8"/>
  <c r="D1133" i="8"/>
  <c r="A1135" i="8" l="1"/>
  <c r="B1135" i="8" s="1"/>
  <c r="C1134" i="8"/>
  <c r="D1134" i="8"/>
  <c r="A1136" i="8" l="1"/>
  <c r="B1136" i="8" s="1"/>
  <c r="D1135" i="8"/>
  <c r="C1135" i="8"/>
  <c r="A1137" i="8" l="1"/>
  <c r="B1137" i="8" s="1"/>
  <c r="C1136" i="8"/>
  <c r="D1136" i="8"/>
  <c r="A1138" i="8" l="1"/>
  <c r="B1138" i="8" s="1"/>
  <c r="C1137" i="8"/>
  <c r="D1137" i="8"/>
  <c r="A1139" i="8" l="1"/>
  <c r="B1139" i="8" s="1"/>
  <c r="D1138" i="8"/>
  <c r="C1138" i="8"/>
  <c r="A1140" i="8" l="1"/>
  <c r="B1140" i="8" s="1"/>
  <c r="D1139" i="8"/>
  <c r="C1139" i="8"/>
  <c r="A1141" i="8" l="1"/>
  <c r="B1141" i="8" s="1"/>
  <c r="C1140" i="8"/>
  <c r="D1140" i="8"/>
  <c r="A1142" i="8" l="1"/>
  <c r="B1142" i="8" s="1"/>
  <c r="D1141" i="8"/>
  <c r="C1141" i="8"/>
  <c r="A1143" i="8" l="1"/>
  <c r="B1143" i="8" s="1"/>
  <c r="C1142" i="8"/>
  <c r="D1142" i="8"/>
  <c r="A1144" i="8" l="1"/>
  <c r="B1144" i="8" s="1"/>
  <c r="D1143" i="8"/>
  <c r="C1143" i="8"/>
  <c r="A1145" i="8" l="1"/>
  <c r="B1145" i="8" s="1"/>
  <c r="C1144" i="8"/>
  <c r="D1144" i="8"/>
  <c r="A1146" i="8" l="1"/>
  <c r="B1146" i="8" s="1"/>
  <c r="C1145" i="8"/>
  <c r="D1145" i="8"/>
  <c r="A1147" i="8" l="1"/>
  <c r="B1147" i="8" s="1"/>
  <c r="D1146" i="8"/>
  <c r="C1146" i="8"/>
  <c r="A1148" i="8" l="1"/>
  <c r="B1148" i="8" s="1"/>
  <c r="D1147" i="8"/>
  <c r="C1147" i="8"/>
  <c r="A1149" i="8" l="1"/>
  <c r="B1149" i="8" s="1"/>
  <c r="C1148" i="8"/>
  <c r="D1148" i="8"/>
  <c r="A1150" i="8" l="1"/>
  <c r="B1150" i="8" s="1"/>
  <c r="D1149" i="8"/>
  <c r="C1149" i="8"/>
  <c r="A1151" i="8" l="1"/>
  <c r="B1151" i="8" s="1"/>
  <c r="C1150" i="8"/>
  <c r="D1150" i="8"/>
  <c r="A1152" i="8" l="1"/>
  <c r="B1152" i="8" s="1"/>
  <c r="D1151" i="8"/>
  <c r="C1151" i="8"/>
  <c r="A1153" i="8" l="1"/>
  <c r="B1153" i="8" s="1"/>
  <c r="D1152" i="8"/>
  <c r="C1152" i="8"/>
  <c r="A1154" i="8" l="1"/>
  <c r="B1154" i="8" s="1"/>
  <c r="C1153" i="8"/>
  <c r="D1153" i="8"/>
  <c r="A1155" i="8" l="1"/>
  <c r="B1155" i="8" s="1"/>
  <c r="D1154" i="8"/>
  <c r="C1154" i="8"/>
  <c r="A1156" i="8" l="1"/>
  <c r="B1156" i="8" s="1"/>
  <c r="C1155" i="8"/>
  <c r="D1155" i="8"/>
  <c r="A1157" i="8" l="1"/>
  <c r="B1157" i="8" s="1"/>
  <c r="D1156" i="8"/>
  <c r="C1156" i="8"/>
  <c r="A1158" i="8" l="1"/>
  <c r="B1158" i="8" s="1"/>
  <c r="C1157" i="8"/>
  <c r="D1157" i="8"/>
  <c r="A1159" i="8" l="1"/>
  <c r="B1159" i="8" s="1"/>
  <c r="C1158" i="8"/>
  <c r="D1158" i="8"/>
  <c r="A1160" i="8" l="1"/>
  <c r="B1160" i="8" s="1"/>
  <c r="D1159" i="8"/>
  <c r="C1159" i="8"/>
  <c r="A1161" i="8" l="1"/>
  <c r="B1161" i="8" s="1"/>
  <c r="D1160" i="8"/>
  <c r="C1160" i="8"/>
  <c r="A1162" i="8" l="1"/>
  <c r="B1162" i="8" s="1"/>
  <c r="C1161" i="8"/>
  <c r="D1161" i="8"/>
  <c r="A1163" i="8" l="1"/>
  <c r="B1163" i="8" s="1"/>
  <c r="D1162" i="8"/>
  <c r="C1162" i="8"/>
  <c r="A1164" i="8" l="1"/>
  <c r="B1164" i="8" s="1"/>
  <c r="C1163" i="8"/>
  <c r="D1163" i="8"/>
  <c r="A1165" i="8" l="1"/>
  <c r="B1165" i="8" s="1"/>
  <c r="D1164" i="8"/>
  <c r="C1164" i="8"/>
  <c r="A1166" i="8" l="1"/>
  <c r="B1166" i="8" s="1"/>
  <c r="C1165" i="8"/>
  <c r="D1165" i="8"/>
  <c r="A1167" i="8" l="1"/>
  <c r="B1167" i="8" s="1"/>
  <c r="C1166" i="8"/>
  <c r="D1166" i="8"/>
  <c r="A1168" i="8" l="1"/>
  <c r="B1168" i="8" s="1"/>
  <c r="D1167" i="8"/>
  <c r="C1167" i="8"/>
  <c r="A1169" i="8" l="1"/>
  <c r="B1169" i="8" s="1"/>
  <c r="D1168" i="8"/>
  <c r="C1168" i="8"/>
  <c r="A1170" i="8" l="1"/>
  <c r="B1170" i="8" s="1"/>
  <c r="C1169" i="8"/>
  <c r="D1169" i="8"/>
  <c r="A1171" i="8" l="1"/>
  <c r="B1171" i="8" s="1"/>
  <c r="D1170" i="8"/>
  <c r="C1170" i="8"/>
  <c r="A1172" i="8" l="1"/>
  <c r="B1172" i="8" s="1"/>
  <c r="D1171" i="8"/>
  <c r="C1171" i="8"/>
  <c r="A1173" i="8" l="1"/>
  <c r="B1173" i="8" s="1"/>
  <c r="D1172" i="8"/>
  <c r="C1172" i="8"/>
  <c r="A1174" i="8" l="1"/>
  <c r="B1174" i="8" s="1"/>
  <c r="C1173" i="8"/>
  <c r="D1173" i="8"/>
  <c r="A1175" i="8" l="1"/>
  <c r="B1175" i="8" s="1"/>
  <c r="D1174" i="8"/>
  <c r="C1174" i="8"/>
  <c r="A1176" i="8" l="1"/>
  <c r="B1176" i="8" s="1"/>
  <c r="D1175" i="8"/>
  <c r="C1175" i="8"/>
  <c r="A1177" i="8" l="1"/>
  <c r="B1177" i="8" s="1"/>
  <c r="C1176" i="8"/>
  <c r="D1176" i="8"/>
  <c r="A1178" i="8" l="1"/>
  <c r="B1178" i="8" s="1"/>
  <c r="D1177" i="8"/>
  <c r="C1177" i="8"/>
  <c r="A1179" i="8" l="1"/>
  <c r="B1179" i="8" s="1"/>
  <c r="C1178" i="8"/>
  <c r="D1178" i="8"/>
  <c r="A1180" i="8" l="1"/>
  <c r="B1180" i="8" s="1"/>
  <c r="D1179" i="8"/>
  <c r="C1179" i="8"/>
  <c r="A1181" i="8" l="1"/>
  <c r="B1181" i="8" s="1"/>
  <c r="D1180" i="8"/>
  <c r="C1180" i="8"/>
  <c r="A1182" i="8" l="1"/>
  <c r="B1182" i="8" s="1"/>
  <c r="C1181" i="8"/>
  <c r="D1181" i="8"/>
  <c r="A1183" i="8" l="1"/>
  <c r="B1183" i="8" s="1"/>
  <c r="D1182" i="8"/>
  <c r="C1182" i="8"/>
  <c r="A1184" i="8" l="1"/>
  <c r="B1184" i="8" s="1"/>
  <c r="C1183" i="8"/>
  <c r="D1183" i="8"/>
  <c r="A1185" i="8" l="1"/>
  <c r="B1185" i="8" s="1"/>
  <c r="C1184" i="8"/>
  <c r="D1184" i="8"/>
  <c r="A1186" i="8" l="1"/>
  <c r="B1186" i="8" s="1"/>
  <c r="D1185" i="8"/>
  <c r="C1185" i="8"/>
  <c r="A1187" i="8" l="1"/>
  <c r="B1187" i="8" s="1"/>
  <c r="C1186" i="8"/>
  <c r="D1186" i="8"/>
  <c r="A1188" i="8" l="1"/>
  <c r="B1188" i="8" s="1"/>
  <c r="D1187" i="8"/>
  <c r="C1187" i="8"/>
  <c r="A1189" i="8" l="1"/>
  <c r="B1189" i="8" s="1"/>
  <c r="D1188" i="8"/>
  <c r="C1188" i="8"/>
  <c r="A1190" i="8" l="1"/>
  <c r="B1190" i="8" s="1"/>
  <c r="C1189" i="8"/>
  <c r="D1189" i="8"/>
  <c r="A1191" i="8" l="1"/>
  <c r="B1191" i="8" s="1"/>
  <c r="D1190" i="8"/>
  <c r="C1190" i="8"/>
  <c r="A1192" i="8" l="1"/>
  <c r="B1192" i="8" s="1"/>
  <c r="D1191" i="8"/>
  <c r="C1191" i="8"/>
  <c r="A1193" i="8" l="1"/>
  <c r="B1193" i="8" s="1"/>
  <c r="C1192" i="8"/>
  <c r="D1192" i="8"/>
  <c r="A1194" i="8" l="1"/>
  <c r="B1194" i="8" s="1"/>
  <c r="D1193" i="8"/>
  <c r="C1193" i="8"/>
  <c r="A1195" i="8" l="1"/>
  <c r="B1195" i="8" s="1"/>
  <c r="C1194" i="8"/>
  <c r="D1194" i="8"/>
  <c r="A1196" i="8" l="1"/>
  <c r="B1196" i="8" s="1"/>
  <c r="D1195" i="8"/>
  <c r="C1195" i="8"/>
  <c r="A1197" i="8" l="1"/>
  <c r="B1197" i="8" s="1"/>
  <c r="D1196" i="8"/>
  <c r="C1196" i="8"/>
  <c r="A1198" i="8" l="1"/>
  <c r="B1198" i="8" s="1"/>
  <c r="C1197" i="8"/>
  <c r="D1197" i="8"/>
  <c r="A1199" i="8" l="1"/>
  <c r="B1199" i="8" s="1"/>
  <c r="D1198" i="8"/>
  <c r="C1198" i="8"/>
  <c r="A1200" i="8" l="1"/>
  <c r="B1200" i="8" s="1"/>
  <c r="C1199" i="8"/>
  <c r="D1199" i="8"/>
  <c r="A1201" i="8" l="1"/>
  <c r="B1201" i="8" s="1"/>
  <c r="C1200" i="8"/>
  <c r="D1200" i="8"/>
  <c r="A1202" i="8" l="1"/>
  <c r="B1202" i="8" s="1"/>
  <c r="D1201" i="8"/>
  <c r="C1201" i="8"/>
  <c r="A1203" i="8" l="1"/>
  <c r="B1203" i="8" s="1"/>
  <c r="C1202" i="8"/>
  <c r="D1202" i="8"/>
  <c r="A1204" i="8" l="1"/>
  <c r="B1204" i="8" s="1"/>
  <c r="D1203" i="8"/>
  <c r="C1203" i="8"/>
  <c r="A1205" i="8" l="1"/>
  <c r="B1205" i="8" s="1"/>
  <c r="D1204" i="8"/>
  <c r="C1204" i="8"/>
  <c r="A1206" i="8" l="1"/>
  <c r="B1206" i="8" s="1"/>
  <c r="C1205" i="8"/>
  <c r="D1205" i="8"/>
  <c r="A1207" i="8" l="1"/>
  <c r="B1207" i="8" s="1"/>
  <c r="D1206" i="8"/>
  <c r="C1206" i="8"/>
  <c r="A1208" i="8" l="1"/>
  <c r="B1208" i="8" s="1"/>
  <c r="D1207" i="8"/>
  <c r="C1207" i="8"/>
  <c r="A1209" i="8" l="1"/>
  <c r="B1209" i="8" s="1"/>
  <c r="C1208" i="8"/>
  <c r="D1208" i="8"/>
  <c r="A1210" i="8" l="1"/>
  <c r="B1210" i="8" s="1"/>
  <c r="D1209" i="8"/>
  <c r="C1209" i="8"/>
  <c r="A1211" i="8" l="1"/>
  <c r="B1211" i="8" s="1"/>
  <c r="C1210" i="8"/>
  <c r="D1210" i="8"/>
  <c r="A1212" i="8" l="1"/>
  <c r="B1212" i="8" s="1"/>
  <c r="C1211" i="8"/>
  <c r="D1211" i="8"/>
  <c r="A1213" i="8" l="1"/>
  <c r="B1213" i="8" s="1"/>
  <c r="D1212" i="8"/>
  <c r="C1212" i="8"/>
  <c r="A1214" i="8" l="1"/>
  <c r="B1214" i="8" s="1"/>
  <c r="C1213" i="8"/>
  <c r="D1213" i="8"/>
  <c r="A1215" i="8" l="1"/>
  <c r="B1215" i="8" s="1"/>
  <c r="D1214" i="8"/>
  <c r="C1214" i="8"/>
  <c r="A1216" i="8" l="1"/>
  <c r="B1216" i="8" s="1"/>
  <c r="C1215" i="8"/>
  <c r="D1215" i="8"/>
  <c r="A1217" i="8" l="1"/>
  <c r="B1217" i="8" s="1"/>
  <c r="C1216" i="8"/>
  <c r="D1216" i="8"/>
  <c r="A1218" i="8" l="1"/>
  <c r="B1218" i="8" s="1"/>
  <c r="D1217" i="8"/>
  <c r="C1217" i="8"/>
  <c r="A1219" i="8" l="1"/>
  <c r="B1219" i="8" s="1"/>
  <c r="C1218" i="8"/>
  <c r="D1218" i="8"/>
  <c r="A1220" i="8" l="1"/>
  <c r="B1220" i="8" s="1"/>
  <c r="C1219" i="8"/>
  <c r="D1219" i="8"/>
  <c r="A1221" i="8" l="1"/>
  <c r="B1221" i="8" s="1"/>
  <c r="D1220" i="8"/>
  <c r="C1220" i="8"/>
  <c r="A1222" i="8" l="1"/>
  <c r="B1222" i="8" s="1"/>
  <c r="D1221" i="8"/>
  <c r="C1221" i="8"/>
  <c r="A1223" i="8" l="1"/>
  <c r="B1223" i="8" s="1"/>
  <c r="C1222" i="8"/>
  <c r="D1222" i="8"/>
  <c r="A1224" i="8" l="1"/>
  <c r="B1224" i="8" s="1"/>
  <c r="D1223" i="8"/>
  <c r="C1223" i="8"/>
  <c r="A1225" i="8" l="1"/>
  <c r="B1225" i="8" s="1"/>
  <c r="C1224" i="8"/>
  <c r="D1224" i="8"/>
  <c r="A1226" i="8" l="1"/>
  <c r="B1226" i="8" s="1"/>
  <c r="D1225" i="8"/>
  <c r="C1225" i="8"/>
  <c r="A1227" i="8" l="1"/>
  <c r="B1227" i="8" s="1"/>
  <c r="C1226" i="8"/>
  <c r="D1226" i="8"/>
  <c r="A1228" i="8" l="1"/>
  <c r="B1228" i="8" s="1"/>
  <c r="C1227" i="8"/>
  <c r="D1227" i="8"/>
  <c r="A1229" i="8" l="1"/>
  <c r="B1229" i="8" s="1"/>
  <c r="D1228" i="8"/>
  <c r="C1228" i="8"/>
  <c r="A1230" i="8" l="1"/>
  <c r="B1230" i="8" s="1"/>
  <c r="D1229" i="8"/>
  <c r="C1229" i="8"/>
  <c r="A1231" i="8" l="1"/>
  <c r="B1231" i="8" s="1"/>
  <c r="C1230" i="8"/>
  <c r="D1230" i="8"/>
  <c r="A1232" i="8" l="1"/>
  <c r="B1232" i="8" s="1"/>
  <c r="D1231" i="8"/>
  <c r="C1231" i="8"/>
  <c r="A1233" i="8" l="1"/>
  <c r="B1233" i="8" s="1"/>
  <c r="C1232" i="8"/>
  <c r="D1232" i="8"/>
  <c r="A1234" i="8" l="1"/>
  <c r="B1234" i="8" s="1"/>
  <c r="D1233" i="8"/>
  <c r="C1233" i="8"/>
  <c r="A1235" i="8" l="1"/>
  <c r="B1235" i="8" s="1"/>
  <c r="D1234" i="8"/>
  <c r="C1234" i="8"/>
  <c r="A1236" i="8" l="1"/>
  <c r="B1236" i="8" s="1"/>
  <c r="C1235" i="8"/>
  <c r="D1235" i="8"/>
  <c r="A1237" i="8" l="1"/>
  <c r="B1237" i="8" s="1"/>
  <c r="D1236" i="8"/>
  <c r="C1236" i="8"/>
  <c r="A1238" i="8" l="1"/>
  <c r="B1238" i="8" s="1"/>
  <c r="C1237" i="8"/>
  <c r="D1237" i="8"/>
  <c r="A1239" i="8" l="1"/>
  <c r="B1239" i="8" s="1"/>
  <c r="D1238" i="8"/>
  <c r="C1238" i="8"/>
  <c r="A1240" i="8" l="1"/>
  <c r="B1240" i="8" s="1"/>
  <c r="C1239" i="8"/>
  <c r="D1239" i="8"/>
  <c r="A1241" i="8" l="1"/>
  <c r="B1241" i="8" s="1"/>
  <c r="C1240" i="8"/>
  <c r="D1240" i="8"/>
  <c r="A1242" i="8" l="1"/>
  <c r="B1242" i="8" s="1"/>
  <c r="D1241" i="8"/>
  <c r="C1241" i="8"/>
  <c r="A1243" i="8" l="1"/>
  <c r="B1243" i="8" s="1"/>
  <c r="D1242" i="8"/>
  <c r="C1242" i="8"/>
  <c r="A1244" i="8" l="1"/>
  <c r="B1244" i="8" s="1"/>
  <c r="C1243" i="8"/>
  <c r="D1243" i="8"/>
  <c r="A1245" i="8" l="1"/>
  <c r="B1245" i="8" s="1"/>
  <c r="D1244" i="8"/>
  <c r="C1244" i="8"/>
  <c r="A1246" i="8" l="1"/>
  <c r="B1246" i="8" s="1"/>
  <c r="C1245" i="8"/>
  <c r="D1245" i="8"/>
  <c r="A1247" i="8" l="1"/>
  <c r="B1247" i="8" s="1"/>
  <c r="D1246" i="8"/>
  <c r="C1246" i="8"/>
  <c r="A1248" i="8" l="1"/>
  <c r="B1248" i="8" s="1"/>
  <c r="C1247" i="8"/>
  <c r="D1247" i="8"/>
  <c r="A1249" i="8" l="1"/>
  <c r="B1249" i="8" s="1"/>
  <c r="C1248" i="8"/>
  <c r="D1248" i="8"/>
  <c r="A1250" i="8" l="1"/>
  <c r="B1250" i="8" s="1"/>
  <c r="D1249" i="8"/>
  <c r="C1249" i="8"/>
  <c r="A1251" i="8" l="1"/>
  <c r="B1251" i="8" s="1"/>
  <c r="C1250" i="8"/>
  <c r="D1250" i="8"/>
  <c r="A1252" i="8" l="1"/>
  <c r="B1252" i="8" s="1"/>
  <c r="C1251" i="8"/>
  <c r="D1251" i="8"/>
  <c r="A1253" i="8" l="1"/>
  <c r="B1253" i="8" s="1"/>
  <c r="D1252" i="8"/>
  <c r="C1252" i="8"/>
  <c r="A1254" i="8" l="1"/>
  <c r="B1254" i="8" s="1"/>
  <c r="D1253" i="8"/>
  <c r="C1253" i="8"/>
  <c r="A1255" i="8" l="1"/>
  <c r="B1255" i="8" s="1"/>
  <c r="C1254" i="8"/>
  <c r="D1254" i="8"/>
  <c r="A1256" i="8" l="1"/>
  <c r="B1256" i="8" s="1"/>
  <c r="D1255" i="8"/>
  <c r="C1255" i="8"/>
  <c r="A1257" i="8" l="1"/>
  <c r="B1257" i="8" s="1"/>
  <c r="C1256" i="8"/>
  <c r="D1256" i="8"/>
  <c r="A1258" i="8" l="1"/>
  <c r="B1258" i="8" s="1"/>
  <c r="D1257" i="8"/>
  <c r="C1257" i="8"/>
  <c r="A1259" i="8" l="1"/>
  <c r="B1259" i="8" s="1"/>
  <c r="C1258" i="8"/>
  <c r="D1258" i="8"/>
  <c r="A1260" i="8" l="1"/>
  <c r="B1260" i="8" s="1"/>
  <c r="C1259" i="8"/>
  <c r="D1259" i="8"/>
  <c r="A1261" i="8" l="1"/>
  <c r="B1261" i="8" s="1"/>
  <c r="D1260" i="8"/>
  <c r="C1260" i="8"/>
  <c r="A1262" i="8" l="1"/>
  <c r="B1262" i="8" s="1"/>
  <c r="D1261" i="8"/>
  <c r="C1261" i="8"/>
  <c r="A1263" i="8" l="1"/>
  <c r="B1263" i="8" s="1"/>
  <c r="C1262" i="8"/>
  <c r="D1262" i="8"/>
  <c r="A1264" i="8" l="1"/>
  <c r="B1264" i="8" s="1"/>
  <c r="D1263" i="8"/>
  <c r="C1263" i="8"/>
  <c r="A1265" i="8" l="1"/>
  <c r="B1265" i="8" s="1"/>
  <c r="C1264" i="8"/>
  <c r="D1264" i="8"/>
  <c r="A1266" i="8" l="1"/>
  <c r="B1266" i="8" s="1"/>
  <c r="D1265" i="8"/>
  <c r="C1265" i="8"/>
  <c r="A1267" i="8" l="1"/>
  <c r="B1267" i="8" s="1"/>
  <c r="D1266" i="8"/>
  <c r="C1266" i="8"/>
  <c r="A1268" i="8" l="1"/>
  <c r="B1268" i="8" s="1"/>
  <c r="C1267" i="8"/>
  <c r="D1267" i="8"/>
  <c r="A1269" i="8" l="1"/>
  <c r="B1269" i="8" s="1"/>
  <c r="D1268" i="8"/>
  <c r="C1268" i="8"/>
  <c r="A1270" i="8" l="1"/>
  <c r="B1270" i="8" s="1"/>
  <c r="C1269" i="8"/>
  <c r="D1269" i="8"/>
  <c r="A1271" i="8" l="1"/>
  <c r="B1271" i="8" s="1"/>
  <c r="D1270" i="8"/>
  <c r="C1270" i="8"/>
  <c r="A1272" i="8" l="1"/>
  <c r="B1272" i="8" s="1"/>
  <c r="C1271" i="8"/>
  <c r="D1271" i="8"/>
  <c r="A1273" i="8" l="1"/>
  <c r="B1273" i="8" s="1"/>
  <c r="C1272" i="8"/>
  <c r="D1272" i="8"/>
  <c r="A1274" i="8" l="1"/>
  <c r="B1274" i="8" s="1"/>
  <c r="D1273" i="8"/>
  <c r="C1273" i="8"/>
  <c r="A1275" i="8" l="1"/>
  <c r="B1275" i="8" s="1"/>
  <c r="D1274" i="8"/>
  <c r="C1274" i="8"/>
  <c r="A1276" i="8" l="1"/>
  <c r="B1276" i="8" s="1"/>
  <c r="C1275" i="8"/>
  <c r="D1275" i="8"/>
  <c r="A1277" i="8" l="1"/>
  <c r="B1277" i="8" s="1"/>
  <c r="D1276" i="8"/>
  <c r="C1276" i="8"/>
  <c r="A1278" i="8" l="1"/>
  <c r="B1278" i="8" s="1"/>
  <c r="C1277" i="8"/>
  <c r="D1277" i="8"/>
  <c r="A1279" i="8" l="1"/>
  <c r="B1279" i="8" s="1"/>
  <c r="D1278" i="8"/>
  <c r="C1278" i="8"/>
  <c r="A1280" i="8" l="1"/>
  <c r="B1280" i="8" s="1"/>
  <c r="C1279" i="8"/>
  <c r="D1279" i="8"/>
  <c r="A1281" i="8" l="1"/>
  <c r="B1281" i="8" s="1"/>
  <c r="C1280" i="8"/>
  <c r="D1280" i="8"/>
  <c r="A1282" i="8" l="1"/>
  <c r="B1282" i="8" s="1"/>
  <c r="D1281" i="8"/>
  <c r="C1281" i="8"/>
  <c r="A1283" i="8" l="1"/>
  <c r="B1283" i="8" s="1"/>
  <c r="C1282" i="8"/>
  <c r="D1282" i="8"/>
  <c r="A1284" i="8" l="1"/>
  <c r="B1284" i="8" s="1"/>
  <c r="C1283" i="8"/>
  <c r="D1283" i="8"/>
  <c r="A1285" i="8" l="1"/>
  <c r="B1285" i="8" s="1"/>
  <c r="D1284" i="8"/>
  <c r="C1284" i="8"/>
  <c r="A1286" i="8" l="1"/>
  <c r="B1286" i="8" s="1"/>
  <c r="D1285" i="8"/>
  <c r="C1285" i="8"/>
  <c r="A1287" i="8" l="1"/>
  <c r="B1287" i="8" s="1"/>
  <c r="C1286" i="8"/>
  <c r="D1286" i="8"/>
  <c r="A1288" i="8" l="1"/>
  <c r="B1288" i="8" s="1"/>
  <c r="D1287" i="8"/>
  <c r="C1287" i="8"/>
  <c r="A1289" i="8" l="1"/>
  <c r="B1289" i="8" s="1"/>
  <c r="C1288" i="8"/>
  <c r="D1288" i="8"/>
  <c r="A1290" i="8" l="1"/>
  <c r="B1290" i="8" s="1"/>
  <c r="D1289" i="8"/>
  <c r="C1289" i="8"/>
  <c r="A1291" i="8" l="1"/>
  <c r="B1291" i="8" s="1"/>
  <c r="C1290" i="8"/>
  <c r="D1290" i="8"/>
  <c r="A1292" i="8" l="1"/>
  <c r="B1292" i="8" s="1"/>
  <c r="C1291" i="8"/>
  <c r="D1291" i="8"/>
  <c r="A1293" i="8" l="1"/>
  <c r="B1293" i="8" s="1"/>
  <c r="D1292" i="8"/>
  <c r="C1292" i="8"/>
  <c r="A1294" i="8" l="1"/>
  <c r="B1294" i="8" s="1"/>
  <c r="D1293" i="8"/>
  <c r="C1293" i="8"/>
  <c r="A1295" i="8" l="1"/>
  <c r="B1295" i="8" s="1"/>
  <c r="C1294" i="8"/>
  <c r="D1294" i="8"/>
  <c r="A1296" i="8" l="1"/>
  <c r="B1296" i="8" s="1"/>
  <c r="D1295" i="8"/>
  <c r="C1295" i="8"/>
  <c r="A1297" i="8" l="1"/>
  <c r="B1297" i="8" s="1"/>
  <c r="C1296" i="8"/>
  <c r="D1296" i="8"/>
  <c r="A1298" i="8" l="1"/>
  <c r="B1298" i="8" s="1"/>
  <c r="D1297" i="8"/>
  <c r="C1297" i="8"/>
  <c r="A1299" i="8" l="1"/>
  <c r="B1299" i="8" s="1"/>
  <c r="D1298" i="8"/>
  <c r="C1298" i="8"/>
  <c r="A1300" i="8" l="1"/>
  <c r="B1300" i="8" s="1"/>
  <c r="C1299" i="8"/>
  <c r="D1299" i="8"/>
  <c r="A1301" i="8" l="1"/>
  <c r="B1301" i="8" s="1"/>
  <c r="D1300" i="8"/>
  <c r="C1300" i="8"/>
  <c r="A1302" i="8" l="1"/>
  <c r="B1302" i="8" s="1"/>
  <c r="C1301" i="8"/>
  <c r="D1301" i="8"/>
  <c r="A1303" i="8" l="1"/>
  <c r="B1303" i="8" s="1"/>
  <c r="D1302" i="8"/>
  <c r="C1302" i="8"/>
  <c r="A1304" i="8" l="1"/>
  <c r="B1304" i="8" s="1"/>
  <c r="C1303" i="8"/>
  <c r="D1303" i="8"/>
  <c r="A1305" i="8" l="1"/>
  <c r="B1305" i="8" s="1"/>
  <c r="C1304" i="8"/>
  <c r="D1304" i="8"/>
  <c r="A1306" i="8" l="1"/>
  <c r="B1306" i="8" s="1"/>
  <c r="D1305" i="8"/>
  <c r="C1305" i="8"/>
  <c r="A1307" i="8" l="1"/>
  <c r="B1307" i="8" s="1"/>
  <c r="D1306" i="8"/>
  <c r="C1306" i="8"/>
  <c r="A1308" i="8" l="1"/>
  <c r="B1308" i="8" s="1"/>
  <c r="C1307" i="8"/>
  <c r="D1307" i="8"/>
  <c r="A1309" i="8" l="1"/>
  <c r="B1309" i="8" s="1"/>
  <c r="D1308" i="8"/>
  <c r="C1308" i="8"/>
  <c r="A1310" i="8" l="1"/>
  <c r="B1310" i="8" s="1"/>
  <c r="C1309" i="8"/>
  <c r="D1309" i="8"/>
  <c r="A1311" i="8" l="1"/>
  <c r="B1311" i="8" s="1"/>
  <c r="D1310" i="8"/>
  <c r="C1310" i="8"/>
  <c r="A1312" i="8" l="1"/>
  <c r="B1312" i="8" s="1"/>
  <c r="C1311" i="8"/>
  <c r="D1311" i="8"/>
  <c r="A1313" i="8" l="1"/>
  <c r="B1313" i="8" s="1"/>
  <c r="C1312" i="8"/>
  <c r="D1312" i="8"/>
  <c r="A1314" i="8" l="1"/>
  <c r="B1314" i="8" s="1"/>
  <c r="D1313" i="8"/>
  <c r="C1313" i="8"/>
  <c r="A1315" i="8" l="1"/>
  <c r="B1315" i="8" s="1"/>
  <c r="C1314" i="8"/>
  <c r="D1314" i="8"/>
  <c r="A1316" i="8" l="1"/>
  <c r="B1316" i="8" s="1"/>
  <c r="C1315" i="8"/>
  <c r="D1315" i="8"/>
  <c r="A1317" i="8" l="1"/>
  <c r="B1317" i="8" s="1"/>
  <c r="D1316" i="8"/>
  <c r="C1316" i="8"/>
  <c r="A1318" i="8" l="1"/>
  <c r="B1318" i="8" s="1"/>
  <c r="D1317" i="8"/>
  <c r="C1317" i="8"/>
  <c r="A1319" i="8" l="1"/>
  <c r="B1319" i="8" s="1"/>
  <c r="C1318" i="8"/>
  <c r="D1318" i="8"/>
  <c r="A1320" i="8" l="1"/>
  <c r="B1320" i="8" s="1"/>
  <c r="D1319" i="8"/>
  <c r="C1319" i="8"/>
  <c r="A1321" i="8" l="1"/>
  <c r="B1321" i="8" s="1"/>
  <c r="C1320" i="8"/>
  <c r="D1320" i="8"/>
  <c r="A1322" i="8" l="1"/>
  <c r="B1322" i="8" s="1"/>
  <c r="D1321" i="8"/>
  <c r="C1321" i="8"/>
  <c r="A1323" i="8" l="1"/>
  <c r="B1323" i="8" s="1"/>
  <c r="C1322" i="8"/>
  <c r="D1322" i="8"/>
  <c r="A1324" i="8" l="1"/>
  <c r="B1324" i="8" s="1"/>
  <c r="C1323" i="8"/>
  <c r="D1323" i="8"/>
  <c r="A1325" i="8" l="1"/>
  <c r="B1325" i="8" s="1"/>
  <c r="D1324" i="8"/>
  <c r="C1324" i="8"/>
  <c r="A1326" i="8" l="1"/>
  <c r="B1326" i="8" s="1"/>
  <c r="D1325" i="8"/>
  <c r="C1325" i="8"/>
  <c r="A1327" i="8" l="1"/>
  <c r="B1327" i="8" s="1"/>
  <c r="C1326" i="8"/>
  <c r="D1326" i="8"/>
  <c r="A1328" i="8" l="1"/>
  <c r="B1328" i="8" s="1"/>
  <c r="D1327" i="8"/>
  <c r="C1327" i="8"/>
  <c r="A1329" i="8" l="1"/>
  <c r="B1329" i="8" s="1"/>
  <c r="C1328" i="8"/>
  <c r="D1328" i="8"/>
  <c r="A1330" i="8" l="1"/>
  <c r="B1330" i="8" s="1"/>
  <c r="D1329" i="8"/>
  <c r="C1329" i="8"/>
  <c r="A1331" i="8" l="1"/>
  <c r="B1331" i="8" s="1"/>
  <c r="D1330" i="8"/>
  <c r="C1330" i="8"/>
  <c r="A1332" i="8" l="1"/>
  <c r="B1332" i="8" s="1"/>
  <c r="C1331" i="8"/>
  <c r="D1331" i="8"/>
  <c r="A1333" i="8" l="1"/>
  <c r="B1333" i="8" s="1"/>
  <c r="D1332" i="8"/>
  <c r="C1332" i="8"/>
  <c r="A1334" i="8" l="1"/>
  <c r="B1334" i="8" s="1"/>
  <c r="C1333" i="8"/>
  <c r="D1333" i="8"/>
  <c r="A1335" i="8" l="1"/>
  <c r="B1335" i="8" s="1"/>
  <c r="C1334" i="8"/>
  <c r="D1334" i="8"/>
  <c r="A1336" i="8" l="1"/>
  <c r="B1336" i="8" s="1"/>
  <c r="D1335" i="8"/>
  <c r="C1335" i="8"/>
  <c r="A1337" i="8" l="1"/>
  <c r="B1337" i="8" s="1"/>
  <c r="C1336" i="8"/>
  <c r="D1336" i="8"/>
  <c r="A1338" i="8" l="1"/>
  <c r="B1338" i="8" s="1"/>
  <c r="D1337" i="8"/>
  <c r="C1337" i="8"/>
  <c r="A1339" i="8" l="1"/>
  <c r="B1339" i="8" s="1"/>
  <c r="D1338" i="8"/>
  <c r="C1338" i="8"/>
  <c r="A1340" i="8" l="1"/>
  <c r="B1340" i="8" s="1"/>
  <c r="C1339" i="8"/>
  <c r="D1339" i="8"/>
  <c r="A1341" i="8" l="1"/>
  <c r="B1341" i="8" s="1"/>
  <c r="D1340" i="8"/>
  <c r="C1340" i="8"/>
  <c r="A1342" i="8" l="1"/>
  <c r="B1342" i="8" s="1"/>
  <c r="D1341" i="8"/>
  <c r="C1341" i="8"/>
  <c r="A1343" i="8" l="1"/>
  <c r="B1343" i="8" s="1"/>
  <c r="D1342" i="8"/>
  <c r="C1342" i="8"/>
  <c r="A1344" i="8" l="1"/>
  <c r="B1344" i="8" s="1"/>
  <c r="D1343" i="8"/>
  <c r="C1343" i="8"/>
  <c r="A1345" i="8" l="1"/>
  <c r="B1345" i="8" s="1"/>
  <c r="C1344" i="8"/>
  <c r="D1344" i="8"/>
  <c r="A1346" i="8" l="1"/>
  <c r="B1346" i="8" s="1"/>
  <c r="D1345" i="8"/>
  <c r="C1345" i="8"/>
  <c r="A1347" i="8" l="1"/>
  <c r="B1347" i="8" s="1"/>
  <c r="D1346" i="8"/>
  <c r="C1346" i="8"/>
  <c r="A1348" i="8" l="1"/>
  <c r="B1348" i="8" s="1"/>
  <c r="C1347" i="8"/>
  <c r="D1347" i="8"/>
  <c r="A1349" i="8" l="1"/>
  <c r="B1349" i="8" s="1"/>
  <c r="D1348" i="8"/>
  <c r="C1348" i="8"/>
  <c r="A1350" i="8" l="1"/>
  <c r="B1350" i="8" s="1"/>
  <c r="C1349" i="8"/>
  <c r="D1349" i="8"/>
  <c r="A1351" i="8" l="1"/>
  <c r="B1351" i="8" s="1"/>
  <c r="C1350" i="8"/>
  <c r="D1350" i="8"/>
  <c r="A1352" i="8" l="1"/>
  <c r="B1352" i="8" s="1"/>
  <c r="C1351" i="8"/>
  <c r="D1351" i="8"/>
  <c r="A1353" i="8" l="1"/>
  <c r="B1353" i="8" s="1"/>
  <c r="C1352" i="8"/>
  <c r="D1352" i="8"/>
  <c r="A1354" i="8" l="1"/>
  <c r="B1354" i="8" s="1"/>
  <c r="C1353" i="8"/>
  <c r="D1353" i="8"/>
  <c r="A1355" i="8" l="1"/>
  <c r="B1355" i="8" s="1"/>
  <c r="D1354" i="8"/>
  <c r="C1354" i="8"/>
  <c r="A1356" i="8" l="1"/>
  <c r="B1356" i="8" s="1"/>
  <c r="C1355" i="8"/>
  <c r="D1355" i="8"/>
  <c r="A1357" i="8" l="1"/>
  <c r="B1357" i="8" s="1"/>
  <c r="D1356" i="8"/>
  <c r="C1356" i="8"/>
  <c r="A1358" i="8" l="1"/>
  <c r="B1358" i="8" s="1"/>
  <c r="C1357" i="8"/>
  <c r="D1357" i="8"/>
  <c r="A1359" i="8" l="1"/>
  <c r="B1359" i="8" s="1"/>
  <c r="C1358" i="8"/>
  <c r="D1358" i="8"/>
  <c r="A1360" i="8" l="1"/>
  <c r="B1360" i="8" s="1"/>
  <c r="D1359" i="8"/>
  <c r="C1359" i="8"/>
  <c r="A1361" i="8" l="1"/>
  <c r="B1361" i="8" s="1"/>
  <c r="C1360" i="8"/>
  <c r="D1360" i="8"/>
  <c r="A1362" i="8" l="1"/>
  <c r="B1362" i="8" s="1"/>
  <c r="C1361" i="8"/>
  <c r="D1361" i="8"/>
  <c r="A1363" i="8" l="1"/>
  <c r="B1363" i="8" s="1"/>
  <c r="D1362" i="8"/>
  <c r="C1362" i="8"/>
  <c r="A1364" i="8" l="1"/>
  <c r="B1364" i="8" s="1"/>
  <c r="D1363" i="8"/>
  <c r="C1363" i="8"/>
  <c r="A1365" i="8" l="1"/>
  <c r="B1365" i="8" s="1"/>
  <c r="C1364" i="8"/>
  <c r="D1364" i="8"/>
  <c r="A1366" i="8" l="1"/>
  <c r="B1366" i="8" s="1"/>
  <c r="D1365" i="8"/>
  <c r="C1365" i="8"/>
  <c r="A1367" i="8" l="1"/>
  <c r="B1367" i="8" s="1"/>
  <c r="C1366" i="8"/>
  <c r="D1366" i="8"/>
  <c r="A1368" i="8" l="1"/>
  <c r="B1368" i="8" s="1"/>
  <c r="D1367" i="8"/>
  <c r="C1367" i="8"/>
  <c r="A1369" i="8" l="1"/>
  <c r="B1369" i="8" s="1"/>
  <c r="C1368" i="8"/>
  <c r="D1368" i="8"/>
  <c r="A1370" i="8" l="1"/>
  <c r="B1370" i="8" s="1"/>
  <c r="C1369" i="8"/>
  <c r="D1369" i="8"/>
  <c r="A1371" i="8" l="1"/>
  <c r="B1371" i="8" s="1"/>
  <c r="D1370" i="8"/>
  <c r="C1370" i="8"/>
  <c r="A1372" i="8" l="1"/>
  <c r="B1372" i="8" s="1"/>
  <c r="D1371" i="8"/>
  <c r="C1371" i="8"/>
  <c r="A1373" i="8" l="1"/>
  <c r="B1373" i="8" s="1"/>
  <c r="C1372" i="8"/>
  <c r="D1372" i="8"/>
  <c r="A1374" i="8" l="1"/>
  <c r="B1374" i="8" s="1"/>
  <c r="D1373" i="8"/>
  <c r="C1373" i="8"/>
  <c r="A1375" i="8" l="1"/>
  <c r="B1375" i="8" s="1"/>
  <c r="C1374" i="8"/>
  <c r="D1374" i="8"/>
  <c r="A1376" i="8" l="1"/>
  <c r="B1376" i="8" s="1"/>
  <c r="D1375" i="8"/>
  <c r="C1375" i="8"/>
  <c r="A1377" i="8" l="1"/>
  <c r="B1377" i="8" s="1"/>
  <c r="C1376" i="8"/>
  <c r="D1376" i="8"/>
  <c r="A1378" i="8" l="1"/>
  <c r="B1378" i="8" s="1"/>
  <c r="C1377" i="8"/>
  <c r="D1377" i="8"/>
  <c r="A1379" i="8" l="1"/>
  <c r="B1379" i="8" s="1"/>
  <c r="D1378" i="8"/>
  <c r="C1378" i="8"/>
  <c r="A1380" i="8" l="1"/>
  <c r="B1380" i="8" s="1"/>
  <c r="C1379" i="8"/>
  <c r="D1379" i="8"/>
  <c r="A1381" i="8" l="1"/>
  <c r="B1381" i="8" s="1"/>
  <c r="C1380" i="8"/>
  <c r="D1380" i="8"/>
  <c r="A1382" i="8" l="1"/>
  <c r="B1382" i="8" s="1"/>
  <c r="D1381" i="8"/>
  <c r="C1381" i="8"/>
  <c r="A1383" i="8" l="1"/>
  <c r="B1383" i="8" s="1"/>
  <c r="D1382" i="8"/>
  <c r="C1382" i="8"/>
  <c r="A1384" i="8" l="1"/>
  <c r="B1384" i="8" s="1"/>
  <c r="C1383" i="8"/>
  <c r="D1383" i="8"/>
  <c r="A1385" i="8" l="1"/>
  <c r="B1385" i="8" s="1"/>
  <c r="D1384" i="8"/>
  <c r="C1384" i="8"/>
  <c r="A1386" i="8" l="1"/>
  <c r="B1386" i="8" s="1"/>
  <c r="C1385" i="8"/>
  <c r="D1385" i="8"/>
  <c r="A1387" i="8" l="1"/>
  <c r="B1387" i="8" s="1"/>
  <c r="D1386" i="8"/>
  <c r="C1386" i="8"/>
  <c r="A1388" i="8" l="1"/>
  <c r="B1388" i="8" s="1"/>
  <c r="C1387" i="8"/>
  <c r="D1387" i="8"/>
  <c r="A1389" i="8" l="1"/>
  <c r="B1389" i="8" s="1"/>
  <c r="C1388" i="8"/>
  <c r="D1388" i="8"/>
  <c r="A1390" i="8" l="1"/>
  <c r="B1390" i="8" s="1"/>
  <c r="D1389" i="8"/>
  <c r="C1389" i="8"/>
  <c r="A1391" i="8" l="1"/>
  <c r="B1391" i="8" s="1"/>
  <c r="D1390" i="8"/>
  <c r="C1390" i="8"/>
  <c r="A1392" i="8" l="1"/>
  <c r="B1392" i="8" s="1"/>
  <c r="C1391" i="8"/>
  <c r="D1391" i="8"/>
  <c r="A1393" i="8" l="1"/>
  <c r="B1393" i="8" s="1"/>
  <c r="D1392" i="8"/>
  <c r="C1392" i="8"/>
  <c r="A1394" i="8" l="1"/>
  <c r="B1394" i="8" s="1"/>
  <c r="C1393" i="8"/>
  <c r="D1393" i="8"/>
  <c r="A1395" i="8" l="1"/>
  <c r="B1395" i="8" s="1"/>
  <c r="D1394" i="8"/>
  <c r="C1394" i="8"/>
  <c r="A1396" i="8" l="1"/>
  <c r="B1396" i="8" s="1"/>
  <c r="D1395" i="8"/>
  <c r="C1395" i="8"/>
  <c r="A1397" i="8" l="1"/>
  <c r="B1397" i="8" s="1"/>
  <c r="C1396" i="8"/>
  <c r="D1396" i="8"/>
  <c r="A1398" i="8" l="1"/>
  <c r="B1398" i="8" s="1"/>
  <c r="D1397" i="8"/>
  <c r="C1397" i="8"/>
  <c r="A1399" i="8" l="1"/>
  <c r="B1399" i="8" s="1"/>
  <c r="C1398" i="8"/>
  <c r="D1398" i="8"/>
  <c r="A1400" i="8" l="1"/>
  <c r="B1400" i="8" s="1"/>
  <c r="D1399" i="8"/>
  <c r="C1399" i="8"/>
  <c r="A1401" i="8" l="1"/>
  <c r="B1401" i="8" s="1"/>
  <c r="C1400" i="8"/>
  <c r="D1400" i="8"/>
  <c r="A1402" i="8" l="1"/>
  <c r="B1402" i="8" s="1"/>
  <c r="C1401" i="8"/>
  <c r="D1401" i="8"/>
  <c r="A1403" i="8" l="1"/>
  <c r="B1403" i="8" s="1"/>
  <c r="D1402" i="8"/>
  <c r="C1402" i="8"/>
  <c r="A1404" i="8" l="1"/>
  <c r="B1404" i="8" s="1"/>
  <c r="D1403" i="8"/>
  <c r="C1403" i="8"/>
  <c r="A1405" i="8" l="1"/>
  <c r="B1405" i="8" s="1"/>
  <c r="C1404" i="8"/>
  <c r="D1404" i="8"/>
  <c r="A1406" i="8" l="1"/>
  <c r="B1406" i="8" s="1"/>
  <c r="D1405" i="8"/>
  <c r="C1405" i="8"/>
  <c r="A1407" i="8" l="1"/>
  <c r="B1407" i="8" s="1"/>
  <c r="C1406" i="8"/>
  <c r="D1406" i="8"/>
  <c r="A1408" i="8" l="1"/>
  <c r="B1408" i="8" s="1"/>
  <c r="D1407" i="8"/>
  <c r="C1407" i="8"/>
  <c r="A1409" i="8" l="1"/>
  <c r="B1409" i="8" s="1"/>
  <c r="C1408" i="8"/>
  <c r="D1408" i="8"/>
  <c r="A1410" i="8" l="1"/>
  <c r="B1410" i="8" s="1"/>
  <c r="C1409" i="8"/>
  <c r="D1409" i="8"/>
  <c r="A1411" i="8" l="1"/>
  <c r="B1411" i="8" s="1"/>
  <c r="D1410" i="8"/>
  <c r="C1410" i="8"/>
  <c r="A1412" i="8" l="1"/>
  <c r="B1412" i="8" s="1"/>
  <c r="D1411" i="8"/>
  <c r="C1411" i="8"/>
  <c r="A1413" i="8" l="1"/>
  <c r="B1413" i="8" s="1"/>
  <c r="C1412" i="8"/>
  <c r="D1412" i="8"/>
  <c r="A1414" i="8" l="1"/>
  <c r="B1414" i="8" s="1"/>
  <c r="D1413" i="8"/>
  <c r="C1413" i="8"/>
  <c r="A1415" i="8" l="1"/>
  <c r="B1415" i="8" s="1"/>
  <c r="D1414" i="8"/>
  <c r="C1414" i="8"/>
  <c r="A1416" i="8" l="1"/>
  <c r="B1416" i="8" s="1"/>
  <c r="C1415" i="8"/>
  <c r="D1415" i="8"/>
  <c r="A1417" i="8" l="1"/>
  <c r="B1417" i="8" s="1"/>
  <c r="D1416" i="8"/>
  <c r="C1416" i="8"/>
  <c r="A1418" i="8" l="1"/>
  <c r="B1418" i="8" s="1"/>
  <c r="C1417" i="8"/>
  <c r="D1417" i="8"/>
  <c r="A1419" i="8" l="1"/>
  <c r="B1419" i="8" s="1"/>
  <c r="D1418" i="8"/>
  <c r="C1418" i="8"/>
  <c r="A1420" i="8" l="1"/>
  <c r="B1420" i="8" s="1"/>
  <c r="C1419" i="8"/>
  <c r="D1419" i="8"/>
  <c r="A1421" i="8" l="1"/>
  <c r="B1421" i="8" s="1"/>
  <c r="C1420" i="8"/>
  <c r="D1420" i="8"/>
  <c r="A1422" i="8" l="1"/>
  <c r="B1422" i="8" s="1"/>
  <c r="D1421" i="8"/>
  <c r="C1421" i="8"/>
  <c r="A1423" i="8" l="1"/>
  <c r="B1423" i="8" s="1"/>
  <c r="D1422" i="8"/>
  <c r="C1422" i="8"/>
  <c r="A1424" i="8" l="1"/>
  <c r="B1424" i="8" s="1"/>
  <c r="C1423" i="8"/>
  <c r="D1423" i="8"/>
  <c r="A1425" i="8" l="1"/>
  <c r="B1425" i="8" s="1"/>
  <c r="D1424" i="8"/>
  <c r="C1424" i="8"/>
  <c r="A1426" i="8" l="1"/>
  <c r="B1426" i="8" s="1"/>
  <c r="C1425" i="8"/>
  <c r="D1425" i="8"/>
  <c r="A1427" i="8" l="1"/>
  <c r="B1427" i="8" s="1"/>
  <c r="D1426" i="8"/>
  <c r="C1426" i="8"/>
  <c r="A1428" i="8" l="1"/>
  <c r="B1428" i="8" s="1"/>
  <c r="C1427" i="8"/>
  <c r="D1427" i="8"/>
  <c r="A1429" i="8" l="1"/>
  <c r="B1429" i="8" s="1"/>
  <c r="C1428" i="8"/>
  <c r="D1428" i="8"/>
  <c r="A1430" i="8" l="1"/>
  <c r="B1430" i="8" s="1"/>
  <c r="D1429" i="8"/>
  <c r="C1429" i="8"/>
  <c r="A1431" i="8" l="1"/>
  <c r="B1431" i="8" s="1"/>
  <c r="D1430" i="8"/>
  <c r="C1430" i="8"/>
  <c r="A1432" i="8" l="1"/>
  <c r="B1432" i="8" s="1"/>
  <c r="D1431" i="8"/>
  <c r="C1431" i="8"/>
  <c r="A1433" i="8" l="1"/>
  <c r="B1433" i="8" s="1"/>
  <c r="C1432" i="8"/>
  <c r="D1432" i="8"/>
  <c r="A1434" i="8" l="1"/>
  <c r="B1434" i="8" s="1"/>
  <c r="C1433" i="8"/>
  <c r="D1433" i="8"/>
  <c r="A1435" i="8" l="1"/>
  <c r="B1435" i="8" s="1"/>
  <c r="D1434" i="8"/>
  <c r="C1434" i="8"/>
  <c r="A1436" i="8" l="1"/>
  <c r="B1436" i="8" s="1"/>
  <c r="D1435" i="8"/>
  <c r="C1435" i="8"/>
  <c r="A1437" i="8" l="1"/>
  <c r="B1437" i="8" s="1"/>
  <c r="C1436" i="8"/>
  <c r="D1436" i="8"/>
  <c r="A1438" i="8" l="1"/>
  <c r="B1438" i="8" s="1"/>
  <c r="D1437" i="8"/>
  <c r="C1437" i="8"/>
  <c r="A1439" i="8" l="1"/>
  <c r="B1439" i="8" s="1"/>
  <c r="C1438" i="8"/>
  <c r="D1438" i="8"/>
  <c r="A1440" i="8" l="1"/>
  <c r="B1440" i="8" s="1"/>
  <c r="D1439" i="8"/>
  <c r="C1439" i="8"/>
  <c r="A1441" i="8" l="1"/>
  <c r="B1441" i="8" s="1"/>
  <c r="C1440" i="8"/>
  <c r="D1440" i="8"/>
  <c r="A1442" i="8" l="1"/>
  <c r="B1442" i="8" s="1"/>
  <c r="C1441" i="8"/>
  <c r="D1441" i="8"/>
  <c r="A1443" i="8" l="1"/>
  <c r="B1443" i="8" s="1"/>
  <c r="D1442" i="8"/>
  <c r="C1442" i="8"/>
  <c r="A1444" i="8" l="1"/>
  <c r="B1444" i="8" s="1"/>
  <c r="D1443" i="8"/>
  <c r="C1443" i="8"/>
  <c r="A1445" i="8" l="1"/>
  <c r="B1445" i="8" s="1"/>
  <c r="C1444" i="8"/>
  <c r="D1444" i="8"/>
  <c r="A1446" i="8" l="1"/>
  <c r="B1446" i="8" s="1"/>
  <c r="D1445" i="8"/>
  <c r="C1445" i="8"/>
  <c r="A1447" i="8" l="1"/>
  <c r="B1447" i="8" s="1"/>
  <c r="D1446" i="8"/>
  <c r="C1446" i="8"/>
  <c r="A1448" i="8" l="1"/>
  <c r="B1448" i="8" s="1"/>
  <c r="D1447" i="8"/>
  <c r="C1447" i="8"/>
  <c r="A1449" i="8" l="1"/>
  <c r="B1449" i="8" s="1"/>
  <c r="D1448" i="8"/>
  <c r="C1448" i="8"/>
  <c r="A1450" i="8" l="1"/>
  <c r="B1450" i="8" s="1"/>
  <c r="C1449" i="8"/>
  <c r="D1449" i="8"/>
  <c r="A1451" i="8" l="1"/>
  <c r="B1451" i="8" s="1"/>
  <c r="D1450" i="8"/>
  <c r="C1450" i="8"/>
  <c r="A1452" i="8" l="1"/>
  <c r="B1452" i="8" s="1"/>
  <c r="C1451" i="8"/>
  <c r="D1451" i="8"/>
  <c r="A1453" i="8" l="1"/>
  <c r="B1453" i="8" s="1"/>
  <c r="C1452" i="8"/>
  <c r="D1452" i="8"/>
  <c r="A1454" i="8" l="1"/>
  <c r="B1454" i="8" s="1"/>
  <c r="D1453" i="8"/>
  <c r="C1453" i="8"/>
  <c r="A1455" i="8" l="1"/>
  <c r="B1455" i="8" s="1"/>
  <c r="D1454" i="8"/>
  <c r="C1454" i="8"/>
  <c r="A1456" i="8" l="1"/>
  <c r="B1456" i="8" s="1"/>
  <c r="C1455" i="8"/>
  <c r="D1455" i="8"/>
  <c r="A1457" i="8" l="1"/>
  <c r="B1457" i="8" s="1"/>
  <c r="D1456" i="8"/>
  <c r="C1456" i="8"/>
  <c r="A1458" i="8" l="1"/>
  <c r="B1458" i="8" s="1"/>
  <c r="C1457" i="8"/>
  <c r="D1457" i="8"/>
  <c r="A1459" i="8" l="1"/>
  <c r="B1459" i="8" s="1"/>
  <c r="D1458" i="8"/>
  <c r="C1458" i="8"/>
  <c r="A1460" i="8" l="1"/>
  <c r="B1460" i="8" s="1"/>
  <c r="C1459" i="8"/>
  <c r="D1459" i="8"/>
  <c r="A1461" i="8" l="1"/>
  <c r="B1461" i="8" s="1"/>
  <c r="C1460" i="8"/>
  <c r="D1460" i="8"/>
  <c r="A1462" i="8" l="1"/>
  <c r="B1462" i="8" s="1"/>
  <c r="D1461" i="8"/>
  <c r="C1461" i="8"/>
  <c r="A1463" i="8" l="1"/>
  <c r="B1463" i="8" s="1"/>
  <c r="C1462" i="8"/>
  <c r="D1462" i="8"/>
  <c r="A1464" i="8" l="1"/>
  <c r="B1464" i="8" s="1"/>
  <c r="D1463" i="8"/>
  <c r="C1463" i="8"/>
  <c r="A1465" i="8" l="1"/>
  <c r="B1465" i="8" s="1"/>
  <c r="D1464" i="8"/>
  <c r="C1464" i="8"/>
  <c r="A1466" i="8" l="1"/>
  <c r="B1466" i="8" s="1"/>
  <c r="C1465" i="8"/>
  <c r="D1465" i="8"/>
  <c r="A1467" i="8" l="1"/>
  <c r="B1467" i="8" s="1"/>
  <c r="D1466" i="8"/>
  <c r="C1466" i="8"/>
  <c r="A1468" i="8" l="1"/>
  <c r="B1468" i="8" s="1"/>
  <c r="D1467" i="8"/>
  <c r="C1467" i="8"/>
  <c r="A1469" i="8" l="1"/>
  <c r="B1469" i="8" s="1"/>
  <c r="C1468" i="8"/>
  <c r="D1468" i="8"/>
  <c r="A1470" i="8" l="1"/>
  <c r="B1470" i="8" s="1"/>
  <c r="D1469" i="8"/>
  <c r="C1469" i="8"/>
  <c r="A1471" i="8" l="1"/>
  <c r="B1471" i="8" s="1"/>
  <c r="C1470" i="8"/>
  <c r="D1470" i="8"/>
  <c r="A1472" i="8" l="1"/>
  <c r="B1472" i="8" s="1"/>
  <c r="D1471" i="8"/>
  <c r="C1471" i="8"/>
  <c r="A1473" i="8" l="1"/>
  <c r="B1473" i="8" s="1"/>
  <c r="C1472" i="8"/>
  <c r="D1472" i="8"/>
  <c r="A1474" i="8" l="1"/>
  <c r="B1474" i="8" s="1"/>
  <c r="C1473" i="8"/>
  <c r="D1473" i="8"/>
  <c r="A1475" i="8" l="1"/>
  <c r="B1475" i="8" s="1"/>
  <c r="D1474" i="8"/>
  <c r="C1474" i="8"/>
  <c r="A1476" i="8" l="1"/>
  <c r="B1476" i="8" s="1"/>
  <c r="D1475" i="8"/>
  <c r="C1475" i="8"/>
  <c r="A1477" i="8" l="1"/>
  <c r="B1477" i="8" s="1"/>
  <c r="C1476" i="8"/>
  <c r="D1476" i="8"/>
  <c r="A1478" i="8" l="1"/>
  <c r="B1478" i="8" s="1"/>
  <c r="D1477" i="8"/>
  <c r="C1477" i="8"/>
  <c r="A1479" i="8" l="1"/>
  <c r="B1479" i="8" s="1"/>
  <c r="C1478" i="8"/>
  <c r="D1478" i="8"/>
  <c r="A1480" i="8" l="1"/>
  <c r="B1480" i="8" s="1"/>
  <c r="D1479" i="8"/>
  <c r="C1479" i="8"/>
  <c r="A1481" i="8" l="1"/>
  <c r="B1481" i="8" s="1"/>
  <c r="C1480" i="8"/>
  <c r="D1480" i="8"/>
  <c r="A1482" i="8" l="1"/>
  <c r="B1482" i="8" s="1"/>
  <c r="C1481" i="8"/>
  <c r="D1481" i="8"/>
  <c r="A1483" i="8" l="1"/>
  <c r="B1483" i="8" s="1"/>
  <c r="D1482" i="8"/>
  <c r="C1482" i="8"/>
  <c r="A1484" i="8" l="1"/>
  <c r="B1484" i="8" s="1"/>
  <c r="C1483" i="8"/>
  <c r="D1483" i="8"/>
  <c r="A1485" i="8" l="1"/>
  <c r="B1485" i="8" s="1"/>
  <c r="C1484" i="8"/>
  <c r="D1484" i="8"/>
  <c r="A1486" i="8" l="1"/>
  <c r="B1486" i="8" s="1"/>
  <c r="D1485" i="8"/>
  <c r="C1485" i="8"/>
  <c r="A1487" i="8" l="1"/>
  <c r="B1487" i="8" s="1"/>
  <c r="D1486" i="8"/>
  <c r="C1486" i="8"/>
  <c r="A1488" i="8" l="1"/>
  <c r="B1488" i="8" s="1"/>
  <c r="D1487" i="8"/>
  <c r="C1487" i="8"/>
  <c r="A1489" i="8" l="1"/>
  <c r="B1489" i="8" s="1"/>
  <c r="D1488" i="8"/>
  <c r="C1488" i="8"/>
  <c r="A1490" i="8" l="1"/>
  <c r="B1490" i="8" s="1"/>
  <c r="C1489" i="8"/>
  <c r="D1489" i="8"/>
  <c r="A1491" i="8" l="1"/>
  <c r="B1491" i="8" s="1"/>
  <c r="D1490" i="8"/>
  <c r="C1490" i="8"/>
  <c r="A1492" i="8" l="1"/>
  <c r="B1492" i="8" s="1"/>
  <c r="C1491" i="8"/>
  <c r="D1491" i="8"/>
  <c r="A1493" i="8" l="1"/>
  <c r="B1493" i="8" s="1"/>
  <c r="C1492" i="8"/>
  <c r="D1492" i="8"/>
  <c r="A1494" i="8" l="1"/>
  <c r="B1494" i="8" s="1"/>
  <c r="D1493" i="8"/>
  <c r="C1493" i="8"/>
  <c r="A1495" i="8" l="1"/>
  <c r="B1495" i="8" s="1"/>
  <c r="C1494" i="8"/>
  <c r="D1494" i="8"/>
  <c r="A1496" i="8" l="1"/>
  <c r="B1496" i="8" s="1"/>
  <c r="C1495" i="8"/>
  <c r="D1495" i="8"/>
  <c r="A1497" i="8" l="1"/>
  <c r="B1497" i="8" s="1"/>
  <c r="D1496" i="8"/>
  <c r="C1496" i="8"/>
  <c r="A1498" i="8" l="1"/>
  <c r="B1498" i="8" s="1"/>
  <c r="C1497" i="8"/>
  <c r="D1497" i="8"/>
  <c r="A1499" i="8" l="1"/>
  <c r="B1499" i="8" s="1"/>
  <c r="D1498" i="8"/>
  <c r="C1498" i="8"/>
  <c r="A1500" i="8" l="1"/>
  <c r="B1500" i="8" s="1"/>
  <c r="D1499" i="8"/>
  <c r="C1499" i="8"/>
  <c r="A1501" i="8" l="1"/>
  <c r="B1501" i="8" s="1"/>
  <c r="C1500" i="8"/>
  <c r="D1500" i="8"/>
  <c r="A1502" i="8" l="1"/>
  <c r="B1502" i="8" s="1"/>
  <c r="D1501" i="8"/>
  <c r="C1501" i="8"/>
  <c r="A1503" i="8" l="1"/>
  <c r="B1503" i="8" s="1"/>
  <c r="D1502" i="8"/>
  <c r="C1502" i="8"/>
  <c r="A1504" i="8" l="1"/>
  <c r="B1504" i="8" s="1"/>
  <c r="D1503" i="8"/>
  <c r="C1503" i="8"/>
  <c r="A1505" i="8" l="1"/>
  <c r="B1505" i="8" s="1"/>
  <c r="D1504" i="8"/>
  <c r="C1504" i="8"/>
  <c r="A1506" i="8" l="1"/>
  <c r="B1506" i="8" s="1"/>
  <c r="C1505" i="8"/>
  <c r="D1505" i="8"/>
  <c r="A1507" i="8" l="1"/>
  <c r="B1507" i="8" s="1"/>
  <c r="D1506" i="8"/>
  <c r="C1506" i="8"/>
  <c r="A1508" i="8" l="1"/>
  <c r="B1508" i="8" s="1"/>
  <c r="D1507" i="8"/>
  <c r="C1507" i="8"/>
  <c r="A1509" i="8" l="1"/>
  <c r="B1509" i="8" s="1"/>
  <c r="C1508" i="8"/>
  <c r="D1508" i="8"/>
  <c r="A1510" i="8" l="1"/>
  <c r="B1510" i="8" s="1"/>
  <c r="D1509" i="8"/>
  <c r="C1509" i="8"/>
  <c r="A1511" i="8" l="1"/>
  <c r="B1511" i="8" s="1"/>
  <c r="C1510" i="8"/>
  <c r="D1510" i="8"/>
  <c r="A1512" i="8" l="1"/>
  <c r="B1512" i="8" s="1"/>
  <c r="C1511" i="8"/>
  <c r="D1511" i="8"/>
  <c r="A1513" i="8" l="1"/>
  <c r="B1513" i="8" s="1"/>
  <c r="C1512" i="8"/>
  <c r="D1512" i="8"/>
  <c r="A1514" i="8" l="1"/>
  <c r="B1514" i="8" s="1"/>
  <c r="C1513" i="8"/>
  <c r="D1513" i="8"/>
  <c r="A1515" i="8" l="1"/>
  <c r="B1515" i="8" s="1"/>
  <c r="C1514" i="8"/>
  <c r="D1514" i="8"/>
  <c r="A1516" i="8" l="1"/>
  <c r="B1516" i="8" s="1"/>
  <c r="D1515" i="8"/>
  <c r="C1515" i="8"/>
  <c r="A1517" i="8" l="1"/>
  <c r="B1517" i="8" s="1"/>
  <c r="C1516" i="8"/>
  <c r="D1516" i="8"/>
  <c r="A1518" i="8" l="1"/>
  <c r="B1518" i="8" s="1"/>
  <c r="D1517" i="8"/>
  <c r="C1517" i="8"/>
  <c r="A1519" i="8" l="1"/>
  <c r="B1519" i="8" s="1"/>
  <c r="C1518" i="8"/>
  <c r="D1518" i="8"/>
  <c r="A1520" i="8" l="1"/>
  <c r="B1520" i="8" s="1"/>
  <c r="C1519" i="8"/>
  <c r="D1519" i="8"/>
  <c r="A1521" i="8" l="1"/>
  <c r="B1521" i="8" s="1"/>
  <c r="D1520" i="8"/>
  <c r="C1520" i="8"/>
  <c r="A1522" i="8" l="1"/>
  <c r="B1522" i="8" s="1"/>
  <c r="C1521" i="8"/>
  <c r="D1521" i="8"/>
  <c r="A1523" i="8" l="1"/>
  <c r="B1523" i="8" s="1"/>
  <c r="C1522" i="8"/>
  <c r="D1522" i="8"/>
  <c r="A1524" i="8" l="1"/>
  <c r="B1524" i="8" s="1"/>
  <c r="D1523" i="8"/>
  <c r="C1523" i="8"/>
  <c r="A1525" i="8" l="1"/>
  <c r="B1525" i="8" s="1"/>
  <c r="D1524" i="8"/>
  <c r="C1524" i="8"/>
  <c r="A1526" i="8" l="1"/>
  <c r="B1526" i="8" s="1"/>
  <c r="C1525" i="8"/>
  <c r="D1525" i="8"/>
  <c r="A1527" i="8" l="1"/>
  <c r="B1527" i="8" s="1"/>
  <c r="D1526" i="8"/>
  <c r="C1526" i="8"/>
  <c r="A1528" i="8" l="1"/>
  <c r="B1528" i="8" s="1"/>
  <c r="C1527" i="8"/>
  <c r="D1527" i="8"/>
  <c r="A1529" i="8" l="1"/>
  <c r="B1529" i="8" s="1"/>
  <c r="D1528" i="8"/>
  <c r="C1528" i="8"/>
  <c r="A1530" i="8" l="1"/>
  <c r="B1530" i="8" s="1"/>
  <c r="C1529" i="8"/>
  <c r="D1529" i="8"/>
  <c r="A1531" i="8" l="1"/>
  <c r="B1531" i="8" s="1"/>
  <c r="C1530" i="8"/>
  <c r="D1530" i="8"/>
  <c r="A1532" i="8" l="1"/>
  <c r="B1532" i="8" s="1"/>
  <c r="D1531" i="8"/>
  <c r="C1531" i="8"/>
  <c r="A1533" i="8" l="1"/>
  <c r="B1533" i="8" s="1"/>
  <c r="D1532" i="8"/>
  <c r="C1532" i="8"/>
  <c r="A1534" i="8" l="1"/>
  <c r="B1534" i="8" s="1"/>
  <c r="C1533" i="8"/>
  <c r="D1533" i="8"/>
  <c r="A1535" i="8" l="1"/>
  <c r="B1535" i="8" s="1"/>
  <c r="D1534" i="8"/>
  <c r="C1534" i="8"/>
  <c r="A1536" i="8" l="1"/>
  <c r="B1536" i="8" s="1"/>
  <c r="C1535" i="8"/>
  <c r="D1535" i="8"/>
  <c r="A1537" i="8" l="1"/>
  <c r="B1537" i="8" s="1"/>
  <c r="D1536" i="8"/>
  <c r="C1536" i="8"/>
  <c r="A1538" i="8" l="1"/>
  <c r="B1538" i="8" s="1"/>
  <c r="D1537" i="8"/>
  <c r="C1537" i="8"/>
  <c r="A1539" i="8" l="1"/>
  <c r="B1539" i="8" s="1"/>
  <c r="C1538" i="8"/>
  <c r="D1538" i="8"/>
  <c r="A1540" i="8" l="1"/>
  <c r="B1540" i="8" s="1"/>
  <c r="D1539" i="8"/>
  <c r="C1539" i="8"/>
  <c r="A1541" i="8" l="1"/>
  <c r="B1541" i="8" s="1"/>
  <c r="C1540" i="8"/>
  <c r="D1540" i="8"/>
  <c r="A1542" i="8" l="1"/>
  <c r="B1542" i="8" s="1"/>
  <c r="D1541" i="8"/>
  <c r="C1541" i="8"/>
  <c r="A1543" i="8" l="1"/>
  <c r="B1543" i="8" s="1"/>
  <c r="C1542" i="8"/>
  <c r="D1542" i="8"/>
  <c r="A1544" i="8" l="1"/>
  <c r="B1544" i="8" s="1"/>
  <c r="C1543" i="8"/>
  <c r="D1543" i="8"/>
  <c r="A1545" i="8" l="1"/>
  <c r="B1545" i="8" s="1"/>
  <c r="D1544" i="8"/>
  <c r="C1544" i="8"/>
  <c r="A1546" i="8" l="1"/>
  <c r="B1546" i="8" s="1"/>
  <c r="D1545" i="8"/>
  <c r="C1545" i="8"/>
  <c r="A1547" i="8" l="1"/>
  <c r="B1547" i="8" s="1"/>
  <c r="C1546" i="8"/>
  <c r="D1546" i="8"/>
  <c r="A1548" i="8" l="1"/>
  <c r="B1548" i="8" s="1"/>
  <c r="D1547" i="8"/>
  <c r="C1547" i="8"/>
  <c r="A1549" i="8" l="1"/>
  <c r="B1549" i="8" s="1"/>
  <c r="C1548" i="8"/>
  <c r="D1548" i="8"/>
  <c r="A1550" i="8" l="1"/>
  <c r="B1550" i="8" s="1"/>
  <c r="D1549" i="8"/>
  <c r="C1549" i="8"/>
  <c r="A1551" i="8" l="1"/>
  <c r="B1551" i="8" s="1"/>
  <c r="C1550" i="8"/>
  <c r="D1550" i="8"/>
  <c r="A1552" i="8" l="1"/>
  <c r="B1552" i="8" s="1"/>
  <c r="C1551" i="8"/>
  <c r="D1551" i="8"/>
  <c r="A1553" i="8" l="1"/>
  <c r="B1553" i="8" s="1"/>
  <c r="D1552" i="8"/>
  <c r="C1552" i="8"/>
  <c r="A1554" i="8" l="1"/>
  <c r="B1554" i="8" s="1"/>
  <c r="C1553" i="8"/>
  <c r="D1553" i="8"/>
  <c r="A1555" i="8" l="1"/>
  <c r="B1555" i="8" s="1"/>
  <c r="C1554" i="8"/>
  <c r="D1554" i="8"/>
  <c r="A1556" i="8" l="1"/>
  <c r="B1556" i="8" s="1"/>
  <c r="D1555" i="8"/>
  <c r="C1555" i="8"/>
  <c r="A1557" i="8" l="1"/>
  <c r="B1557" i="8" s="1"/>
  <c r="D1556" i="8"/>
  <c r="C1556" i="8"/>
  <c r="A1558" i="8" l="1"/>
  <c r="B1558" i="8" s="1"/>
  <c r="C1557" i="8"/>
  <c r="D1557" i="8"/>
  <c r="A1559" i="8" l="1"/>
  <c r="B1559" i="8" s="1"/>
  <c r="D1558" i="8"/>
  <c r="C1558" i="8"/>
  <c r="A1560" i="8" l="1"/>
  <c r="B1560" i="8" s="1"/>
  <c r="C1559" i="8"/>
  <c r="D1559" i="8"/>
  <c r="A1561" i="8" l="1"/>
  <c r="B1561" i="8" s="1"/>
  <c r="D1560" i="8"/>
  <c r="C1560" i="8"/>
  <c r="A1562" i="8" l="1"/>
  <c r="B1562" i="8" s="1"/>
  <c r="C1561" i="8"/>
  <c r="D1561" i="8"/>
  <c r="A1563" i="8" l="1"/>
  <c r="B1563" i="8" s="1"/>
  <c r="C1562" i="8"/>
  <c r="D1562" i="8"/>
  <c r="A1564" i="8" l="1"/>
  <c r="B1564" i="8" s="1"/>
  <c r="D1563" i="8"/>
  <c r="C1563" i="8"/>
  <c r="A1565" i="8" l="1"/>
  <c r="B1565" i="8" s="1"/>
  <c r="D1564" i="8"/>
  <c r="C1564" i="8"/>
  <c r="A1566" i="8" l="1"/>
  <c r="B1566" i="8" s="1"/>
  <c r="C1565" i="8"/>
  <c r="D1565" i="8"/>
  <c r="A1567" i="8" l="1"/>
  <c r="B1567" i="8" s="1"/>
  <c r="D1566" i="8"/>
  <c r="C1566" i="8"/>
  <c r="A1568" i="8" l="1"/>
  <c r="B1568" i="8" s="1"/>
  <c r="C1567" i="8"/>
  <c r="D1567" i="8"/>
  <c r="A1569" i="8" l="1"/>
  <c r="B1569" i="8" s="1"/>
  <c r="D1568" i="8"/>
  <c r="C1568" i="8"/>
  <c r="A1570" i="8" l="1"/>
  <c r="B1570" i="8" s="1"/>
  <c r="D1569" i="8"/>
  <c r="C1569" i="8"/>
  <c r="A1571" i="8" l="1"/>
  <c r="B1571" i="8" s="1"/>
  <c r="C1570" i="8"/>
  <c r="D1570" i="8"/>
  <c r="A1572" i="8" l="1"/>
  <c r="B1572" i="8" s="1"/>
  <c r="D1571" i="8"/>
  <c r="C1571" i="8"/>
  <c r="A1573" i="8" l="1"/>
  <c r="B1573" i="8" s="1"/>
  <c r="C1572" i="8"/>
  <c r="D1572" i="8"/>
  <c r="A1574" i="8" l="1"/>
  <c r="B1574" i="8" s="1"/>
  <c r="D1573" i="8"/>
  <c r="C1573" i="8"/>
  <c r="A1575" i="8" l="1"/>
  <c r="B1575" i="8" s="1"/>
  <c r="C1574" i="8"/>
  <c r="D1574" i="8"/>
  <c r="A1576" i="8" l="1"/>
  <c r="B1576" i="8" s="1"/>
  <c r="C1575" i="8"/>
  <c r="D1575" i="8"/>
  <c r="A1577" i="8" l="1"/>
  <c r="B1577" i="8" s="1"/>
  <c r="D1576" i="8"/>
  <c r="C1576" i="8"/>
  <c r="A1578" i="8" l="1"/>
  <c r="B1578" i="8" s="1"/>
  <c r="D1577" i="8"/>
  <c r="C1577" i="8"/>
  <c r="A1579" i="8" l="1"/>
  <c r="B1579" i="8" s="1"/>
  <c r="C1578" i="8"/>
  <c r="D1578" i="8"/>
  <c r="A1580" i="8" l="1"/>
  <c r="B1580" i="8" s="1"/>
  <c r="D1579" i="8"/>
  <c r="C1579" i="8"/>
  <c r="A1581" i="8" l="1"/>
  <c r="B1581" i="8" s="1"/>
  <c r="C1580" i="8"/>
  <c r="D1580" i="8"/>
  <c r="A1582" i="8" l="1"/>
  <c r="B1582" i="8" s="1"/>
  <c r="D1581" i="8"/>
  <c r="C1581" i="8"/>
  <c r="A1583" i="8" l="1"/>
  <c r="B1583" i="8" s="1"/>
  <c r="C1582" i="8"/>
  <c r="D1582" i="8"/>
  <c r="A1584" i="8" l="1"/>
  <c r="B1584" i="8" s="1"/>
  <c r="C1583" i="8"/>
  <c r="D1583" i="8"/>
  <c r="A1585" i="8" l="1"/>
  <c r="B1585" i="8" s="1"/>
  <c r="D1584" i="8"/>
  <c r="C1584" i="8"/>
  <c r="A1586" i="8" l="1"/>
  <c r="B1586" i="8" s="1"/>
  <c r="C1585" i="8"/>
  <c r="D1585" i="8"/>
  <c r="A1587" i="8" l="1"/>
  <c r="B1587" i="8" s="1"/>
  <c r="C1586" i="8"/>
  <c r="D1586" i="8"/>
  <c r="A1588" i="8" l="1"/>
  <c r="B1588" i="8" s="1"/>
  <c r="D1587" i="8"/>
  <c r="C1587" i="8"/>
  <c r="A1589" i="8" l="1"/>
  <c r="B1589" i="8" s="1"/>
  <c r="D1588" i="8"/>
  <c r="C1588" i="8"/>
  <c r="A1590" i="8" l="1"/>
  <c r="B1590" i="8" s="1"/>
  <c r="C1589" i="8"/>
  <c r="D1589" i="8"/>
  <c r="A1591" i="8" l="1"/>
  <c r="B1591" i="8" s="1"/>
  <c r="D1590" i="8"/>
  <c r="C1590" i="8"/>
  <c r="A1592" i="8" l="1"/>
  <c r="B1592" i="8" s="1"/>
  <c r="C1591" i="8"/>
  <c r="D1591" i="8"/>
  <c r="A1593" i="8" l="1"/>
  <c r="B1593" i="8" s="1"/>
  <c r="D1592" i="8"/>
  <c r="C1592" i="8"/>
  <c r="A1594" i="8" l="1"/>
  <c r="B1594" i="8" s="1"/>
  <c r="C1593" i="8"/>
  <c r="D1593" i="8"/>
  <c r="A1595" i="8" l="1"/>
  <c r="B1595" i="8" s="1"/>
  <c r="C1594" i="8"/>
  <c r="D1594" i="8"/>
  <c r="A1596" i="8" l="1"/>
  <c r="B1596" i="8" s="1"/>
  <c r="D1595" i="8"/>
  <c r="C1595" i="8"/>
  <c r="A1597" i="8" l="1"/>
  <c r="B1597" i="8" s="1"/>
  <c r="D1596" i="8"/>
  <c r="C1596" i="8"/>
  <c r="A1598" i="8" l="1"/>
  <c r="B1598" i="8" s="1"/>
  <c r="C1597" i="8"/>
  <c r="D1597" i="8"/>
  <c r="A1599" i="8" l="1"/>
  <c r="B1599" i="8" s="1"/>
  <c r="D1598" i="8"/>
  <c r="C1598" i="8"/>
  <c r="A1600" i="8" l="1"/>
  <c r="B1600" i="8" s="1"/>
  <c r="C1599" i="8"/>
  <c r="D1599" i="8"/>
  <c r="A1601" i="8" l="1"/>
  <c r="B1601" i="8" s="1"/>
  <c r="D1600" i="8"/>
  <c r="C1600" i="8"/>
  <c r="A1602" i="8" l="1"/>
  <c r="B1602" i="8" s="1"/>
  <c r="D1601" i="8"/>
  <c r="C1601" i="8"/>
  <c r="A1603" i="8" l="1"/>
  <c r="B1603" i="8" s="1"/>
  <c r="C1602" i="8"/>
  <c r="D1602" i="8"/>
  <c r="A1604" i="8" l="1"/>
  <c r="B1604" i="8" s="1"/>
  <c r="D1603" i="8"/>
  <c r="C1603" i="8"/>
  <c r="A1605" i="8" l="1"/>
  <c r="B1605" i="8" s="1"/>
  <c r="C1604" i="8"/>
  <c r="D1604" i="8"/>
  <c r="A1606" i="8" l="1"/>
  <c r="B1606" i="8" s="1"/>
  <c r="D1605" i="8"/>
  <c r="C1605" i="8"/>
  <c r="A1607" i="8" l="1"/>
  <c r="B1607" i="8" s="1"/>
  <c r="C1606" i="8"/>
  <c r="D1606" i="8"/>
  <c r="A1608" i="8" l="1"/>
  <c r="B1608" i="8" s="1"/>
  <c r="C1607" i="8"/>
  <c r="D1607" i="8"/>
  <c r="A1609" i="8" l="1"/>
  <c r="B1609" i="8" s="1"/>
  <c r="D1608" i="8"/>
  <c r="C1608" i="8"/>
  <c r="A1610" i="8" l="1"/>
  <c r="B1610" i="8" s="1"/>
  <c r="D1609" i="8"/>
  <c r="C1609" i="8"/>
  <c r="A1611" i="8" l="1"/>
  <c r="B1611" i="8" s="1"/>
  <c r="C1610" i="8"/>
  <c r="D1610" i="8"/>
  <c r="A1612" i="8" l="1"/>
  <c r="B1612" i="8" s="1"/>
  <c r="D1611" i="8"/>
  <c r="C1611" i="8"/>
  <c r="A1613" i="8" l="1"/>
  <c r="B1613" i="8" s="1"/>
  <c r="C1612" i="8"/>
  <c r="D1612" i="8"/>
  <c r="A1614" i="8" l="1"/>
  <c r="B1614" i="8" s="1"/>
  <c r="D1613" i="8"/>
  <c r="C1613" i="8"/>
  <c r="A1615" i="8" l="1"/>
  <c r="B1615" i="8" s="1"/>
  <c r="C1614" i="8"/>
  <c r="D1614" i="8"/>
  <c r="A1616" i="8" l="1"/>
  <c r="B1616" i="8" s="1"/>
  <c r="C1615" i="8"/>
  <c r="D1615" i="8"/>
  <c r="A1617" i="8" l="1"/>
  <c r="B1617" i="8" s="1"/>
  <c r="D1616" i="8"/>
  <c r="C1616" i="8"/>
  <c r="A1618" i="8" l="1"/>
  <c r="B1618" i="8" s="1"/>
  <c r="C1617" i="8"/>
  <c r="D1617" i="8"/>
  <c r="A1619" i="8" l="1"/>
  <c r="B1619" i="8" s="1"/>
  <c r="C1618" i="8"/>
  <c r="D1618" i="8"/>
  <c r="A1620" i="8" l="1"/>
  <c r="B1620" i="8" s="1"/>
  <c r="D1619" i="8"/>
  <c r="C1619" i="8"/>
  <c r="A1621" i="8" l="1"/>
  <c r="B1621" i="8" s="1"/>
  <c r="D1620" i="8"/>
  <c r="C1620" i="8"/>
  <c r="A1622" i="8" l="1"/>
  <c r="B1622" i="8" s="1"/>
  <c r="C1621" i="8"/>
  <c r="D1621" i="8"/>
  <c r="A1623" i="8" l="1"/>
  <c r="B1623" i="8" s="1"/>
  <c r="D1622" i="8"/>
  <c r="C1622" i="8"/>
  <c r="A1624" i="8" l="1"/>
  <c r="B1624" i="8" s="1"/>
  <c r="C1623" i="8"/>
  <c r="D1623" i="8"/>
  <c r="A1625" i="8" l="1"/>
  <c r="B1625" i="8" s="1"/>
  <c r="D1624" i="8"/>
  <c r="C1624" i="8"/>
  <c r="A1626" i="8" l="1"/>
  <c r="B1626" i="8" s="1"/>
  <c r="C1625" i="8"/>
  <c r="D1625" i="8"/>
  <c r="A1627" i="8" l="1"/>
  <c r="B1627" i="8" s="1"/>
  <c r="C1626" i="8"/>
  <c r="D1626" i="8"/>
  <c r="A1628" i="8" l="1"/>
  <c r="B1628" i="8" s="1"/>
  <c r="D1627" i="8"/>
  <c r="C1627" i="8"/>
  <c r="A1629" i="8" l="1"/>
  <c r="B1629" i="8" s="1"/>
  <c r="D1628" i="8"/>
  <c r="C1628" i="8"/>
  <c r="A1630" i="8" l="1"/>
  <c r="B1630" i="8" s="1"/>
  <c r="C1629" i="8"/>
  <c r="D1629" i="8"/>
  <c r="A1631" i="8" l="1"/>
  <c r="B1631" i="8" s="1"/>
  <c r="D1630" i="8"/>
  <c r="C1630" i="8"/>
  <c r="A1632" i="8" l="1"/>
  <c r="B1632" i="8" s="1"/>
  <c r="C1631" i="8"/>
  <c r="D1631" i="8"/>
  <c r="A1633" i="8" l="1"/>
  <c r="B1633" i="8" s="1"/>
  <c r="D1632" i="8"/>
  <c r="C1632" i="8"/>
  <c r="A1634" i="8" l="1"/>
  <c r="B1634" i="8" s="1"/>
  <c r="D1633" i="8"/>
  <c r="C1633" i="8"/>
  <c r="A1635" i="8" l="1"/>
  <c r="B1635" i="8" s="1"/>
  <c r="C1634" i="8"/>
  <c r="D1634" i="8"/>
  <c r="A1636" i="8" l="1"/>
  <c r="B1636" i="8" s="1"/>
  <c r="D1635" i="8"/>
  <c r="C1635" i="8"/>
  <c r="A1637" i="8" l="1"/>
  <c r="B1637" i="8" s="1"/>
  <c r="C1636" i="8"/>
  <c r="D1636" i="8"/>
  <c r="A1638" i="8" l="1"/>
  <c r="B1638" i="8" s="1"/>
  <c r="D1637" i="8"/>
  <c r="C1637" i="8"/>
  <c r="A1639" i="8" l="1"/>
  <c r="B1639" i="8" s="1"/>
  <c r="C1638" i="8"/>
  <c r="D1638" i="8"/>
  <c r="A1640" i="8" l="1"/>
  <c r="B1640" i="8" s="1"/>
  <c r="C1639" i="8"/>
  <c r="D1639" i="8"/>
  <c r="A1641" i="8" l="1"/>
  <c r="B1641" i="8" s="1"/>
  <c r="D1640" i="8"/>
  <c r="C1640" i="8"/>
  <c r="A1642" i="8" l="1"/>
  <c r="B1642" i="8" s="1"/>
  <c r="D1641" i="8"/>
  <c r="C1641" i="8"/>
  <c r="A1643" i="8" l="1"/>
  <c r="B1643" i="8" s="1"/>
  <c r="C1642" i="8"/>
  <c r="D1642" i="8"/>
  <c r="A1644" i="8" l="1"/>
  <c r="B1644" i="8" s="1"/>
  <c r="D1643" i="8"/>
  <c r="C1643" i="8"/>
  <c r="A1645" i="8" l="1"/>
  <c r="B1645" i="8" s="1"/>
  <c r="C1644" i="8"/>
  <c r="D1644" i="8"/>
  <c r="A1646" i="8" l="1"/>
  <c r="B1646" i="8" s="1"/>
  <c r="D1645" i="8"/>
  <c r="C1645" i="8"/>
  <c r="A1647" i="8" l="1"/>
  <c r="B1647" i="8" s="1"/>
  <c r="C1646" i="8"/>
  <c r="D1646" i="8"/>
  <c r="A1648" i="8" l="1"/>
  <c r="B1648" i="8" s="1"/>
  <c r="C1647" i="8"/>
  <c r="D1647" i="8"/>
  <c r="A1649" i="8" l="1"/>
  <c r="B1649" i="8" s="1"/>
  <c r="D1648" i="8"/>
  <c r="C1648" i="8"/>
  <c r="A1650" i="8" l="1"/>
  <c r="B1650" i="8" s="1"/>
  <c r="C1649" i="8"/>
  <c r="D1649" i="8"/>
  <c r="A1651" i="8" l="1"/>
  <c r="B1651" i="8" s="1"/>
  <c r="C1650" i="8"/>
  <c r="D1650" i="8"/>
  <c r="A1652" i="8" l="1"/>
  <c r="B1652" i="8" s="1"/>
  <c r="D1651" i="8"/>
  <c r="C1651" i="8"/>
  <c r="A1653" i="8" l="1"/>
  <c r="B1653" i="8" s="1"/>
  <c r="D1652" i="8"/>
  <c r="C1652" i="8"/>
  <c r="A1654" i="8" l="1"/>
  <c r="B1654" i="8" s="1"/>
  <c r="C1653" i="8"/>
  <c r="D1653" i="8"/>
  <c r="A1655" i="8" l="1"/>
  <c r="B1655" i="8" s="1"/>
  <c r="D1654" i="8"/>
  <c r="C1654" i="8"/>
  <c r="A1656" i="8" l="1"/>
  <c r="B1656" i="8" s="1"/>
  <c r="C1655" i="8"/>
  <c r="D1655" i="8"/>
  <c r="A1657" i="8" l="1"/>
  <c r="B1657" i="8" s="1"/>
  <c r="D1656" i="8"/>
  <c r="C1656" i="8"/>
  <c r="A1658" i="8" l="1"/>
  <c r="B1658" i="8" s="1"/>
  <c r="C1657" i="8"/>
  <c r="D1657" i="8"/>
  <c r="A1659" i="8" l="1"/>
  <c r="B1659" i="8" s="1"/>
  <c r="C1658" i="8"/>
  <c r="D1658" i="8"/>
  <c r="A1660" i="8" l="1"/>
  <c r="B1660" i="8" s="1"/>
  <c r="D1659" i="8"/>
  <c r="C1659" i="8"/>
  <c r="A1661" i="8" l="1"/>
  <c r="B1661" i="8" s="1"/>
  <c r="D1660" i="8"/>
  <c r="C1660" i="8"/>
  <c r="A1662" i="8" l="1"/>
  <c r="B1662" i="8" s="1"/>
  <c r="C1661" i="8"/>
  <c r="D1661" i="8"/>
  <c r="A1663" i="8" l="1"/>
  <c r="B1663" i="8" s="1"/>
  <c r="D1662" i="8"/>
  <c r="C1662" i="8"/>
  <c r="A1664" i="8" l="1"/>
  <c r="B1664" i="8" s="1"/>
  <c r="C1663" i="8"/>
  <c r="D1663" i="8"/>
  <c r="A1665" i="8" l="1"/>
  <c r="B1665" i="8" s="1"/>
  <c r="D1664" i="8"/>
  <c r="C1664" i="8"/>
  <c r="A1666" i="8" l="1"/>
  <c r="B1666" i="8" s="1"/>
  <c r="D1665" i="8"/>
  <c r="C1665" i="8"/>
  <c r="A1667" i="8" l="1"/>
  <c r="B1667" i="8" s="1"/>
  <c r="C1666" i="8"/>
  <c r="D1666" i="8"/>
  <c r="A1668" i="8" l="1"/>
  <c r="B1668" i="8" s="1"/>
  <c r="D1667" i="8"/>
  <c r="C1667" i="8"/>
  <c r="A1669" i="8" l="1"/>
  <c r="B1669" i="8" s="1"/>
  <c r="C1668" i="8"/>
  <c r="D1668" i="8"/>
  <c r="A1670" i="8" l="1"/>
  <c r="B1670" i="8" s="1"/>
  <c r="D1669" i="8"/>
  <c r="C1669" i="8"/>
  <c r="A1671" i="8" l="1"/>
  <c r="B1671" i="8" s="1"/>
  <c r="C1670" i="8"/>
  <c r="D1670" i="8"/>
  <c r="A1672" i="8" l="1"/>
  <c r="B1672" i="8" s="1"/>
  <c r="D1671" i="8"/>
  <c r="C1671" i="8"/>
  <c r="A1673" i="8" l="1"/>
  <c r="B1673" i="8" s="1"/>
  <c r="D1672" i="8"/>
  <c r="C1672" i="8"/>
  <c r="A1674" i="8" l="1"/>
  <c r="B1674" i="8" s="1"/>
  <c r="C1673" i="8"/>
  <c r="D1673" i="8"/>
  <c r="A1675" i="8" l="1"/>
  <c r="B1675" i="8" s="1"/>
  <c r="D1674" i="8"/>
  <c r="C1674" i="8"/>
  <c r="A1676" i="8" l="1"/>
  <c r="B1676" i="8" s="1"/>
  <c r="C1675" i="8"/>
  <c r="D1675" i="8"/>
  <c r="A1677" i="8" l="1"/>
  <c r="B1677" i="8" s="1"/>
  <c r="C1676" i="8"/>
  <c r="D1676" i="8"/>
  <c r="A1678" i="8" l="1"/>
  <c r="B1678" i="8" s="1"/>
  <c r="D1677" i="8"/>
  <c r="C1677" i="8"/>
  <c r="A1679" i="8" l="1"/>
  <c r="B1679" i="8" s="1"/>
  <c r="C1678" i="8"/>
  <c r="D1678" i="8"/>
  <c r="A1680" i="8" l="1"/>
  <c r="B1680" i="8" s="1"/>
  <c r="D1679" i="8"/>
  <c r="C1679" i="8"/>
  <c r="A1681" i="8" l="1"/>
  <c r="B1681" i="8" s="1"/>
  <c r="D1680" i="8"/>
  <c r="C1680" i="8"/>
  <c r="A1682" i="8" l="1"/>
  <c r="B1682" i="8" s="1"/>
  <c r="C1681" i="8"/>
  <c r="D1681" i="8"/>
  <c r="A1683" i="8" l="1"/>
  <c r="B1683" i="8" s="1"/>
  <c r="D1682" i="8"/>
  <c r="C1682" i="8"/>
  <c r="A1684" i="8" l="1"/>
  <c r="B1684" i="8" s="1"/>
  <c r="C1683" i="8"/>
  <c r="D1683" i="8"/>
  <c r="A1685" i="8" l="1"/>
  <c r="B1685" i="8" s="1"/>
  <c r="C1684" i="8"/>
  <c r="D1684" i="8"/>
  <c r="A1686" i="8" l="1"/>
  <c r="B1686" i="8" s="1"/>
  <c r="D1685" i="8"/>
  <c r="C1685" i="8"/>
  <c r="A1687" i="8" l="1"/>
  <c r="B1687" i="8" s="1"/>
  <c r="C1686" i="8"/>
  <c r="D1686" i="8"/>
  <c r="A1688" i="8" l="1"/>
  <c r="B1688" i="8" s="1"/>
  <c r="D1687" i="8"/>
  <c r="C1687" i="8"/>
  <c r="A1689" i="8" l="1"/>
  <c r="B1689" i="8" s="1"/>
  <c r="D1688" i="8"/>
  <c r="C1688" i="8"/>
  <c r="A1690" i="8" l="1"/>
  <c r="B1690" i="8" s="1"/>
  <c r="C1689" i="8"/>
  <c r="D1689" i="8"/>
  <c r="A1691" i="8" l="1"/>
  <c r="B1691" i="8" s="1"/>
  <c r="D1690" i="8"/>
  <c r="C1690" i="8"/>
  <c r="A1692" i="8" l="1"/>
  <c r="B1692" i="8" s="1"/>
  <c r="C1691" i="8"/>
  <c r="D1691" i="8"/>
  <c r="A1693" i="8" l="1"/>
  <c r="B1693" i="8" s="1"/>
  <c r="C1692" i="8"/>
  <c r="D1692" i="8"/>
  <c r="A1694" i="8" l="1"/>
  <c r="B1694" i="8" s="1"/>
  <c r="D1693" i="8"/>
  <c r="C1693" i="8"/>
  <c r="A1695" i="8" l="1"/>
  <c r="B1695" i="8" s="1"/>
  <c r="C1694" i="8"/>
  <c r="D1694" i="8"/>
  <c r="A1696" i="8" l="1"/>
  <c r="B1696" i="8" s="1"/>
  <c r="D1695" i="8"/>
  <c r="C1695" i="8"/>
  <c r="A1697" i="8" l="1"/>
  <c r="B1697" i="8" s="1"/>
  <c r="D1696" i="8"/>
  <c r="C1696" i="8"/>
  <c r="A1698" i="8" l="1"/>
  <c r="B1698" i="8" s="1"/>
  <c r="C1697" i="8"/>
  <c r="D1697" i="8"/>
  <c r="A1699" i="8" l="1"/>
  <c r="B1699" i="8" s="1"/>
  <c r="D1698" i="8"/>
  <c r="C1698" i="8"/>
  <c r="A1700" i="8" l="1"/>
  <c r="B1700" i="8" s="1"/>
  <c r="C1699" i="8"/>
  <c r="D1699" i="8"/>
  <c r="A1701" i="8" l="1"/>
  <c r="B1701" i="8" s="1"/>
  <c r="C1700" i="8"/>
  <c r="D1700" i="8"/>
  <c r="A1702" i="8" l="1"/>
  <c r="B1702" i="8" s="1"/>
  <c r="D1701" i="8"/>
  <c r="C1701" i="8"/>
  <c r="A1703" i="8" l="1"/>
  <c r="B1703" i="8" s="1"/>
  <c r="C1702" i="8"/>
  <c r="D1702" i="8"/>
  <c r="A1704" i="8" l="1"/>
  <c r="B1704" i="8" s="1"/>
  <c r="D1703" i="8"/>
  <c r="C1703" i="8"/>
  <c r="A1705" i="8" l="1"/>
  <c r="B1705" i="8" s="1"/>
  <c r="D1704" i="8"/>
  <c r="C1704" i="8"/>
  <c r="A1706" i="8" l="1"/>
  <c r="B1706" i="8" s="1"/>
  <c r="C1705" i="8"/>
  <c r="D1705" i="8"/>
  <c r="A1707" i="8" l="1"/>
  <c r="B1707" i="8" s="1"/>
  <c r="D1706" i="8"/>
  <c r="C1706" i="8"/>
  <c r="A1708" i="8" l="1"/>
  <c r="B1708" i="8" s="1"/>
  <c r="C1707" i="8"/>
  <c r="D1707" i="8"/>
  <c r="A1709" i="8" l="1"/>
  <c r="B1709" i="8" s="1"/>
  <c r="C1708" i="8"/>
  <c r="D1708" i="8"/>
  <c r="A1710" i="8" l="1"/>
  <c r="B1710" i="8" s="1"/>
  <c r="D1709" i="8"/>
  <c r="C1709" i="8"/>
  <c r="A1711" i="8" l="1"/>
  <c r="B1711" i="8" s="1"/>
  <c r="C1710" i="8"/>
  <c r="D1710" i="8"/>
  <c r="A1712" i="8" l="1"/>
  <c r="B1712" i="8" s="1"/>
  <c r="D1711" i="8"/>
  <c r="C1711" i="8"/>
  <c r="A1713" i="8" l="1"/>
  <c r="B1713" i="8" s="1"/>
  <c r="D1712" i="8"/>
  <c r="C1712" i="8"/>
  <c r="A1714" i="8" l="1"/>
  <c r="B1714" i="8" s="1"/>
  <c r="C1713" i="8"/>
  <c r="D1713" i="8"/>
  <c r="A1715" i="8" l="1"/>
  <c r="B1715" i="8" s="1"/>
  <c r="D1714" i="8"/>
  <c r="C1714" i="8"/>
  <c r="A1716" i="8" l="1"/>
  <c r="B1716" i="8" s="1"/>
  <c r="C1715" i="8"/>
  <c r="D1715" i="8"/>
  <c r="A1717" i="8" l="1"/>
  <c r="B1717" i="8" s="1"/>
  <c r="C1716" i="8"/>
  <c r="D1716" i="8"/>
  <c r="A1718" i="8" l="1"/>
  <c r="B1718" i="8" s="1"/>
  <c r="D1717" i="8"/>
  <c r="C1717" i="8"/>
  <c r="A1719" i="8" l="1"/>
  <c r="B1719" i="8" s="1"/>
  <c r="D1718" i="8"/>
  <c r="C1718" i="8"/>
  <c r="A1720" i="8" l="1"/>
  <c r="B1720" i="8" s="1"/>
  <c r="C1719" i="8"/>
  <c r="D1719" i="8"/>
  <c r="A1721" i="8" l="1"/>
  <c r="B1721" i="8" s="1"/>
  <c r="D1720" i="8"/>
  <c r="C1720" i="8"/>
  <c r="A1722" i="8" l="1"/>
  <c r="B1722" i="8" s="1"/>
  <c r="C1721" i="8"/>
  <c r="D1721" i="8"/>
  <c r="A1723" i="8" l="1"/>
  <c r="B1723" i="8" s="1"/>
  <c r="D1722" i="8"/>
  <c r="C1722" i="8"/>
  <c r="A1724" i="8" l="1"/>
  <c r="B1724" i="8" s="1"/>
  <c r="D1723" i="8"/>
  <c r="C1723" i="8"/>
  <c r="A1725" i="8" l="1"/>
  <c r="B1725" i="8" s="1"/>
  <c r="C1724" i="8"/>
  <c r="D1724" i="8"/>
  <c r="A1726" i="8" l="1"/>
  <c r="B1726" i="8" s="1"/>
  <c r="D1725" i="8"/>
  <c r="C1725" i="8"/>
  <c r="A1727" i="8" l="1"/>
  <c r="B1727" i="8" s="1"/>
  <c r="C1726" i="8"/>
  <c r="D1726" i="8"/>
  <c r="A1728" i="8" l="1"/>
  <c r="B1728" i="8" s="1"/>
  <c r="C1727" i="8"/>
  <c r="D1727" i="8"/>
  <c r="A1729" i="8" l="1"/>
  <c r="B1729" i="8" s="1"/>
  <c r="D1728" i="8"/>
  <c r="C1728" i="8"/>
  <c r="A1730" i="8" l="1"/>
  <c r="B1730" i="8" s="1"/>
  <c r="C1729" i="8"/>
  <c r="D1729" i="8"/>
  <c r="A1731" i="8" l="1"/>
  <c r="B1731" i="8" s="1"/>
  <c r="D1730" i="8"/>
  <c r="C1730" i="8"/>
  <c r="A1732" i="8" l="1"/>
  <c r="B1732" i="8" s="1"/>
  <c r="D1731" i="8"/>
  <c r="C1731" i="8"/>
  <c r="A1733" i="8" l="1"/>
  <c r="B1733" i="8" s="1"/>
  <c r="C1732" i="8"/>
  <c r="D1732" i="8"/>
  <c r="A1734" i="8" l="1"/>
  <c r="B1734" i="8" s="1"/>
  <c r="D1733" i="8"/>
  <c r="C1733" i="8"/>
  <c r="A1735" i="8" l="1"/>
  <c r="B1735" i="8" s="1"/>
  <c r="D1734" i="8"/>
  <c r="C1734" i="8"/>
  <c r="A1736" i="8" l="1"/>
  <c r="B1736" i="8" s="1"/>
  <c r="C1735" i="8"/>
  <c r="D1735" i="8"/>
  <c r="A1737" i="8" l="1"/>
  <c r="B1737" i="8" s="1"/>
  <c r="D1736" i="8"/>
  <c r="C1736" i="8"/>
  <c r="A1738" i="8" l="1"/>
  <c r="B1738" i="8" s="1"/>
  <c r="C1737" i="8"/>
  <c r="D1737" i="8"/>
  <c r="A1739" i="8" l="1"/>
  <c r="B1739" i="8" s="1"/>
  <c r="D1738" i="8"/>
  <c r="C1738" i="8"/>
  <c r="A1740" i="8" l="1"/>
  <c r="B1740" i="8" s="1"/>
  <c r="D1739" i="8"/>
  <c r="C1739" i="8"/>
  <c r="A1741" i="8" l="1"/>
  <c r="B1741" i="8" s="1"/>
  <c r="C1740" i="8"/>
  <c r="D1740" i="8"/>
  <c r="A1742" i="8" l="1"/>
  <c r="B1742" i="8" s="1"/>
  <c r="D1741" i="8"/>
  <c r="C1741" i="8"/>
  <c r="A1743" i="8" l="1"/>
  <c r="B1743" i="8" s="1"/>
  <c r="C1742" i="8"/>
  <c r="D1742" i="8"/>
  <c r="A1744" i="8" l="1"/>
  <c r="B1744" i="8" s="1"/>
  <c r="C1743" i="8"/>
  <c r="D1743" i="8"/>
  <c r="A1745" i="8" l="1"/>
  <c r="B1745" i="8" s="1"/>
  <c r="D1744" i="8"/>
  <c r="C1744" i="8"/>
  <c r="A1746" i="8" l="1"/>
  <c r="B1746" i="8" s="1"/>
  <c r="C1745" i="8"/>
  <c r="D1745" i="8"/>
  <c r="A1747" i="8" l="1"/>
  <c r="B1747" i="8" s="1"/>
  <c r="D1746" i="8"/>
  <c r="C1746" i="8"/>
  <c r="A1748" i="8" l="1"/>
  <c r="B1748" i="8" s="1"/>
  <c r="D1747" i="8"/>
  <c r="C1747" i="8"/>
  <c r="A1749" i="8" l="1"/>
  <c r="B1749" i="8" s="1"/>
  <c r="C1748" i="8"/>
  <c r="D1748" i="8"/>
  <c r="A1750" i="8" l="1"/>
  <c r="B1750" i="8" s="1"/>
  <c r="D1749" i="8"/>
  <c r="C1749" i="8"/>
  <c r="A1751" i="8" l="1"/>
  <c r="B1751" i="8" s="1"/>
  <c r="D1750" i="8"/>
  <c r="C1750" i="8"/>
  <c r="A1752" i="8" l="1"/>
  <c r="B1752" i="8" s="1"/>
  <c r="C1751" i="8"/>
  <c r="D1751" i="8"/>
  <c r="A1753" i="8" l="1"/>
  <c r="B1753" i="8" s="1"/>
  <c r="D1752" i="8"/>
  <c r="C1752" i="8"/>
  <c r="A1754" i="8" l="1"/>
  <c r="B1754" i="8" s="1"/>
  <c r="C1753" i="8"/>
  <c r="D1753" i="8"/>
  <c r="A1755" i="8" l="1"/>
  <c r="B1755" i="8" s="1"/>
  <c r="D1754" i="8"/>
  <c r="C1754" i="8"/>
  <c r="A1756" i="8" l="1"/>
  <c r="B1756" i="8" s="1"/>
  <c r="D1755" i="8"/>
  <c r="C1755" i="8"/>
  <c r="A1757" i="8" l="1"/>
  <c r="B1757" i="8" s="1"/>
  <c r="D1756" i="8"/>
  <c r="C1756" i="8"/>
  <c r="A1758" i="8" l="1"/>
  <c r="B1758" i="8" s="1"/>
  <c r="C1757" i="8"/>
  <c r="D1757" i="8"/>
  <c r="A1759" i="8" l="1"/>
  <c r="B1759" i="8" s="1"/>
  <c r="D1758" i="8"/>
  <c r="C1758" i="8"/>
  <c r="A1760" i="8" l="1"/>
  <c r="B1760" i="8" s="1"/>
  <c r="C1759" i="8"/>
  <c r="D1759" i="8"/>
  <c r="A1761" i="8" l="1"/>
  <c r="B1761" i="8" s="1"/>
  <c r="D1760" i="8"/>
  <c r="C1760" i="8"/>
  <c r="A1762" i="8" l="1"/>
  <c r="B1762" i="8" s="1"/>
  <c r="D1761" i="8"/>
  <c r="C1761" i="8"/>
  <c r="A1763" i="8" l="1"/>
  <c r="B1763" i="8" s="1"/>
  <c r="C1762" i="8"/>
  <c r="D1762" i="8"/>
  <c r="A1764" i="8" l="1"/>
  <c r="B1764" i="8" s="1"/>
  <c r="D1763" i="8"/>
  <c r="C1763" i="8"/>
  <c r="A1765" i="8" l="1"/>
  <c r="B1765" i="8" s="1"/>
  <c r="C1764" i="8"/>
  <c r="D1764" i="8"/>
  <c r="A1766" i="8" l="1"/>
  <c r="B1766" i="8" s="1"/>
  <c r="D1765" i="8"/>
  <c r="C1765" i="8"/>
  <c r="A1767" i="8" l="1"/>
  <c r="B1767" i="8" s="1"/>
  <c r="C1766" i="8"/>
  <c r="D1766" i="8"/>
  <c r="A1768" i="8" l="1"/>
  <c r="B1768" i="8" s="1"/>
  <c r="C1767" i="8"/>
  <c r="D1767" i="8"/>
  <c r="A1769" i="8" l="1"/>
  <c r="B1769" i="8" s="1"/>
  <c r="D1768" i="8"/>
  <c r="C1768" i="8"/>
  <c r="A1770" i="8" l="1"/>
  <c r="B1770" i="8" s="1"/>
  <c r="D1769" i="8"/>
  <c r="C1769" i="8"/>
  <c r="A1771" i="8" l="1"/>
  <c r="B1771" i="8" s="1"/>
  <c r="C1770" i="8"/>
  <c r="D1770" i="8"/>
  <c r="A1772" i="8" l="1"/>
  <c r="B1772" i="8" s="1"/>
  <c r="D1771" i="8"/>
  <c r="C1771" i="8"/>
  <c r="A1773" i="8" l="1"/>
  <c r="B1773" i="8" s="1"/>
  <c r="C1772" i="8"/>
  <c r="D1772" i="8"/>
  <c r="A1774" i="8" l="1"/>
  <c r="B1774" i="8" s="1"/>
  <c r="D1773" i="8"/>
  <c r="C1773" i="8"/>
  <c r="A1775" i="8" l="1"/>
  <c r="B1775" i="8" s="1"/>
  <c r="C1774" i="8"/>
  <c r="D1774" i="8"/>
  <c r="A1776" i="8" l="1"/>
  <c r="B1776" i="8" s="1"/>
  <c r="C1775" i="8"/>
  <c r="D1775" i="8"/>
  <c r="A1777" i="8" l="1"/>
  <c r="B1777" i="8" s="1"/>
  <c r="D1776" i="8"/>
  <c r="C1776" i="8"/>
  <c r="A1778" i="8" l="1"/>
  <c r="B1778" i="8" s="1"/>
  <c r="C1777" i="8"/>
  <c r="D1777" i="8"/>
  <c r="A1779" i="8" l="1"/>
  <c r="B1779" i="8" s="1"/>
  <c r="C1778" i="8"/>
  <c r="D1778" i="8"/>
  <c r="A1780" i="8" l="1"/>
  <c r="B1780" i="8" s="1"/>
  <c r="D1779" i="8"/>
  <c r="C1779" i="8"/>
  <c r="A1781" i="8" l="1"/>
  <c r="B1781" i="8" s="1"/>
  <c r="D1780" i="8"/>
  <c r="C1780" i="8"/>
  <c r="A1782" i="8" l="1"/>
  <c r="B1782" i="8" s="1"/>
  <c r="C1781" i="8"/>
  <c r="D1781" i="8"/>
  <c r="A1783" i="8" l="1"/>
  <c r="B1783" i="8" s="1"/>
  <c r="D1782" i="8"/>
  <c r="C1782" i="8"/>
  <c r="A1784" i="8" l="1"/>
  <c r="B1784" i="8" s="1"/>
  <c r="C1783" i="8"/>
  <c r="D1783" i="8"/>
  <c r="A1785" i="8" l="1"/>
  <c r="B1785" i="8" s="1"/>
  <c r="D1784" i="8"/>
  <c r="C1784" i="8"/>
  <c r="A1786" i="8" l="1"/>
  <c r="B1786" i="8" s="1"/>
  <c r="C1785" i="8"/>
  <c r="D1785" i="8"/>
  <c r="A1787" i="8" l="1"/>
  <c r="B1787" i="8" s="1"/>
  <c r="C1786" i="8"/>
  <c r="D1786" i="8"/>
  <c r="A1788" i="8" l="1"/>
  <c r="B1788" i="8" s="1"/>
  <c r="D1787" i="8"/>
  <c r="C1787" i="8"/>
  <c r="A1789" i="8" l="1"/>
  <c r="B1789" i="8" s="1"/>
  <c r="D1788" i="8"/>
  <c r="C1788" i="8"/>
  <c r="A1790" i="8" l="1"/>
  <c r="B1790" i="8" s="1"/>
  <c r="C1789" i="8"/>
  <c r="D1789" i="8"/>
  <c r="A1791" i="8" l="1"/>
  <c r="B1791" i="8" s="1"/>
  <c r="D1790" i="8"/>
  <c r="C1790" i="8"/>
  <c r="A1792" i="8" l="1"/>
  <c r="B1792" i="8" s="1"/>
  <c r="C1791" i="8"/>
  <c r="D1791" i="8"/>
  <c r="A1793" i="8" l="1"/>
  <c r="B1793" i="8" s="1"/>
  <c r="D1792" i="8"/>
  <c r="C1792" i="8"/>
  <c r="A1794" i="8" l="1"/>
  <c r="B1794" i="8" s="1"/>
  <c r="D1793" i="8"/>
  <c r="C1793" i="8"/>
  <c r="A1795" i="8" l="1"/>
  <c r="B1795" i="8" s="1"/>
  <c r="C1794" i="8"/>
  <c r="D1794" i="8"/>
  <c r="A1796" i="8" l="1"/>
  <c r="B1796" i="8" s="1"/>
  <c r="D1795" i="8"/>
  <c r="C1795" i="8"/>
  <c r="A1797" i="8" l="1"/>
  <c r="B1797" i="8" s="1"/>
  <c r="C1796" i="8"/>
  <c r="D1796" i="8"/>
  <c r="A1798" i="8" l="1"/>
  <c r="B1798" i="8" s="1"/>
  <c r="D1797" i="8"/>
  <c r="C1797" i="8"/>
  <c r="A1799" i="8" l="1"/>
  <c r="B1799" i="8" s="1"/>
  <c r="C1798" i="8"/>
  <c r="D1798" i="8"/>
  <c r="A1800" i="8" l="1"/>
  <c r="B1800" i="8" s="1"/>
  <c r="C1799" i="8"/>
  <c r="D1799" i="8"/>
  <c r="A1801" i="8" l="1"/>
  <c r="B1801" i="8" s="1"/>
  <c r="D1800" i="8"/>
  <c r="C1800" i="8"/>
  <c r="A1802" i="8" l="1"/>
  <c r="B1802" i="8" s="1"/>
  <c r="D1801" i="8"/>
  <c r="C1801" i="8"/>
  <c r="A1803" i="8" l="1"/>
  <c r="B1803" i="8" s="1"/>
  <c r="C1802" i="8"/>
  <c r="D1802" i="8"/>
  <c r="A1804" i="8" l="1"/>
  <c r="B1804" i="8" s="1"/>
  <c r="D1803" i="8"/>
  <c r="C1803" i="8"/>
  <c r="A1805" i="8" l="1"/>
  <c r="B1805" i="8" s="1"/>
  <c r="C1804" i="8"/>
  <c r="D1804" i="8"/>
  <c r="A1806" i="8" l="1"/>
  <c r="B1806" i="8" s="1"/>
  <c r="D1805" i="8"/>
  <c r="C1805" i="8"/>
  <c r="A1807" i="8" l="1"/>
  <c r="B1807" i="8" s="1"/>
  <c r="C1806" i="8"/>
  <c r="D1806" i="8"/>
  <c r="A1808" i="8" l="1"/>
  <c r="B1808" i="8" s="1"/>
  <c r="C1807" i="8"/>
  <c r="D1807" i="8"/>
  <c r="A1809" i="8" l="1"/>
  <c r="B1809" i="8" s="1"/>
  <c r="D1808" i="8"/>
  <c r="C1808" i="8"/>
  <c r="A1810" i="8" l="1"/>
  <c r="B1810" i="8" s="1"/>
  <c r="C1809" i="8"/>
  <c r="D1809" i="8"/>
  <c r="A1811" i="8" l="1"/>
  <c r="B1811" i="8" s="1"/>
  <c r="C1810" i="8"/>
  <c r="D1810" i="8"/>
  <c r="A1812" i="8" l="1"/>
  <c r="B1812" i="8" s="1"/>
  <c r="D1811" i="8"/>
  <c r="C1811" i="8"/>
  <c r="A1813" i="8" l="1"/>
  <c r="B1813" i="8" s="1"/>
  <c r="D1812" i="8"/>
  <c r="C1812" i="8"/>
  <c r="A1814" i="8" l="1"/>
  <c r="B1814" i="8" s="1"/>
  <c r="C1813" i="8"/>
  <c r="D1813" i="8"/>
  <c r="A1815" i="8" l="1"/>
  <c r="B1815" i="8" s="1"/>
  <c r="D1814" i="8"/>
  <c r="C1814" i="8"/>
  <c r="A1816" i="8" l="1"/>
  <c r="B1816" i="8" s="1"/>
  <c r="C1815" i="8"/>
  <c r="D1815" i="8"/>
  <c r="A1817" i="8" l="1"/>
  <c r="B1817" i="8" s="1"/>
  <c r="D1816" i="8"/>
  <c r="C1816" i="8"/>
  <c r="A1818" i="8" l="1"/>
  <c r="B1818" i="8" s="1"/>
  <c r="C1817" i="8"/>
  <c r="D1817" i="8"/>
  <c r="A1819" i="8" l="1"/>
  <c r="B1819" i="8" s="1"/>
  <c r="C1818" i="8"/>
  <c r="D1818" i="8"/>
  <c r="A1820" i="8" l="1"/>
  <c r="B1820" i="8" s="1"/>
  <c r="D1819" i="8"/>
  <c r="C1819" i="8"/>
  <c r="A1821" i="8" l="1"/>
  <c r="B1821" i="8" s="1"/>
  <c r="D1820" i="8"/>
  <c r="C1820" i="8"/>
  <c r="A1822" i="8" l="1"/>
  <c r="B1822" i="8" s="1"/>
  <c r="C1821" i="8"/>
  <c r="D1821" i="8"/>
  <c r="A1823" i="8" l="1"/>
  <c r="B1823" i="8" s="1"/>
  <c r="D1822" i="8"/>
  <c r="C1822" i="8"/>
  <c r="A1824" i="8" l="1"/>
  <c r="B1824" i="8" s="1"/>
  <c r="C1823" i="8"/>
  <c r="D1823" i="8"/>
  <c r="A1825" i="8" l="1"/>
  <c r="B1825" i="8" s="1"/>
  <c r="D1824" i="8"/>
  <c r="C1824" i="8"/>
  <c r="A1826" i="8" l="1"/>
  <c r="B1826" i="8" s="1"/>
  <c r="D1825" i="8"/>
  <c r="C1825" i="8"/>
  <c r="A1827" i="8" l="1"/>
  <c r="B1827" i="8" s="1"/>
  <c r="C1826" i="8"/>
  <c r="D1826" i="8"/>
  <c r="A1828" i="8" l="1"/>
  <c r="B1828" i="8" s="1"/>
  <c r="D1827" i="8"/>
  <c r="C1827" i="8"/>
  <c r="A1829" i="8" l="1"/>
  <c r="B1829" i="8" s="1"/>
  <c r="C1828" i="8"/>
  <c r="D1828" i="8"/>
  <c r="A1830" i="8" l="1"/>
  <c r="B1830" i="8" s="1"/>
  <c r="D1829" i="8"/>
  <c r="C1829" i="8"/>
  <c r="A1831" i="8" l="1"/>
  <c r="B1831" i="8" s="1"/>
  <c r="C1830" i="8"/>
  <c r="D1830" i="8"/>
  <c r="A1832" i="8" l="1"/>
  <c r="B1832" i="8" s="1"/>
  <c r="C1831" i="8"/>
  <c r="D1831" i="8"/>
  <c r="A1833" i="8" l="1"/>
  <c r="B1833" i="8" s="1"/>
  <c r="D1832" i="8"/>
  <c r="C1832" i="8"/>
  <c r="A1834" i="8" l="1"/>
  <c r="B1834" i="8" s="1"/>
  <c r="D1833" i="8"/>
  <c r="C1833" i="8"/>
  <c r="A1835" i="8" l="1"/>
  <c r="B1835" i="8" s="1"/>
  <c r="C1834" i="8"/>
  <c r="D1834" i="8"/>
  <c r="A1836" i="8" l="1"/>
  <c r="B1836" i="8" s="1"/>
  <c r="D1835" i="8"/>
  <c r="C1835" i="8"/>
  <c r="A1837" i="8" l="1"/>
  <c r="B1837" i="8" s="1"/>
  <c r="C1836" i="8"/>
  <c r="D1836" i="8"/>
  <c r="A1838" i="8" l="1"/>
  <c r="B1838" i="8" s="1"/>
  <c r="D1837" i="8"/>
  <c r="C1837" i="8"/>
  <c r="A1839" i="8" l="1"/>
  <c r="B1839" i="8" s="1"/>
  <c r="C1838" i="8"/>
  <c r="D1838" i="8"/>
  <c r="A1840" i="8" l="1"/>
  <c r="B1840" i="8" s="1"/>
  <c r="C1839" i="8"/>
  <c r="D1839" i="8"/>
  <c r="A1841" i="8" l="1"/>
  <c r="B1841" i="8" s="1"/>
  <c r="D1840" i="8"/>
  <c r="C1840" i="8"/>
  <c r="A1842" i="8" l="1"/>
  <c r="B1842" i="8" s="1"/>
  <c r="C1841" i="8"/>
  <c r="D1841" i="8"/>
  <c r="A1843" i="8" l="1"/>
  <c r="B1843" i="8" s="1"/>
  <c r="C1842" i="8"/>
  <c r="D1842" i="8"/>
  <c r="A1844" i="8" l="1"/>
  <c r="B1844" i="8" s="1"/>
  <c r="D1843" i="8"/>
  <c r="C1843" i="8"/>
  <c r="A1845" i="8" l="1"/>
  <c r="B1845" i="8" s="1"/>
  <c r="D1844" i="8"/>
  <c r="C1844" i="8"/>
  <c r="A1846" i="8" l="1"/>
  <c r="B1846" i="8" s="1"/>
  <c r="C1845" i="8"/>
  <c r="D1845" i="8"/>
  <c r="A1847" i="8" l="1"/>
  <c r="B1847" i="8" s="1"/>
  <c r="D1846" i="8"/>
  <c r="C1846" i="8"/>
  <c r="A1848" i="8" l="1"/>
  <c r="B1848" i="8" s="1"/>
  <c r="C1847" i="8"/>
  <c r="D1847" i="8"/>
  <c r="A1849" i="8" l="1"/>
  <c r="B1849" i="8" s="1"/>
  <c r="D1848" i="8"/>
  <c r="C1848" i="8"/>
  <c r="A1850" i="8" l="1"/>
  <c r="B1850" i="8" s="1"/>
  <c r="C1849" i="8"/>
  <c r="D1849" i="8"/>
  <c r="A1851" i="8" l="1"/>
  <c r="B1851" i="8" s="1"/>
  <c r="C1850" i="8"/>
  <c r="D1850" i="8"/>
  <c r="A1852" i="8" l="1"/>
  <c r="B1852" i="8" s="1"/>
  <c r="D1851" i="8"/>
  <c r="C1851" i="8"/>
  <c r="A1853" i="8" l="1"/>
  <c r="B1853" i="8" s="1"/>
  <c r="D1852" i="8"/>
  <c r="C1852" i="8"/>
  <c r="A1854" i="8" l="1"/>
  <c r="B1854" i="8" s="1"/>
  <c r="C1853" i="8"/>
  <c r="D1853" i="8"/>
  <c r="A1855" i="8" l="1"/>
  <c r="B1855" i="8" s="1"/>
  <c r="D1854" i="8"/>
  <c r="C1854" i="8"/>
  <c r="A1856" i="8" l="1"/>
  <c r="B1856" i="8" s="1"/>
  <c r="C1855" i="8"/>
  <c r="D1855" i="8"/>
  <c r="A1857" i="8" l="1"/>
  <c r="B1857" i="8" s="1"/>
  <c r="D1856" i="8"/>
  <c r="C1856" i="8"/>
  <c r="A1858" i="8" l="1"/>
  <c r="B1858" i="8" s="1"/>
  <c r="D1857" i="8"/>
  <c r="C1857" i="8"/>
  <c r="A1859" i="8" l="1"/>
  <c r="B1859" i="8" s="1"/>
  <c r="C1858" i="8"/>
  <c r="D1858" i="8"/>
  <c r="A1860" i="8" l="1"/>
  <c r="B1860" i="8" s="1"/>
  <c r="D1859" i="8"/>
  <c r="C1859" i="8"/>
  <c r="A1861" i="8" l="1"/>
  <c r="B1861" i="8" s="1"/>
  <c r="C1860" i="8"/>
  <c r="D1860" i="8"/>
  <c r="A1862" i="8" l="1"/>
  <c r="B1862" i="8" s="1"/>
  <c r="D1861" i="8"/>
  <c r="C1861" i="8"/>
  <c r="A1863" i="8" l="1"/>
  <c r="B1863" i="8" s="1"/>
  <c r="C1862" i="8"/>
  <c r="D1862" i="8"/>
  <c r="A1864" i="8" l="1"/>
  <c r="B1864" i="8" s="1"/>
  <c r="C1863" i="8"/>
  <c r="D1863" i="8"/>
  <c r="A1865" i="8" l="1"/>
  <c r="B1865" i="8" s="1"/>
  <c r="D1864" i="8"/>
  <c r="C1864" i="8"/>
  <c r="A1866" i="8" l="1"/>
  <c r="B1866" i="8" s="1"/>
  <c r="D1865" i="8"/>
  <c r="C1865" i="8"/>
  <c r="A1867" i="8" l="1"/>
  <c r="B1867" i="8" s="1"/>
  <c r="C1866" i="8"/>
  <c r="D1866" i="8"/>
  <c r="A1868" i="8" l="1"/>
  <c r="B1868" i="8" s="1"/>
  <c r="D1867" i="8"/>
  <c r="C1867" i="8"/>
  <c r="A1869" i="8" l="1"/>
  <c r="B1869" i="8" s="1"/>
  <c r="C1868" i="8"/>
  <c r="D1868" i="8"/>
  <c r="A1870" i="8" l="1"/>
  <c r="B1870" i="8" s="1"/>
  <c r="D1869" i="8"/>
  <c r="C1869" i="8"/>
  <c r="A1871" i="8" l="1"/>
  <c r="B1871" i="8" s="1"/>
  <c r="C1870" i="8"/>
  <c r="D1870" i="8"/>
  <c r="A1872" i="8" l="1"/>
  <c r="B1872" i="8" s="1"/>
  <c r="C1871" i="8"/>
  <c r="D1871" i="8"/>
  <c r="A1873" i="8" l="1"/>
  <c r="B1873" i="8" s="1"/>
  <c r="D1872" i="8"/>
  <c r="C1872" i="8"/>
  <c r="A1874" i="8" l="1"/>
  <c r="B1874" i="8" s="1"/>
  <c r="C1873" i="8"/>
  <c r="D1873" i="8"/>
  <c r="A1875" i="8" l="1"/>
  <c r="B1875" i="8" s="1"/>
  <c r="C1874" i="8"/>
  <c r="D1874" i="8"/>
  <c r="A1876" i="8" l="1"/>
  <c r="B1876" i="8" s="1"/>
  <c r="D1875" i="8"/>
  <c r="C1875" i="8"/>
  <c r="A1877" i="8" l="1"/>
  <c r="B1877" i="8" s="1"/>
  <c r="D1876" i="8"/>
  <c r="C1876" i="8"/>
  <c r="A1878" i="8" l="1"/>
  <c r="B1878" i="8" s="1"/>
  <c r="C1877" i="8"/>
  <c r="D1877" i="8"/>
  <c r="A1879" i="8" l="1"/>
  <c r="B1879" i="8" s="1"/>
  <c r="D1878" i="8"/>
  <c r="C1878" i="8"/>
  <c r="A1880" i="8" l="1"/>
  <c r="B1880" i="8" s="1"/>
  <c r="C1879" i="8"/>
  <c r="D1879" i="8"/>
  <c r="A1881" i="8" l="1"/>
  <c r="B1881" i="8" s="1"/>
  <c r="D1880" i="8"/>
  <c r="C1880" i="8"/>
  <c r="A1882" i="8" l="1"/>
  <c r="B1882" i="8" s="1"/>
  <c r="C1881" i="8"/>
  <c r="D1881" i="8"/>
  <c r="A1883" i="8" l="1"/>
  <c r="B1883" i="8" s="1"/>
  <c r="C1882" i="8"/>
  <c r="D1882" i="8"/>
  <c r="A1884" i="8" l="1"/>
  <c r="B1884" i="8" s="1"/>
  <c r="D1883" i="8"/>
  <c r="C1883" i="8"/>
  <c r="A1885" i="8" l="1"/>
  <c r="B1885" i="8" s="1"/>
  <c r="D1884" i="8"/>
  <c r="C1884" i="8"/>
  <c r="A1886" i="8" l="1"/>
  <c r="B1886" i="8" s="1"/>
  <c r="C1885" i="8"/>
  <c r="D1885" i="8"/>
  <c r="A1887" i="8" l="1"/>
  <c r="B1887" i="8" s="1"/>
  <c r="D1886" i="8"/>
  <c r="C1886" i="8"/>
  <c r="A1888" i="8" l="1"/>
  <c r="B1888" i="8" s="1"/>
  <c r="C1887" i="8"/>
  <c r="D1887" i="8"/>
  <c r="A1889" i="8" l="1"/>
  <c r="B1889" i="8" s="1"/>
  <c r="D1888" i="8"/>
  <c r="C1888" i="8"/>
  <c r="A1890" i="8" l="1"/>
  <c r="B1890" i="8" s="1"/>
  <c r="D1889" i="8"/>
  <c r="C1889" i="8"/>
  <c r="A1891" i="8" l="1"/>
  <c r="B1891" i="8" s="1"/>
  <c r="C1890" i="8"/>
  <c r="D1890" i="8"/>
  <c r="A1892" i="8" l="1"/>
  <c r="B1892" i="8" s="1"/>
  <c r="D1891" i="8"/>
  <c r="C1891" i="8"/>
  <c r="A1893" i="8" l="1"/>
  <c r="B1893" i="8" s="1"/>
  <c r="C1892" i="8"/>
  <c r="D1892" i="8"/>
  <c r="A1894" i="8" l="1"/>
  <c r="B1894" i="8" s="1"/>
  <c r="D1893" i="8"/>
  <c r="C1893" i="8"/>
  <c r="A1895" i="8" l="1"/>
  <c r="B1895" i="8" s="1"/>
  <c r="C1894" i="8"/>
  <c r="D1894" i="8"/>
  <c r="A1896" i="8" l="1"/>
  <c r="B1896" i="8" s="1"/>
  <c r="C1895" i="8"/>
  <c r="D1895" i="8"/>
  <c r="A1897" i="8" l="1"/>
  <c r="B1897" i="8" s="1"/>
  <c r="D1896" i="8"/>
  <c r="C1896" i="8"/>
  <c r="A1898" i="8" l="1"/>
  <c r="B1898" i="8" s="1"/>
  <c r="D1897" i="8"/>
  <c r="C1897" i="8"/>
  <c r="A1899" i="8" l="1"/>
  <c r="B1899" i="8" s="1"/>
  <c r="C1898" i="8"/>
  <c r="D1898" i="8"/>
  <c r="A1900" i="8" l="1"/>
  <c r="B1900" i="8" s="1"/>
  <c r="D1899" i="8"/>
  <c r="C1899" i="8"/>
  <c r="A1901" i="8" l="1"/>
  <c r="B1901" i="8" s="1"/>
  <c r="C1900" i="8"/>
  <c r="D1900" i="8"/>
  <c r="A1902" i="8" l="1"/>
  <c r="B1902" i="8" s="1"/>
  <c r="D1901" i="8"/>
  <c r="C1901" i="8"/>
  <c r="A1903" i="8" l="1"/>
  <c r="B1903" i="8" s="1"/>
  <c r="C1902" i="8"/>
  <c r="D1902" i="8"/>
  <c r="A1904" i="8" l="1"/>
  <c r="B1904" i="8" s="1"/>
  <c r="C1903" i="8"/>
  <c r="D1903" i="8"/>
  <c r="A1905" i="8" l="1"/>
  <c r="B1905" i="8" s="1"/>
  <c r="D1904" i="8"/>
  <c r="C1904" i="8"/>
  <c r="A1906" i="8" l="1"/>
  <c r="B1906" i="8" s="1"/>
  <c r="C1905" i="8"/>
  <c r="D1905" i="8"/>
  <c r="A1907" i="8" l="1"/>
  <c r="B1907" i="8" s="1"/>
  <c r="C1906" i="8"/>
  <c r="D1906" i="8"/>
  <c r="A1908" i="8" l="1"/>
  <c r="B1908" i="8" s="1"/>
  <c r="D1907" i="8"/>
  <c r="C1907" i="8"/>
  <c r="A1909" i="8" l="1"/>
  <c r="B1909" i="8" s="1"/>
  <c r="D1908" i="8"/>
  <c r="C1908" i="8"/>
  <c r="A1910" i="8" l="1"/>
  <c r="B1910" i="8" s="1"/>
  <c r="C1909" i="8"/>
  <c r="D1909" i="8"/>
  <c r="A1911" i="8" l="1"/>
  <c r="B1911" i="8" s="1"/>
  <c r="D1910" i="8"/>
  <c r="C1910" i="8"/>
  <c r="A1912" i="8" l="1"/>
  <c r="B1912" i="8" s="1"/>
  <c r="C1911" i="8"/>
  <c r="D1911" i="8"/>
  <c r="A1913" i="8" l="1"/>
  <c r="B1913" i="8" s="1"/>
  <c r="D1912" i="8"/>
  <c r="C1912" i="8"/>
  <c r="A1914" i="8" l="1"/>
  <c r="B1914" i="8" s="1"/>
  <c r="C1913" i="8"/>
  <c r="D1913" i="8"/>
  <c r="A1915" i="8" l="1"/>
  <c r="B1915" i="8" s="1"/>
  <c r="D1914" i="8"/>
  <c r="C1914" i="8"/>
  <c r="A1916" i="8" l="1"/>
  <c r="B1916" i="8" s="1"/>
  <c r="C1915" i="8"/>
  <c r="D1915" i="8"/>
  <c r="A1917" i="8" l="1"/>
  <c r="B1917" i="8" s="1"/>
  <c r="C1916" i="8"/>
  <c r="D1916" i="8"/>
  <c r="A1918" i="8" l="1"/>
  <c r="B1918" i="8" s="1"/>
  <c r="D1917" i="8"/>
  <c r="C1917" i="8"/>
  <c r="A1919" i="8" l="1"/>
  <c r="B1919" i="8" s="1"/>
  <c r="C1918" i="8"/>
  <c r="D1918" i="8"/>
  <c r="A1920" i="8" l="1"/>
  <c r="B1920" i="8" s="1"/>
  <c r="D1919" i="8"/>
  <c r="C1919" i="8"/>
  <c r="A1921" i="8" l="1"/>
  <c r="B1921" i="8" s="1"/>
  <c r="D1920" i="8"/>
  <c r="C1920" i="8"/>
  <c r="A1922" i="8" l="1"/>
  <c r="B1922" i="8" s="1"/>
  <c r="C1921" i="8"/>
  <c r="D1921" i="8"/>
  <c r="A1923" i="8" l="1"/>
  <c r="B1923" i="8" s="1"/>
  <c r="D1922" i="8"/>
  <c r="C1922" i="8"/>
  <c r="A1924" i="8" l="1"/>
  <c r="B1924" i="8" s="1"/>
  <c r="C1923" i="8"/>
  <c r="D1923" i="8"/>
  <c r="A1925" i="8" l="1"/>
  <c r="B1925" i="8" s="1"/>
  <c r="C1924" i="8"/>
  <c r="D1924" i="8"/>
  <c r="A1926" i="8" l="1"/>
  <c r="B1926" i="8" s="1"/>
  <c r="D1925" i="8"/>
  <c r="C1925" i="8"/>
  <c r="A1927" i="8" l="1"/>
  <c r="B1927" i="8" s="1"/>
  <c r="C1926" i="8"/>
  <c r="D1926" i="8"/>
  <c r="A1928" i="8" l="1"/>
  <c r="B1928" i="8" s="1"/>
  <c r="D1927" i="8"/>
  <c r="C1927" i="8"/>
  <c r="A1929" i="8" l="1"/>
  <c r="B1929" i="8" s="1"/>
  <c r="D1928" i="8"/>
  <c r="C1928" i="8"/>
  <c r="A1930" i="8" l="1"/>
  <c r="B1930" i="8" s="1"/>
  <c r="C1929" i="8"/>
  <c r="D1929" i="8"/>
  <c r="A1931" i="8" l="1"/>
  <c r="B1931" i="8" s="1"/>
  <c r="D1930" i="8"/>
  <c r="C1930" i="8"/>
  <c r="A1932" i="8" l="1"/>
  <c r="B1932" i="8" s="1"/>
  <c r="C1931" i="8"/>
  <c r="D1931" i="8"/>
  <c r="A1933" i="8" l="1"/>
  <c r="B1933" i="8" s="1"/>
  <c r="C1932" i="8"/>
  <c r="D1932" i="8"/>
  <c r="A1934" i="8" l="1"/>
  <c r="B1934" i="8" s="1"/>
  <c r="D1933" i="8"/>
  <c r="C1933" i="8"/>
  <c r="A1935" i="8" l="1"/>
  <c r="B1935" i="8" s="1"/>
  <c r="C1934" i="8"/>
  <c r="D1934" i="8"/>
  <c r="A1936" i="8" l="1"/>
  <c r="B1936" i="8" s="1"/>
  <c r="D1935" i="8"/>
  <c r="C1935" i="8"/>
  <c r="A1937" i="8" l="1"/>
  <c r="B1937" i="8" s="1"/>
  <c r="D1936" i="8"/>
  <c r="C1936" i="8"/>
  <c r="A1938" i="8" l="1"/>
  <c r="B1938" i="8" s="1"/>
  <c r="C1937" i="8"/>
  <c r="D1937" i="8"/>
  <c r="A1939" i="8" l="1"/>
  <c r="B1939" i="8" s="1"/>
  <c r="D1938" i="8"/>
  <c r="C1938" i="8"/>
  <c r="A1940" i="8" l="1"/>
  <c r="B1940" i="8" s="1"/>
  <c r="C1939" i="8"/>
  <c r="D1939" i="8"/>
  <c r="A1941" i="8" l="1"/>
  <c r="B1941" i="8" s="1"/>
  <c r="C1940" i="8"/>
  <c r="D1940" i="8"/>
  <c r="A1942" i="8" l="1"/>
  <c r="B1942" i="8" s="1"/>
  <c r="D1941" i="8"/>
  <c r="C1941" i="8"/>
  <c r="A1943" i="8" l="1"/>
  <c r="B1943" i="8" s="1"/>
  <c r="C1942" i="8"/>
  <c r="D1942" i="8"/>
  <c r="A1944" i="8" l="1"/>
  <c r="B1944" i="8" s="1"/>
  <c r="D1943" i="8"/>
  <c r="C1943" i="8"/>
  <c r="A1945" i="8" l="1"/>
  <c r="B1945" i="8" s="1"/>
  <c r="D1944" i="8"/>
  <c r="C1944" i="8"/>
  <c r="A1946" i="8" l="1"/>
  <c r="B1946" i="8" s="1"/>
  <c r="C1945" i="8"/>
  <c r="D1945" i="8"/>
  <c r="A1947" i="8" l="1"/>
  <c r="B1947" i="8" s="1"/>
  <c r="D1946" i="8"/>
  <c r="C1946" i="8"/>
  <c r="A1948" i="8" l="1"/>
  <c r="B1948" i="8" s="1"/>
  <c r="C1947" i="8"/>
  <c r="D1947" i="8"/>
  <c r="A1949" i="8" l="1"/>
  <c r="B1949" i="8" s="1"/>
  <c r="C1948" i="8"/>
  <c r="D1948" i="8"/>
  <c r="A1950" i="8" l="1"/>
  <c r="B1950" i="8" s="1"/>
  <c r="D1949" i="8"/>
  <c r="C1949" i="8"/>
  <c r="A1951" i="8" l="1"/>
  <c r="B1951" i="8" s="1"/>
  <c r="C1950" i="8"/>
  <c r="D1950" i="8"/>
  <c r="A1952" i="8" l="1"/>
  <c r="B1952" i="8" s="1"/>
  <c r="D1951" i="8"/>
  <c r="C1951" i="8"/>
  <c r="A1953" i="8" l="1"/>
  <c r="B1953" i="8" s="1"/>
  <c r="D1952" i="8"/>
  <c r="C1952" i="8"/>
  <c r="A1954" i="8" l="1"/>
  <c r="B1954" i="8" s="1"/>
  <c r="C1953" i="8"/>
  <c r="D1953" i="8"/>
  <c r="A1955" i="8" l="1"/>
  <c r="B1955" i="8" s="1"/>
  <c r="D1954" i="8"/>
  <c r="C1954" i="8"/>
  <c r="A1956" i="8" l="1"/>
  <c r="B1956" i="8" s="1"/>
  <c r="C1955" i="8"/>
  <c r="D1955" i="8"/>
  <c r="A1957" i="8" l="1"/>
  <c r="B1957" i="8" s="1"/>
  <c r="C1956" i="8"/>
  <c r="D1956" i="8"/>
  <c r="A1958" i="8" l="1"/>
  <c r="B1958" i="8" s="1"/>
  <c r="D1957" i="8"/>
  <c r="C1957" i="8"/>
  <c r="A1959" i="8" l="1"/>
  <c r="B1959" i="8" s="1"/>
  <c r="C1958" i="8"/>
  <c r="D1958" i="8"/>
  <c r="A1960" i="8" l="1"/>
  <c r="B1960" i="8" s="1"/>
  <c r="D1959" i="8"/>
  <c r="C1959" i="8"/>
  <c r="A1961" i="8" l="1"/>
  <c r="B1961" i="8" s="1"/>
  <c r="D1960" i="8"/>
  <c r="C1960" i="8"/>
  <c r="A1962" i="8" l="1"/>
  <c r="B1962" i="8" s="1"/>
  <c r="C1961" i="8"/>
  <c r="D1961" i="8"/>
  <c r="A1963" i="8" l="1"/>
  <c r="B1963" i="8" s="1"/>
  <c r="D1962" i="8"/>
  <c r="C1962" i="8"/>
  <c r="A1964" i="8" l="1"/>
  <c r="B1964" i="8" s="1"/>
  <c r="C1963" i="8"/>
  <c r="D1963" i="8"/>
  <c r="A1965" i="8" l="1"/>
  <c r="B1965" i="8" s="1"/>
  <c r="C1964" i="8"/>
  <c r="D1964" i="8"/>
  <c r="A1966" i="8" l="1"/>
  <c r="B1966" i="8" s="1"/>
  <c r="D1965" i="8"/>
  <c r="C1965" i="8"/>
  <c r="A1967" i="8" l="1"/>
  <c r="B1967" i="8" s="1"/>
  <c r="C1966" i="8"/>
  <c r="D1966" i="8"/>
  <c r="A1968" i="8" l="1"/>
  <c r="B1968" i="8" s="1"/>
  <c r="D1967" i="8"/>
  <c r="C1967" i="8"/>
  <c r="A1969" i="8" l="1"/>
  <c r="B1969" i="8" s="1"/>
  <c r="D1968" i="8"/>
  <c r="C1968" i="8"/>
  <c r="A1970" i="8" l="1"/>
  <c r="B1970" i="8" s="1"/>
  <c r="C1969" i="8"/>
  <c r="D1969" i="8"/>
  <c r="A1971" i="8" l="1"/>
  <c r="B1971" i="8" s="1"/>
  <c r="D1970" i="8"/>
  <c r="C1970" i="8"/>
  <c r="A1972" i="8" l="1"/>
  <c r="B1972" i="8" s="1"/>
  <c r="C1971" i="8"/>
  <c r="D1971" i="8"/>
  <c r="A1973" i="8" l="1"/>
  <c r="B1973" i="8" s="1"/>
  <c r="C1972" i="8"/>
  <c r="D1972" i="8"/>
  <c r="A1974" i="8" l="1"/>
  <c r="B1974" i="8" s="1"/>
  <c r="D1973" i="8"/>
  <c r="C1973" i="8"/>
  <c r="A1975" i="8" l="1"/>
  <c r="B1975" i="8" s="1"/>
  <c r="C1974" i="8"/>
  <c r="D1974" i="8"/>
  <c r="A1976" i="8" l="1"/>
  <c r="B1976" i="8" s="1"/>
  <c r="D1975" i="8"/>
  <c r="C1975" i="8"/>
  <c r="A1977" i="8" l="1"/>
  <c r="B1977" i="8" s="1"/>
  <c r="D1976" i="8"/>
  <c r="C1976" i="8"/>
  <c r="A1978" i="8" l="1"/>
  <c r="B1978" i="8" s="1"/>
  <c r="C1977" i="8"/>
  <c r="D1977" i="8"/>
  <c r="A1979" i="8" l="1"/>
  <c r="B1979" i="8" s="1"/>
  <c r="D1978" i="8"/>
  <c r="C1978" i="8"/>
  <c r="A1980" i="8" l="1"/>
  <c r="B1980" i="8" s="1"/>
  <c r="C1979" i="8"/>
  <c r="D1979" i="8"/>
  <c r="A1981" i="8" l="1"/>
  <c r="B1981" i="8" s="1"/>
  <c r="C1980" i="8"/>
  <c r="D1980" i="8"/>
  <c r="A1982" i="8" l="1"/>
  <c r="B1982" i="8" s="1"/>
  <c r="D1981" i="8"/>
  <c r="C1981" i="8"/>
  <c r="A1983" i="8" l="1"/>
  <c r="B1983" i="8" s="1"/>
  <c r="C1982" i="8"/>
  <c r="D1982" i="8"/>
  <c r="A1984" i="8" l="1"/>
  <c r="B1984" i="8" s="1"/>
  <c r="D1983" i="8"/>
  <c r="C1983" i="8"/>
  <c r="A1985" i="8" l="1"/>
  <c r="B1985" i="8" s="1"/>
  <c r="D1984" i="8"/>
  <c r="C1984" i="8"/>
  <c r="A1986" i="8" l="1"/>
  <c r="B1986" i="8" s="1"/>
  <c r="C1985" i="8"/>
  <c r="D1985" i="8"/>
  <c r="A1987" i="8" l="1"/>
  <c r="B1987" i="8" s="1"/>
  <c r="D1986" i="8"/>
  <c r="C1986" i="8"/>
  <c r="A1988" i="8" l="1"/>
  <c r="B1988" i="8" s="1"/>
  <c r="C1987" i="8"/>
  <c r="D1987" i="8"/>
  <c r="A1989" i="8" l="1"/>
  <c r="B1989" i="8" s="1"/>
  <c r="C1988" i="8"/>
  <c r="D1988" i="8"/>
  <c r="A1990" i="8" l="1"/>
  <c r="B1990" i="8" s="1"/>
  <c r="D1989" i="8"/>
  <c r="C1989" i="8"/>
  <c r="A1991" i="8" l="1"/>
  <c r="B1991" i="8" s="1"/>
  <c r="D1990" i="8"/>
  <c r="C1990" i="8"/>
  <c r="A1992" i="8" l="1"/>
  <c r="B1992" i="8" s="1"/>
  <c r="C1991" i="8"/>
  <c r="D1991" i="8"/>
  <c r="A1993" i="8" l="1"/>
  <c r="B1993" i="8" s="1"/>
  <c r="D1992" i="8"/>
  <c r="C1992" i="8"/>
  <c r="A1994" i="8" l="1"/>
  <c r="B1994" i="8" s="1"/>
  <c r="C1993" i="8"/>
  <c r="D1993" i="8"/>
  <c r="A1995" i="8" l="1"/>
  <c r="B1995" i="8" s="1"/>
  <c r="D1994" i="8"/>
  <c r="C1994" i="8"/>
  <c r="A1996" i="8" l="1"/>
  <c r="B1996" i="8" s="1"/>
  <c r="D1995" i="8"/>
  <c r="C1995" i="8"/>
  <c r="A1997" i="8" l="1"/>
  <c r="B1997" i="8" s="1"/>
  <c r="C1996" i="8"/>
  <c r="D1996" i="8"/>
  <c r="A1998" i="8" l="1"/>
  <c r="B1998" i="8" s="1"/>
  <c r="D1997" i="8"/>
  <c r="C1997" i="8"/>
  <c r="A1999" i="8" l="1"/>
  <c r="B1999" i="8" s="1"/>
  <c r="C1998" i="8"/>
  <c r="D1998" i="8"/>
  <c r="A2000" i="8" l="1"/>
  <c r="B2000" i="8" s="1"/>
  <c r="C1999" i="8"/>
  <c r="D1999" i="8"/>
  <c r="A2001" i="8" l="1"/>
  <c r="B2001" i="8" s="1"/>
  <c r="D2000" i="8"/>
  <c r="C2000" i="8"/>
  <c r="A2002" i="8" l="1"/>
  <c r="B2002" i="8" s="1"/>
  <c r="C2001" i="8"/>
  <c r="D2001" i="8"/>
  <c r="A2003" i="8" l="1"/>
  <c r="B2003" i="8" s="1"/>
  <c r="D2002" i="8"/>
  <c r="C2002" i="8"/>
  <c r="A2004" i="8" l="1"/>
  <c r="B2004" i="8" s="1"/>
  <c r="D2003" i="8"/>
  <c r="C2003" i="8"/>
  <c r="A2005" i="8" l="1"/>
  <c r="B2005" i="8" s="1"/>
  <c r="C2004" i="8"/>
  <c r="D2004" i="8"/>
  <c r="A2006" i="8" l="1"/>
  <c r="B2006" i="8" s="1"/>
  <c r="D2005" i="8"/>
  <c r="C2005" i="8"/>
  <c r="A2007" i="8" l="1"/>
  <c r="B2007" i="8" s="1"/>
  <c r="D2006" i="8"/>
  <c r="C2006" i="8"/>
  <c r="A2008" i="8" l="1"/>
  <c r="B2008" i="8" s="1"/>
  <c r="C2007" i="8"/>
  <c r="D2007" i="8"/>
  <c r="A2009" i="8" l="1"/>
  <c r="B2009" i="8" s="1"/>
  <c r="D2008" i="8"/>
  <c r="C2008" i="8"/>
  <c r="A2010" i="8" l="1"/>
  <c r="B2010" i="8" s="1"/>
  <c r="C2009" i="8"/>
  <c r="D2009" i="8"/>
  <c r="A2011" i="8" l="1"/>
  <c r="B2011" i="8" s="1"/>
  <c r="D2010" i="8"/>
  <c r="C2010" i="8"/>
  <c r="A2012" i="8" l="1"/>
  <c r="B2012" i="8" s="1"/>
  <c r="D2011" i="8"/>
  <c r="C2011" i="8"/>
  <c r="A2013" i="8" l="1"/>
  <c r="B2013" i="8" s="1"/>
  <c r="C2012" i="8"/>
  <c r="D2012" i="8"/>
  <c r="A2014" i="8" l="1"/>
  <c r="B2014" i="8" s="1"/>
  <c r="D2013" i="8"/>
  <c r="C2013" i="8"/>
  <c r="A2015" i="8" l="1"/>
  <c r="B2015" i="8" s="1"/>
  <c r="C2014" i="8"/>
  <c r="D2014" i="8"/>
  <c r="A2016" i="8" l="1"/>
  <c r="B2016" i="8" s="1"/>
  <c r="C2015" i="8"/>
  <c r="D2015" i="8"/>
  <c r="A2017" i="8" l="1"/>
  <c r="B2017" i="8" s="1"/>
  <c r="D2016" i="8"/>
  <c r="C2016" i="8"/>
  <c r="A2018" i="8" l="1"/>
  <c r="B2018" i="8" s="1"/>
  <c r="C2017" i="8"/>
  <c r="D2017" i="8"/>
  <c r="A2019" i="8" l="1"/>
  <c r="B2019" i="8" s="1"/>
  <c r="C2018" i="8"/>
  <c r="D2018" i="8"/>
  <c r="A2020" i="8" l="1"/>
  <c r="B2020" i="8" s="1"/>
  <c r="D2019" i="8"/>
  <c r="C2019" i="8"/>
  <c r="A2021" i="8" l="1"/>
  <c r="B2021" i="8" s="1"/>
  <c r="C2020" i="8"/>
  <c r="D2020" i="8"/>
  <c r="A2022" i="8" l="1"/>
  <c r="B2022" i="8" s="1"/>
  <c r="D2021" i="8"/>
  <c r="C2021" i="8"/>
  <c r="A2023" i="8" l="1"/>
  <c r="B2023" i="8" s="1"/>
  <c r="C2022" i="8"/>
  <c r="D2022" i="8"/>
  <c r="A2024" i="8" l="1"/>
  <c r="B2024" i="8" s="1"/>
  <c r="C2023" i="8"/>
  <c r="D2023" i="8"/>
  <c r="A2025" i="8" l="1"/>
  <c r="B2025" i="8" s="1"/>
  <c r="D2024" i="8"/>
  <c r="C2024" i="8"/>
  <c r="A2026" i="8" l="1"/>
  <c r="B2026" i="8" s="1"/>
  <c r="D2025" i="8"/>
  <c r="C2025" i="8"/>
  <c r="A2027" i="8" l="1"/>
  <c r="B2027" i="8" s="1"/>
  <c r="C2026" i="8"/>
  <c r="D2026" i="8"/>
  <c r="A2028" i="8" l="1"/>
  <c r="B2028" i="8" s="1"/>
  <c r="D2027" i="8"/>
  <c r="C2027" i="8"/>
  <c r="A2029" i="8" l="1"/>
  <c r="B2029" i="8" s="1"/>
  <c r="C2028" i="8"/>
  <c r="D2028" i="8"/>
  <c r="A2030" i="8" l="1"/>
  <c r="B2030" i="8" s="1"/>
  <c r="D2029" i="8"/>
  <c r="C2029" i="8"/>
  <c r="A2031" i="8" l="1"/>
  <c r="B2031" i="8" s="1"/>
  <c r="C2030" i="8"/>
  <c r="D2030" i="8"/>
  <c r="A2032" i="8" l="1"/>
  <c r="B2032" i="8" s="1"/>
  <c r="C2031" i="8"/>
  <c r="D2031" i="8"/>
  <c r="A2033" i="8" l="1"/>
  <c r="B2033" i="8" s="1"/>
  <c r="D2032" i="8"/>
  <c r="C2032" i="8"/>
  <c r="A2034" i="8" l="1"/>
  <c r="B2034" i="8" s="1"/>
  <c r="C2033" i="8"/>
  <c r="D2033" i="8"/>
  <c r="A2035" i="8" l="1"/>
  <c r="B2035" i="8" s="1"/>
  <c r="C2034" i="8"/>
  <c r="D2034" i="8"/>
  <c r="A2036" i="8" l="1"/>
  <c r="B2036" i="8" s="1"/>
  <c r="D2035" i="8"/>
  <c r="C2035" i="8"/>
  <c r="A2037" i="8" l="1"/>
  <c r="B2037" i="8" s="1"/>
  <c r="D2036" i="8"/>
  <c r="C2036" i="8"/>
  <c r="A2038" i="8" l="1"/>
  <c r="B2038" i="8" s="1"/>
  <c r="C2037" i="8"/>
  <c r="D2037" i="8"/>
  <c r="A2039" i="8" l="1"/>
  <c r="B2039" i="8" s="1"/>
  <c r="D2038" i="8"/>
  <c r="C2038" i="8"/>
  <c r="A2040" i="8" l="1"/>
  <c r="B2040" i="8" s="1"/>
  <c r="C2039" i="8"/>
  <c r="D2039" i="8"/>
  <c r="A2041" i="8" l="1"/>
  <c r="B2041" i="8" s="1"/>
  <c r="D2040" i="8"/>
  <c r="C2040" i="8"/>
  <c r="A2042" i="8" l="1"/>
  <c r="B2042" i="8" s="1"/>
  <c r="C2041" i="8"/>
  <c r="D2041" i="8"/>
  <c r="A2043" i="8" l="1"/>
  <c r="B2043" i="8" s="1"/>
  <c r="C2042" i="8"/>
  <c r="D2042" i="8"/>
  <c r="A2044" i="8" l="1"/>
  <c r="B2044" i="8" s="1"/>
  <c r="D2043" i="8"/>
  <c r="C2043" i="8"/>
  <c r="A2045" i="8" l="1"/>
  <c r="B2045" i="8" s="1"/>
  <c r="D2044" i="8"/>
  <c r="C2044" i="8"/>
  <c r="A2046" i="8" l="1"/>
  <c r="B2046" i="8" s="1"/>
  <c r="C2045" i="8"/>
  <c r="D2045" i="8"/>
  <c r="A2047" i="8" l="1"/>
  <c r="B2047" i="8" s="1"/>
  <c r="D2046" i="8"/>
  <c r="C2046" i="8"/>
  <c r="A2048" i="8" l="1"/>
  <c r="B2048" i="8" s="1"/>
  <c r="C2047" i="8"/>
  <c r="D2047" i="8"/>
  <c r="A2049" i="8" l="1"/>
  <c r="B2049" i="8" s="1"/>
  <c r="D2048" i="8"/>
  <c r="C2048" i="8"/>
  <c r="A2050" i="8" l="1"/>
  <c r="B2050" i="8" s="1"/>
  <c r="D2049" i="8"/>
  <c r="C2049" i="8"/>
  <c r="A2051" i="8" l="1"/>
  <c r="B2051" i="8" s="1"/>
  <c r="C2050" i="8"/>
  <c r="D2050" i="8"/>
  <c r="A2052" i="8" l="1"/>
  <c r="B2052" i="8" s="1"/>
  <c r="D2051" i="8"/>
  <c r="C2051" i="8"/>
  <c r="A2053" i="8" l="1"/>
  <c r="B2053" i="8" s="1"/>
  <c r="C2052" i="8"/>
  <c r="D2052" i="8"/>
  <c r="A2054" i="8" l="1"/>
  <c r="B2054" i="8" s="1"/>
  <c r="D2053" i="8"/>
  <c r="C2053" i="8"/>
  <c r="A2055" i="8" l="1"/>
  <c r="B2055" i="8" s="1"/>
  <c r="C2054" i="8"/>
  <c r="D2054" i="8"/>
  <c r="A2056" i="8" l="1"/>
  <c r="B2056" i="8" s="1"/>
  <c r="C2055" i="8"/>
  <c r="D2055" i="8"/>
  <c r="A2057" i="8" l="1"/>
  <c r="B2057" i="8" s="1"/>
  <c r="D2056" i="8"/>
  <c r="C2056" i="8"/>
  <c r="A2058" i="8" l="1"/>
  <c r="B2058" i="8" s="1"/>
  <c r="D2057" i="8"/>
  <c r="C2057" i="8"/>
  <c r="A2059" i="8" l="1"/>
  <c r="B2059" i="8" s="1"/>
  <c r="C2058" i="8"/>
  <c r="D2058" i="8"/>
  <c r="A2060" i="8" l="1"/>
  <c r="B2060" i="8" s="1"/>
  <c r="D2059" i="8"/>
  <c r="C2059" i="8"/>
  <c r="A2061" i="8" l="1"/>
  <c r="B2061" i="8" s="1"/>
  <c r="C2060" i="8"/>
  <c r="D2060" i="8"/>
  <c r="A2062" i="8" l="1"/>
  <c r="B2062" i="8" s="1"/>
  <c r="D2061" i="8"/>
  <c r="C2061" i="8"/>
  <c r="A2063" i="8" l="1"/>
  <c r="B2063" i="8" s="1"/>
  <c r="C2062" i="8"/>
  <c r="D2062" i="8"/>
  <c r="A2064" i="8" l="1"/>
  <c r="B2064" i="8" s="1"/>
  <c r="C2063" i="8"/>
  <c r="D2063" i="8"/>
  <c r="A2065" i="8" l="1"/>
  <c r="B2065" i="8" s="1"/>
  <c r="D2064" i="8"/>
  <c r="C2064" i="8"/>
  <c r="A2066" i="8" l="1"/>
  <c r="B2066" i="8" s="1"/>
  <c r="C2065" i="8"/>
  <c r="D2065" i="8"/>
  <c r="A2067" i="8" l="1"/>
  <c r="B2067" i="8" s="1"/>
  <c r="C2066" i="8"/>
  <c r="D2066" i="8"/>
  <c r="A2068" i="8" l="1"/>
  <c r="B2068" i="8" s="1"/>
  <c r="D2067" i="8"/>
  <c r="C2067" i="8"/>
  <c r="A2069" i="8" l="1"/>
  <c r="B2069" i="8" s="1"/>
  <c r="D2068" i="8"/>
  <c r="C2068" i="8"/>
  <c r="A2070" i="8" l="1"/>
  <c r="B2070" i="8" s="1"/>
  <c r="C2069" i="8"/>
  <c r="D2069" i="8"/>
  <c r="A2071" i="8" l="1"/>
  <c r="B2071" i="8" s="1"/>
  <c r="D2070" i="8"/>
  <c r="C2070" i="8"/>
  <c r="A2072" i="8" l="1"/>
  <c r="B2072" i="8" s="1"/>
  <c r="C2071" i="8"/>
  <c r="D2071" i="8"/>
  <c r="A2073" i="8" l="1"/>
  <c r="B2073" i="8" s="1"/>
  <c r="D2072" i="8"/>
  <c r="C2072" i="8"/>
  <c r="A2074" i="8" l="1"/>
  <c r="B2074" i="8" s="1"/>
  <c r="C2073" i="8"/>
  <c r="D2073" i="8"/>
  <c r="A2075" i="8" l="1"/>
  <c r="B2075" i="8" s="1"/>
  <c r="C2074" i="8"/>
  <c r="D2074" i="8"/>
  <c r="A2076" i="8" l="1"/>
  <c r="B2076" i="8" s="1"/>
  <c r="D2075" i="8"/>
  <c r="C2075" i="8"/>
  <c r="A2077" i="8" l="1"/>
  <c r="B2077" i="8" s="1"/>
  <c r="D2076" i="8"/>
  <c r="C2076" i="8"/>
  <c r="A2078" i="8" l="1"/>
  <c r="B2078" i="8" s="1"/>
  <c r="C2077" i="8"/>
  <c r="D2077" i="8"/>
  <c r="A2079" i="8" l="1"/>
  <c r="B2079" i="8" s="1"/>
  <c r="D2078" i="8"/>
  <c r="C2078" i="8"/>
  <c r="A2080" i="8" l="1"/>
  <c r="B2080" i="8" s="1"/>
  <c r="C2079" i="8"/>
  <c r="D2079" i="8"/>
  <c r="A2081" i="8" l="1"/>
  <c r="B2081" i="8" s="1"/>
  <c r="D2080" i="8"/>
  <c r="C2080" i="8"/>
  <c r="A2082" i="8" l="1"/>
  <c r="B2082" i="8" s="1"/>
  <c r="D2081" i="8"/>
  <c r="C2081" i="8"/>
  <c r="A2083" i="8" l="1"/>
  <c r="B2083" i="8" s="1"/>
  <c r="C2082" i="8"/>
  <c r="D2082" i="8"/>
  <c r="A2084" i="8" l="1"/>
  <c r="B2084" i="8" s="1"/>
  <c r="D2083" i="8"/>
  <c r="C2083" i="8"/>
  <c r="A2085" i="8" l="1"/>
  <c r="B2085" i="8" s="1"/>
  <c r="C2084" i="8"/>
  <c r="D2084" i="8"/>
  <c r="A2086" i="8" l="1"/>
  <c r="B2086" i="8" s="1"/>
  <c r="D2085" i="8"/>
  <c r="C2085" i="8"/>
  <c r="A2087" i="8" l="1"/>
  <c r="B2087" i="8" s="1"/>
  <c r="C2086" i="8"/>
  <c r="D2086" i="8"/>
  <c r="A2088" i="8" l="1"/>
  <c r="B2088" i="8" s="1"/>
  <c r="C2087" i="8"/>
  <c r="D2087" i="8"/>
  <c r="A2089" i="8" l="1"/>
  <c r="B2089" i="8" s="1"/>
  <c r="D2088" i="8"/>
  <c r="C2088" i="8"/>
  <c r="A2090" i="8" l="1"/>
  <c r="B2090" i="8" s="1"/>
  <c r="D2089" i="8"/>
  <c r="C2089" i="8"/>
  <c r="A2091" i="8" l="1"/>
  <c r="B2091" i="8" s="1"/>
  <c r="C2090" i="8"/>
  <c r="D2090" i="8"/>
  <c r="A2092" i="8" l="1"/>
  <c r="B2092" i="8" s="1"/>
  <c r="D2091" i="8"/>
  <c r="C2091" i="8"/>
  <c r="A2093" i="8" l="1"/>
  <c r="B2093" i="8" s="1"/>
  <c r="C2092" i="8"/>
  <c r="D2092" i="8"/>
  <c r="A2094" i="8" l="1"/>
  <c r="B2094" i="8" s="1"/>
  <c r="D2093" i="8"/>
  <c r="C2093" i="8"/>
  <c r="A2095" i="8" l="1"/>
  <c r="B2095" i="8" s="1"/>
  <c r="C2094" i="8"/>
  <c r="D2094" i="8"/>
  <c r="A2096" i="8" l="1"/>
  <c r="B2096" i="8" s="1"/>
  <c r="C2095" i="8"/>
  <c r="D2095" i="8"/>
  <c r="A2097" i="8" l="1"/>
  <c r="B2097" i="8" s="1"/>
  <c r="D2096" i="8"/>
  <c r="C2096" i="8"/>
  <c r="A2098" i="8" l="1"/>
  <c r="B2098" i="8" s="1"/>
  <c r="C2097" i="8"/>
  <c r="D2097" i="8"/>
  <c r="A2099" i="8" l="1"/>
  <c r="B2099" i="8" s="1"/>
  <c r="C2098" i="8"/>
  <c r="D2098" i="8"/>
  <c r="A2100" i="8" l="1"/>
  <c r="B2100" i="8" s="1"/>
  <c r="D2099" i="8"/>
  <c r="C2099" i="8"/>
  <c r="A2101" i="8" l="1"/>
  <c r="B2101" i="8" s="1"/>
  <c r="D2100" i="8"/>
  <c r="C2100" i="8"/>
  <c r="A2102" i="8" l="1"/>
  <c r="B2102" i="8" s="1"/>
  <c r="C2101" i="8"/>
  <c r="D2101" i="8"/>
  <c r="A2103" i="8" l="1"/>
  <c r="B2103" i="8" s="1"/>
  <c r="D2102" i="8"/>
  <c r="C2102" i="8"/>
  <c r="A2104" i="8" l="1"/>
  <c r="B2104" i="8" s="1"/>
  <c r="C2103" i="8"/>
  <c r="D2103" i="8"/>
  <c r="A2105" i="8" l="1"/>
  <c r="B2105" i="8" s="1"/>
  <c r="D2104" i="8"/>
  <c r="C2104" i="8"/>
  <c r="A2106" i="8" l="1"/>
  <c r="B2106" i="8" s="1"/>
  <c r="C2105" i="8"/>
  <c r="D2105" i="8"/>
  <c r="A2107" i="8" l="1"/>
  <c r="B2107" i="8" s="1"/>
  <c r="C2106" i="8"/>
  <c r="D2106" i="8"/>
  <c r="A2108" i="8" l="1"/>
  <c r="B2108" i="8" s="1"/>
  <c r="D2107" i="8"/>
  <c r="C2107" i="8"/>
  <c r="A2109" i="8" l="1"/>
  <c r="B2109" i="8" s="1"/>
  <c r="D2108" i="8"/>
  <c r="C2108" i="8"/>
  <c r="A2110" i="8" l="1"/>
  <c r="B2110" i="8" s="1"/>
  <c r="C2109" i="8"/>
  <c r="D2109" i="8"/>
  <c r="A2111" i="8" l="1"/>
  <c r="B2111" i="8" s="1"/>
  <c r="D2110" i="8"/>
  <c r="C2110" i="8"/>
  <c r="A2112" i="8" l="1"/>
  <c r="B2112" i="8" s="1"/>
  <c r="C2111" i="8"/>
  <c r="D2111" i="8"/>
  <c r="A2113" i="8" l="1"/>
  <c r="B2113" i="8" s="1"/>
  <c r="D2112" i="8"/>
  <c r="C2112" i="8"/>
  <c r="A2114" i="8" l="1"/>
  <c r="B2114" i="8" s="1"/>
  <c r="D2113" i="8"/>
  <c r="C2113" i="8"/>
  <c r="A2115" i="8" l="1"/>
  <c r="B2115" i="8" s="1"/>
  <c r="C2114" i="8"/>
  <c r="D2114" i="8"/>
  <c r="A2116" i="8" l="1"/>
  <c r="B2116" i="8" s="1"/>
  <c r="D2115" i="8"/>
  <c r="C2115" i="8"/>
  <c r="A2117" i="8" l="1"/>
  <c r="B2117" i="8" s="1"/>
  <c r="C2116" i="8"/>
  <c r="D2116" i="8"/>
  <c r="A2118" i="8" l="1"/>
  <c r="B2118" i="8" s="1"/>
  <c r="D2117" i="8"/>
  <c r="C2117" i="8"/>
  <c r="A2119" i="8" l="1"/>
  <c r="B2119" i="8" s="1"/>
  <c r="C2118" i="8"/>
  <c r="D2118" i="8"/>
  <c r="A2120" i="8" l="1"/>
  <c r="B2120" i="8" s="1"/>
  <c r="C2119" i="8"/>
  <c r="D2119" i="8"/>
  <c r="A2121" i="8" l="1"/>
  <c r="B2121" i="8" s="1"/>
  <c r="D2120" i="8"/>
  <c r="C2120" i="8"/>
  <c r="A2122" i="8" l="1"/>
  <c r="B2122" i="8" s="1"/>
  <c r="D2121" i="8"/>
  <c r="C2121" i="8"/>
  <c r="A2123" i="8" l="1"/>
  <c r="B2123" i="8" s="1"/>
  <c r="C2122" i="8"/>
  <c r="D2122" i="8"/>
  <c r="A2124" i="8" l="1"/>
  <c r="B2124" i="8" s="1"/>
  <c r="D2123" i="8"/>
  <c r="C2123" i="8"/>
  <c r="A2125" i="8" l="1"/>
  <c r="B2125" i="8" s="1"/>
  <c r="C2124" i="8"/>
  <c r="D2124" i="8"/>
  <c r="A2126" i="8" l="1"/>
  <c r="B2126" i="8" s="1"/>
  <c r="D2125" i="8"/>
  <c r="C2125" i="8"/>
  <c r="A2127" i="8" l="1"/>
  <c r="B2127" i="8" s="1"/>
  <c r="C2126" i="8"/>
  <c r="D2126" i="8"/>
  <c r="A2128" i="8" l="1"/>
  <c r="B2128" i="8" s="1"/>
  <c r="C2127" i="8"/>
  <c r="D2127" i="8"/>
  <c r="A2129" i="8" l="1"/>
  <c r="B2129" i="8" s="1"/>
  <c r="D2128" i="8"/>
  <c r="C2128" i="8"/>
  <c r="A2130" i="8" l="1"/>
  <c r="B2130" i="8" s="1"/>
  <c r="C2129" i="8"/>
  <c r="D2129" i="8"/>
  <c r="A2131" i="8" l="1"/>
  <c r="B2131" i="8" s="1"/>
  <c r="C2130" i="8"/>
  <c r="D2130" i="8"/>
  <c r="A2132" i="8" l="1"/>
  <c r="B2132" i="8" s="1"/>
  <c r="D2131" i="8"/>
  <c r="C2131" i="8"/>
  <c r="A2133" i="8" l="1"/>
  <c r="B2133" i="8" s="1"/>
  <c r="D2132" i="8"/>
  <c r="C2132" i="8"/>
  <c r="A2134" i="8" l="1"/>
  <c r="B2134" i="8" s="1"/>
  <c r="C2133" i="8"/>
  <c r="D2133" i="8"/>
  <c r="A2135" i="8" l="1"/>
  <c r="B2135" i="8" s="1"/>
  <c r="D2134" i="8"/>
  <c r="C2134" i="8"/>
  <c r="A2136" i="8" l="1"/>
  <c r="B2136" i="8" s="1"/>
  <c r="C2135" i="8"/>
  <c r="D2135" i="8"/>
  <c r="A2137" i="8" l="1"/>
  <c r="B2137" i="8" s="1"/>
  <c r="D2136" i="8"/>
  <c r="C2136" i="8"/>
  <c r="A2138" i="8" l="1"/>
  <c r="B2138" i="8" s="1"/>
  <c r="C2137" i="8"/>
  <c r="D2137" i="8"/>
  <c r="A2139" i="8" l="1"/>
  <c r="B2139" i="8" s="1"/>
  <c r="C2138" i="8"/>
  <c r="D2138" i="8"/>
  <c r="A2140" i="8" l="1"/>
  <c r="B2140" i="8" s="1"/>
  <c r="D2139" i="8"/>
  <c r="C2139" i="8"/>
  <c r="A2141" i="8" l="1"/>
  <c r="B2141" i="8" s="1"/>
  <c r="D2140" i="8"/>
  <c r="C2140" i="8"/>
  <c r="A2142" i="8" l="1"/>
  <c r="B2142" i="8" s="1"/>
  <c r="C2141" i="8"/>
  <c r="D2141" i="8"/>
  <c r="A2143" i="8" l="1"/>
  <c r="B2143" i="8" s="1"/>
  <c r="D2142" i="8"/>
  <c r="C2142" i="8"/>
  <c r="A2144" i="8" l="1"/>
  <c r="B2144" i="8" s="1"/>
  <c r="C2143" i="8"/>
  <c r="D2143" i="8"/>
  <c r="A2145" i="8" l="1"/>
  <c r="B2145" i="8" s="1"/>
  <c r="D2144" i="8"/>
  <c r="C2144" i="8"/>
  <c r="A2146" i="8" l="1"/>
  <c r="B2146" i="8" s="1"/>
  <c r="D2145" i="8"/>
  <c r="C2145" i="8"/>
  <c r="A2147" i="8" l="1"/>
  <c r="B2147" i="8" s="1"/>
  <c r="C2146" i="8"/>
  <c r="D2146" i="8"/>
  <c r="A2148" i="8" l="1"/>
  <c r="B2148" i="8" s="1"/>
  <c r="D2147" i="8"/>
  <c r="C2147" i="8"/>
  <c r="A2149" i="8" l="1"/>
  <c r="B2149" i="8" s="1"/>
  <c r="C2148" i="8"/>
  <c r="D2148" i="8"/>
  <c r="A2150" i="8" l="1"/>
  <c r="B2150" i="8" s="1"/>
  <c r="D2149" i="8"/>
  <c r="C2149" i="8"/>
  <c r="A2151" i="8" l="1"/>
  <c r="B2151" i="8" s="1"/>
  <c r="C2150" i="8"/>
  <c r="D2150" i="8"/>
  <c r="A2152" i="8" l="1"/>
  <c r="B2152" i="8" s="1"/>
  <c r="C2151" i="8"/>
  <c r="D2151" i="8"/>
  <c r="A2153" i="8" l="1"/>
  <c r="B2153" i="8" s="1"/>
  <c r="D2152" i="8"/>
  <c r="C2152" i="8"/>
  <c r="A2154" i="8" l="1"/>
  <c r="B2154" i="8" s="1"/>
  <c r="D2153" i="8"/>
  <c r="C2153" i="8"/>
  <c r="A2155" i="8" l="1"/>
  <c r="B2155" i="8" s="1"/>
  <c r="C2154" i="8"/>
  <c r="D2154" i="8"/>
  <c r="A2156" i="8" l="1"/>
  <c r="B2156" i="8" s="1"/>
  <c r="D2155" i="8"/>
  <c r="C2155" i="8"/>
  <c r="A2157" i="8" l="1"/>
  <c r="B2157" i="8" s="1"/>
  <c r="C2156" i="8"/>
  <c r="D2156" i="8"/>
  <c r="A2158" i="8" l="1"/>
  <c r="B2158" i="8" s="1"/>
  <c r="D2157" i="8"/>
  <c r="C2157" i="8"/>
  <c r="A2159" i="8" l="1"/>
  <c r="B2159" i="8" s="1"/>
  <c r="C2158" i="8"/>
  <c r="D2158" i="8"/>
  <c r="A2160" i="8" l="1"/>
  <c r="B2160" i="8" s="1"/>
  <c r="C2159" i="8"/>
  <c r="D2159" i="8"/>
  <c r="A2161" i="8" l="1"/>
  <c r="B2161" i="8" s="1"/>
  <c r="D2160" i="8"/>
  <c r="C2160" i="8"/>
  <c r="A2162" i="8" l="1"/>
  <c r="B2162" i="8" s="1"/>
  <c r="C2161" i="8"/>
  <c r="D2161" i="8"/>
  <c r="A2163" i="8" l="1"/>
  <c r="B2163" i="8" s="1"/>
  <c r="C2162" i="8"/>
  <c r="D2162" i="8"/>
  <c r="A2164" i="8" l="1"/>
  <c r="B2164" i="8" s="1"/>
  <c r="D2163" i="8"/>
  <c r="C2163" i="8"/>
  <c r="A2165" i="8" l="1"/>
  <c r="B2165" i="8" s="1"/>
  <c r="D2164" i="8"/>
  <c r="C2164" i="8"/>
  <c r="A2166" i="8" l="1"/>
  <c r="B2166" i="8" s="1"/>
  <c r="C2165" i="8"/>
  <c r="D2165" i="8"/>
  <c r="A2167" i="8" l="1"/>
  <c r="B2167" i="8" s="1"/>
  <c r="D2166" i="8"/>
  <c r="C2166" i="8"/>
  <c r="A2168" i="8" l="1"/>
  <c r="B2168" i="8" s="1"/>
  <c r="C2167" i="8"/>
  <c r="D2167" i="8"/>
  <c r="A2169" i="8" l="1"/>
  <c r="B2169" i="8" s="1"/>
  <c r="D2168" i="8"/>
  <c r="C2168" i="8"/>
  <c r="A2170" i="8" l="1"/>
  <c r="B2170" i="8" s="1"/>
  <c r="C2169" i="8"/>
  <c r="D2169" i="8"/>
  <c r="A2171" i="8" l="1"/>
  <c r="B2171" i="8" s="1"/>
  <c r="C2170" i="8"/>
  <c r="D2170" i="8"/>
  <c r="A2172" i="8" l="1"/>
  <c r="B2172" i="8" s="1"/>
  <c r="D2171" i="8"/>
  <c r="C2171" i="8"/>
  <c r="A2173" i="8" l="1"/>
  <c r="B2173" i="8" s="1"/>
  <c r="D2172" i="8"/>
  <c r="C2172" i="8"/>
  <c r="A2174" i="8" l="1"/>
  <c r="B2174" i="8" s="1"/>
  <c r="C2173" i="8"/>
  <c r="D2173" i="8"/>
  <c r="A2175" i="8" l="1"/>
  <c r="B2175" i="8" s="1"/>
  <c r="D2174" i="8"/>
  <c r="C2174" i="8"/>
  <c r="A2176" i="8" l="1"/>
  <c r="B2176" i="8" s="1"/>
  <c r="C2175" i="8"/>
  <c r="D2175" i="8"/>
  <c r="A2177" i="8" l="1"/>
  <c r="B2177" i="8" s="1"/>
  <c r="D2176" i="8"/>
  <c r="C2176" i="8"/>
  <c r="A2178" i="8" l="1"/>
  <c r="B2178" i="8" s="1"/>
  <c r="D2177" i="8"/>
  <c r="C2177" i="8"/>
  <c r="A2179" i="8" l="1"/>
  <c r="B2179" i="8" s="1"/>
  <c r="C2178" i="8"/>
  <c r="D2178" i="8"/>
  <c r="A2180" i="8" l="1"/>
  <c r="B2180" i="8" s="1"/>
  <c r="D2179" i="8"/>
  <c r="C2179" i="8"/>
  <c r="A2181" i="8" l="1"/>
  <c r="B2181" i="8" s="1"/>
  <c r="C2180" i="8"/>
  <c r="D2180" i="8"/>
  <c r="A2182" i="8" l="1"/>
  <c r="B2182" i="8" s="1"/>
  <c r="D2181" i="8"/>
  <c r="C2181" i="8"/>
  <c r="A2183" i="8" l="1"/>
  <c r="B2183" i="8" s="1"/>
  <c r="C2182" i="8"/>
  <c r="D2182" i="8"/>
  <c r="A2184" i="8" l="1"/>
  <c r="B2184" i="8" s="1"/>
  <c r="C2183" i="8"/>
  <c r="D2183" i="8"/>
  <c r="A2185" i="8" l="1"/>
  <c r="B2185" i="8" s="1"/>
  <c r="D2184" i="8"/>
  <c r="C2184" i="8"/>
  <c r="A2186" i="8" l="1"/>
  <c r="B2186" i="8" s="1"/>
  <c r="D2185" i="8"/>
  <c r="C2185" i="8"/>
  <c r="A2187" i="8" l="1"/>
  <c r="B2187" i="8" s="1"/>
  <c r="C2186" i="8"/>
  <c r="D2186" i="8"/>
  <c r="A2188" i="8" l="1"/>
  <c r="B2188" i="8" s="1"/>
  <c r="D2187" i="8"/>
  <c r="C2187" i="8"/>
  <c r="A2189" i="8" l="1"/>
  <c r="B2189" i="8" s="1"/>
  <c r="C2188" i="8"/>
  <c r="D2188" i="8"/>
  <c r="A2190" i="8" l="1"/>
  <c r="B2190" i="8" s="1"/>
  <c r="D2189" i="8"/>
  <c r="C2189" i="8"/>
  <c r="A2191" i="8" l="1"/>
  <c r="B2191" i="8" s="1"/>
  <c r="C2190" i="8"/>
  <c r="D2190" i="8"/>
  <c r="A2192" i="8" l="1"/>
  <c r="B2192" i="8" s="1"/>
  <c r="C2191" i="8"/>
  <c r="D2191" i="8"/>
  <c r="A2193" i="8" l="1"/>
  <c r="B2193" i="8" s="1"/>
  <c r="D2192" i="8"/>
  <c r="C2192" i="8"/>
  <c r="A2194" i="8" l="1"/>
  <c r="B2194" i="8" s="1"/>
  <c r="C2193" i="8"/>
  <c r="D2193" i="8"/>
  <c r="A2195" i="8" l="1"/>
  <c r="B2195" i="8" s="1"/>
  <c r="C2194" i="8"/>
  <c r="D2194" i="8"/>
  <c r="A2196" i="8" l="1"/>
  <c r="B2196" i="8" s="1"/>
  <c r="D2195" i="8"/>
  <c r="C2195" i="8"/>
  <c r="A2197" i="8" l="1"/>
  <c r="B2197" i="8" s="1"/>
  <c r="D2196" i="8"/>
  <c r="C2196" i="8"/>
  <c r="A2198" i="8" l="1"/>
  <c r="B2198" i="8" s="1"/>
  <c r="C2197" i="8"/>
  <c r="D2197" i="8"/>
  <c r="A2199" i="8" l="1"/>
  <c r="B2199" i="8" s="1"/>
  <c r="D2198" i="8"/>
  <c r="C2198" i="8"/>
  <c r="A2200" i="8" l="1"/>
  <c r="B2200" i="8" s="1"/>
  <c r="C2199" i="8"/>
  <c r="D2199" i="8"/>
  <c r="A2201" i="8" l="1"/>
  <c r="B2201" i="8" s="1"/>
  <c r="D2200" i="8"/>
  <c r="C2200" i="8"/>
  <c r="A2202" i="8" l="1"/>
  <c r="B2202" i="8" s="1"/>
  <c r="C2201" i="8"/>
  <c r="D2201" i="8"/>
  <c r="A2203" i="8" l="1"/>
  <c r="B2203" i="8" s="1"/>
  <c r="C2202" i="8"/>
  <c r="D2202" i="8"/>
  <c r="A2204" i="8" l="1"/>
  <c r="B2204" i="8" s="1"/>
  <c r="D2203" i="8"/>
  <c r="C2203" i="8"/>
  <c r="A2205" i="8" l="1"/>
  <c r="B2205" i="8" s="1"/>
  <c r="D2204" i="8"/>
  <c r="C2204" i="8"/>
  <c r="A2206" i="8" l="1"/>
  <c r="B2206" i="8" s="1"/>
  <c r="C2205" i="8"/>
  <c r="D2205" i="8"/>
  <c r="A2207" i="8" l="1"/>
  <c r="B2207" i="8" s="1"/>
  <c r="D2206" i="8"/>
  <c r="C2206" i="8"/>
  <c r="A2208" i="8" l="1"/>
  <c r="B2208" i="8" s="1"/>
  <c r="C2207" i="8"/>
  <c r="D2207" i="8"/>
  <c r="A2209" i="8" l="1"/>
  <c r="B2209" i="8" s="1"/>
  <c r="D2208" i="8"/>
  <c r="C2208" i="8"/>
  <c r="A2210" i="8" l="1"/>
  <c r="B2210" i="8" s="1"/>
  <c r="D2209" i="8"/>
  <c r="C2209" i="8"/>
  <c r="A2211" i="8" l="1"/>
  <c r="B2211" i="8" s="1"/>
  <c r="C2210" i="8"/>
  <c r="D2210" i="8"/>
  <c r="A2212" i="8" l="1"/>
  <c r="B2212" i="8" s="1"/>
  <c r="D2211" i="8"/>
  <c r="C2211" i="8"/>
  <c r="A2213" i="8" l="1"/>
  <c r="B2213" i="8" s="1"/>
  <c r="C2212" i="8"/>
  <c r="D2212" i="8"/>
  <c r="A2214" i="8" l="1"/>
  <c r="B2214" i="8" s="1"/>
  <c r="D2213" i="8"/>
  <c r="C2213" i="8"/>
  <c r="A2215" i="8" l="1"/>
  <c r="B2215" i="8" s="1"/>
  <c r="C2214" i="8"/>
  <c r="D2214" i="8"/>
  <c r="A2216" i="8" l="1"/>
  <c r="B2216" i="8" s="1"/>
  <c r="C2215" i="8"/>
  <c r="D2215" i="8"/>
  <c r="A2217" i="8" l="1"/>
  <c r="B2217" i="8" s="1"/>
  <c r="D2216" i="8"/>
  <c r="C2216" i="8"/>
  <c r="A2218" i="8" l="1"/>
  <c r="B2218" i="8" s="1"/>
  <c r="D2217" i="8"/>
  <c r="C2217" i="8"/>
  <c r="A2219" i="8" l="1"/>
  <c r="B2219" i="8" s="1"/>
  <c r="C2218" i="8"/>
  <c r="D2218" i="8"/>
  <c r="A2220" i="8" l="1"/>
  <c r="B2220" i="8" s="1"/>
  <c r="D2219" i="8"/>
  <c r="C2219" i="8"/>
  <c r="A2221" i="8" l="1"/>
  <c r="B2221" i="8" s="1"/>
  <c r="C2220" i="8"/>
  <c r="D2220" i="8"/>
  <c r="A2222" i="8" l="1"/>
  <c r="B2222" i="8" s="1"/>
  <c r="D2221" i="8"/>
  <c r="C2221" i="8"/>
  <c r="A2223" i="8" l="1"/>
  <c r="B2223" i="8" s="1"/>
  <c r="D2222" i="8"/>
  <c r="C2222" i="8"/>
  <c r="A2224" i="8" l="1"/>
  <c r="B2224" i="8" s="1"/>
  <c r="C2223" i="8"/>
  <c r="D2223" i="8"/>
  <c r="A2225" i="8" l="1"/>
  <c r="B2225" i="8" s="1"/>
  <c r="D2224" i="8"/>
  <c r="C2224" i="8"/>
  <c r="A2226" i="8" l="1"/>
  <c r="B2226" i="8" s="1"/>
  <c r="C2225" i="8"/>
  <c r="D2225" i="8"/>
  <c r="A2227" i="8" l="1"/>
  <c r="B2227" i="8" s="1"/>
  <c r="C2226" i="8"/>
  <c r="D2226" i="8"/>
  <c r="A2228" i="8" l="1"/>
  <c r="B2228" i="8" s="1"/>
  <c r="D2227" i="8"/>
  <c r="C2227" i="8"/>
  <c r="A2229" i="8" l="1"/>
  <c r="B2229" i="8" s="1"/>
  <c r="C2228" i="8"/>
  <c r="D2228" i="8"/>
  <c r="A2230" i="8" l="1"/>
  <c r="B2230" i="8" s="1"/>
  <c r="D2229" i="8"/>
  <c r="C2229" i="8"/>
  <c r="A2231" i="8" l="1"/>
  <c r="B2231" i="8" s="1"/>
  <c r="D2230" i="8"/>
  <c r="C2230" i="8"/>
  <c r="A2232" i="8" l="1"/>
  <c r="B2232" i="8" s="1"/>
  <c r="C2231" i="8"/>
  <c r="D2231" i="8"/>
  <c r="A2233" i="8" l="1"/>
  <c r="B2233" i="8" s="1"/>
  <c r="D2232" i="8"/>
  <c r="C2232" i="8"/>
  <c r="A2234" i="8" l="1"/>
  <c r="B2234" i="8" s="1"/>
  <c r="C2233" i="8"/>
  <c r="D2233" i="8"/>
  <c r="A2235" i="8" l="1"/>
  <c r="B2235" i="8" s="1"/>
  <c r="C2234" i="8"/>
  <c r="D2234" i="8"/>
  <c r="A2236" i="8" l="1"/>
  <c r="B2236" i="8" s="1"/>
  <c r="D2235" i="8"/>
  <c r="C2235" i="8"/>
  <c r="A2237" i="8" l="1"/>
  <c r="B2237" i="8" s="1"/>
  <c r="C2236" i="8"/>
  <c r="D2236" i="8"/>
  <c r="A2238" i="8" l="1"/>
  <c r="B2238" i="8" s="1"/>
  <c r="D2237" i="8"/>
  <c r="C2237" i="8"/>
  <c r="A2239" i="8" l="1"/>
  <c r="B2239" i="8" s="1"/>
  <c r="D2238" i="8"/>
  <c r="C2238" i="8"/>
  <c r="A2240" i="8" l="1"/>
  <c r="B2240" i="8" s="1"/>
  <c r="C2239" i="8"/>
  <c r="D2239" i="8"/>
  <c r="A2241" i="8" l="1"/>
  <c r="B2241" i="8" s="1"/>
  <c r="D2240" i="8"/>
  <c r="C2240" i="8"/>
  <c r="A2242" i="8" l="1"/>
  <c r="B2242" i="8" s="1"/>
  <c r="C2241" i="8"/>
  <c r="D2241" i="8"/>
  <c r="A2243" i="8" l="1"/>
  <c r="B2243" i="8" s="1"/>
  <c r="C2242" i="8"/>
  <c r="D2242" i="8"/>
  <c r="A2244" i="8" l="1"/>
  <c r="B2244" i="8" s="1"/>
  <c r="D2243" i="8"/>
  <c r="C2243" i="8"/>
  <c r="A2245" i="8" l="1"/>
  <c r="B2245" i="8" s="1"/>
  <c r="C2244" i="8"/>
  <c r="D2244" i="8"/>
  <c r="A2246" i="8" l="1"/>
  <c r="B2246" i="8" s="1"/>
  <c r="D2245" i="8"/>
  <c r="C2245" i="8"/>
  <c r="A2247" i="8" l="1"/>
  <c r="B2247" i="8" s="1"/>
  <c r="D2246" i="8"/>
  <c r="C2246" i="8"/>
  <c r="A2248" i="8" l="1"/>
  <c r="B2248" i="8" s="1"/>
  <c r="C2247" i="8"/>
  <c r="D2247" i="8"/>
  <c r="A2249" i="8" l="1"/>
  <c r="B2249" i="8" s="1"/>
  <c r="D2248" i="8"/>
  <c r="C2248" i="8"/>
  <c r="A2250" i="8" l="1"/>
  <c r="B2250" i="8" s="1"/>
  <c r="C2249" i="8"/>
  <c r="D2249" i="8"/>
  <c r="A2251" i="8" l="1"/>
  <c r="B2251" i="8" s="1"/>
  <c r="C2250" i="8"/>
  <c r="D2250" i="8"/>
  <c r="A2252" i="8" l="1"/>
  <c r="B2252" i="8" s="1"/>
  <c r="D2251" i="8"/>
  <c r="C2251" i="8"/>
  <c r="A2253" i="8" l="1"/>
  <c r="B2253" i="8" s="1"/>
  <c r="C2252" i="8"/>
  <c r="D2252" i="8"/>
  <c r="A2254" i="8" l="1"/>
  <c r="B2254" i="8" s="1"/>
  <c r="D2253" i="8"/>
  <c r="C2253" i="8"/>
  <c r="A2255" i="8" l="1"/>
  <c r="B2255" i="8" s="1"/>
  <c r="D2254" i="8"/>
  <c r="C2254" i="8"/>
  <c r="A2256" i="8" l="1"/>
  <c r="B2256" i="8" s="1"/>
  <c r="C2255" i="8"/>
  <c r="D2255" i="8"/>
  <c r="A2257" i="8" l="1"/>
  <c r="B2257" i="8" s="1"/>
  <c r="D2256" i="8"/>
  <c r="C2256" i="8"/>
  <c r="A2258" i="8" l="1"/>
  <c r="B2258" i="8" s="1"/>
  <c r="C2257" i="8"/>
  <c r="D2257" i="8"/>
  <c r="A2259" i="8" l="1"/>
  <c r="B2259" i="8" s="1"/>
  <c r="C2258" i="8"/>
  <c r="D2258" i="8"/>
  <c r="A2260" i="8" l="1"/>
  <c r="B2260" i="8" s="1"/>
  <c r="D2259" i="8"/>
  <c r="C2259" i="8"/>
  <c r="A2261" i="8" l="1"/>
  <c r="B2261" i="8" s="1"/>
  <c r="C2260" i="8"/>
  <c r="D2260" i="8"/>
  <c r="A2262" i="8" l="1"/>
  <c r="B2262" i="8" s="1"/>
  <c r="D2261" i="8"/>
  <c r="C2261" i="8"/>
  <c r="A2263" i="8" l="1"/>
  <c r="B2263" i="8" s="1"/>
  <c r="D2262" i="8"/>
  <c r="C2262" i="8"/>
  <c r="A2264" i="8" l="1"/>
  <c r="B2264" i="8" s="1"/>
  <c r="C2263" i="8"/>
  <c r="D2263" i="8"/>
  <c r="A2265" i="8" l="1"/>
  <c r="B2265" i="8" s="1"/>
  <c r="D2264" i="8"/>
  <c r="C2264" i="8"/>
  <c r="A2266" i="8" l="1"/>
  <c r="B2266" i="8" s="1"/>
  <c r="C2265" i="8"/>
  <c r="D2265" i="8"/>
  <c r="A2267" i="8" l="1"/>
  <c r="B2267" i="8" s="1"/>
  <c r="C2266" i="8"/>
  <c r="D2266" i="8"/>
  <c r="A2268" i="8" l="1"/>
  <c r="B2268" i="8" s="1"/>
  <c r="D2267" i="8"/>
  <c r="C2267" i="8"/>
  <c r="A2269" i="8" l="1"/>
  <c r="B2269" i="8" s="1"/>
  <c r="C2268" i="8"/>
  <c r="D2268" i="8"/>
  <c r="A2270" i="8" l="1"/>
  <c r="B2270" i="8" s="1"/>
  <c r="D2269" i="8"/>
  <c r="C2269" i="8"/>
  <c r="A2271" i="8" l="1"/>
  <c r="B2271" i="8" s="1"/>
  <c r="D2270" i="8"/>
  <c r="C2270" i="8"/>
  <c r="A2272" i="8" l="1"/>
  <c r="B2272" i="8" s="1"/>
  <c r="C2271" i="8"/>
  <c r="D2271" i="8"/>
  <c r="A2273" i="8" l="1"/>
  <c r="B2273" i="8" s="1"/>
  <c r="D2272" i="8"/>
  <c r="C2272" i="8"/>
  <c r="A2274" i="8" l="1"/>
  <c r="B2274" i="8" s="1"/>
  <c r="C2273" i="8"/>
  <c r="D2273" i="8"/>
  <c r="A2275" i="8" l="1"/>
  <c r="B2275" i="8" s="1"/>
  <c r="C2274" i="8"/>
  <c r="D2274" i="8"/>
  <c r="A2276" i="8" l="1"/>
  <c r="B2276" i="8" s="1"/>
  <c r="D2275" i="8"/>
  <c r="C2275" i="8"/>
  <c r="A2277" i="8" l="1"/>
  <c r="B2277" i="8" s="1"/>
  <c r="C2276" i="8"/>
  <c r="D2276" i="8"/>
  <c r="A2278" i="8" l="1"/>
  <c r="B2278" i="8" s="1"/>
  <c r="D2277" i="8"/>
  <c r="C2277" i="8"/>
  <c r="A2279" i="8" l="1"/>
  <c r="B2279" i="8" s="1"/>
  <c r="D2278" i="8"/>
  <c r="C2278" i="8"/>
  <c r="A2280" i="8" l="1"/>
  <c r="B2280" i="8" s="1"/>
  <c r="C2279" i="8"/>
  <c r="D2279" i="8"/>
  <c r="A2281" i="8" l="1"/>
  <c r="B2281" i="8" s="1"/>
  <c r="D2280" i="8"/>
  <c r="C2280" i="8"/>
  <c r="A2282" i="8" l="1"/>
  <c r="B2282" i="8" s="1"/>
  <c r="C2281" i="8"/>
  <c r="D2281" i="8"/>
  <c r="A2283" i="8" l="1"/>
  <c r="B2283" i="8" s="1"/>
  <c r="C2282" i="8"/>
  <c r="D2282" i="8"/>
  <c r="A2284" i="8" l="1"/>
  <c r="B2284" i="8" s="1"/>
  <c r="D2283" i="8"/>
  <c r="C2283" i="8"/>
  <c r="A2285" i="8" l="1"/>
  <c r="B2285" i="8" s="1"/>
  <c r="C2284" i="8"/>
  <c r="D2284" i="8"/>
  <c r="A2286" i="8" l="1"/>
  <c r="B2286" i="8" s="1"/>
  <c r="D2285" i="8"/>
  <c r="C2285" i="8"/>
  <c r="A2287" i="8" l="1"/>
  <c r="B2287" i="8" s="1"/>
  <c r="D2286" i="8"/>
  <c r="C2286" i="8"/>
  <c r="A2288" i="8" l="1"/>
  <c r="B2288" i="8" s="1"/>
  <c r="C2287" i="8"/>
  <c r="D2287" i="8"/>
  <c r="A2289" i="8" l="1"/>
  <c r="B2289" i="8" s="1"/>
  <c r="D2288" i="8"/>
  <c r="C2288" i="8"/>
  <c r="A2290" i="8" l="1"/>
  <c r="B2290" i="8" s="1"/>
  <c r="C2289" i="8"/>
  <c r="D2289" i="8"/>
  <c r="A2291" i="8" l="1"/>
  <c r="B2291" i="8" s="1"/>
  <c r="C2290" i="8"/>
  <c r="D2290" i="8"/>
  <c r="A2292" i="8" l="1"/>
  <c r="B2292" i="8" s="1"/>
  <c r="D2291" i="8"/>
  <c r="C2291" i="8"/>
  <c r="A2293" i="8" l="1"/>
  <c r="B2293" i="8" s="1"/>
  <c r="C2292" i="8"/>
  <c r="D2292" i="8"/>
  <c r="A2294" i="8" l="1"/>
  <c r="B2294" i="8" s="1"/>
  <c r="D2293" i="8"/>
  <c r="C2293" i="8"/>
  <c r="A2295" i="8" l="1"/>
  <c r="B2295" i="8" s="1"/>
  <c r="D2294" i="8"/>
  <c r="C2294" i="8"/>
  <c r="A2296" i="8" l="1"/>
  <c r="B2296" i="8" s="1"/>
  <c r="C2295" i="8"/>
  <c r="D2295" i="8"/>
  <c r="A2297" i="8" l="1"/>
  <c r="B2297" i="8" s="1"/>
  <c r="D2296" i="8"/>
  <c r="C2296" i="8"/>
  <c r="A2298" i="8" l="1"/>
  <c r="B2298" i="8" s="1"/>
  <c r="C2297" i="8"/>
  <c r="D2297" i="8"/>
  <c r="A2299" i="8" l="1"/>
  <c r="B2299" i="8" s="1"/>
  <c r="C2298" i="8"/>
  <c r="D2298" i="8"/>
  <c r="A2300" i="8" l="1"/>
  <c r="B2300" i="8" s="1"/>
  <c r="D2299" i="8"/>
  <c r="C2299" i="8"/>
  <c r="A2301" i="8" l="1"/>
  <c r="B2301" i="8" s="1"/>
  <c r="C2300" i="8"/>
  <c r="D2300" i="8"/>
  <c r="A2302" i="8" l="1"/>
  <c r="B2302" i="8" s="1"/>
  <c r="D2301" i="8"/>
  <c r="C2301" i="8"/>
  <c r="A2303" i="8" l="1"/>
  <c r="B2303" i="8" s="1"/>
  <c r="D2302" i="8"/>
  <c r="C2302" i="8"/>
  <c r="A2304" i="8" l="1"/>
  <c r="B2304" i="8" s="1"/>
  <c r="C2303" i="8"/>
  <c r="D2303" i="8"/>
  <c r="A2305" i="8" l="1"/>
  <c r="B2305" i="8" s="1"/>
  <c r="D2304" i="8"/>
  <c r="C2304" i="8"/>
  <c r="A2306" i="8" l="1"/>
  <c r="B2306" i="8" s="1"/>
  <c r="C2305" i="8"/>
  <c r="D2305" i="8"/>
  <c r="A2307" i="8" l="1"/>
  <c r="B2307" i="8" s="1"/>
  <c r="C2306" i="8"/>
  <c r="D2306" i="8"/>
  <c r="A2308" i="8" l="1"/>
  <c r="B2308" i="8" s="1"/>
  <c r="D2307" i="8"/>
  <c r="C2307" i="8"/>
  <c r="A2309" i="8" l="1"/>
  <c r="B2309" i="8" s="1"/>
  <c r="C2308" i="8"/>
  <c r="D2308" i="8"/>
  <c r="A2310" i="8" l="1"/>
  <c r="B2310" i="8" s="1"/>
  <c r="D2309" i="8"/>
  <c r="C2309" i="8"/>
  <c r="A2311" i="8" l="1"/>
  <c r="B2311" i="8" s="1"/>
  <c r="D2310" i="8"/>
  <c r="C2310" i="8"/>
  <c r="A2312" i="8" l="1"/>
  <c r="B2312" i="8" s="1"/>
  <c r="C2311" i="8"/>
  <c r="D2311" i="8"/>
  <c r="A2313" i="8" l="1"/>
  <c r="B2313" i="8" s="1"/>
  <c r="D2312" i="8"/>
  <c r="C2312" i="8"/>
  <c r="A2314" i="8" l="1"/>
  <c r="B2314" i="8" s="1"/>
  <c r="C2313" i="8"/>
  <c r="D2313" i="8"/>
  <c r="A2315" i="8" l="1"/>
  <c r="B2315" i="8" s="1"/>
  <c r="C2314" i="8"/>
  <c r="D2314" i="8"/>
  <c r="A2316" i="8" l="1"/>
  <c r="B2316" i="8" s="1"/>
  <c r="D2315" i="8"/>
  <c r="C2315" i="8"/>
  <c r="A2317" i="8" l="1"/>
  <c r="B2317" i="8" s="1"/>
  <c r="C2316" i="8"/>
  <c r="D2316" i="8"/>
  <c r="A2318" i="8" l="1"/>
  <c r="B2318" i="8" s="1"/>
  <c r="D2317" i="8"/>
  <c r="C2317" i="8"/>
  <c r="A2319" i="8" l="1"/>
  <c r="B2319" i="8" s="1"/>
  <c r="D2318" i="8"/>
  <c r="C2318" i="8"/>
  <c r="A2320" i="8" l="1"/>
  <c r="B2320" i="8" s="1"/>
  <c r="C2319" i="8"/>
  <c r="D2319" i="8"/>
  <c r="A2321" i="8" l="1"/>
  <c r="B2321" i="8" s="1"/>
  <c r="D2320" i="8"/>
  <c r="C2320" i="8"/>
  <c r="A2322" i="8" l="1"/>
  <c r="B2322" i="8" s="1"/>
  <c r="D2321" i="8"/>
  <c r="C2321" i="8"/>
  <c r="A2323" i="8" l="1"/>
  <c r="B2323" i="8" s="1"/>
  <c r="C2322" i="8"/>
  <c r="D2322" i="8"/>
  <c r="A2324" i="8" l="1"/>
  <c r="B2324" i="8" s="1"/>
  <c r="C2323" i="8"/>
  <c r="D2323" i="8"/>
  <c r="A2325" i="8" l="1"/>
  <c r="B2325" i="8" s="1"/>
  <c r="D2324" i="8"/>
  <c r="C2324" i="8"/>
  <c r="A2326" i="8" l="1"/>
  <c r="B2326" i="8" s="1"/>
  <c r="C2325" i="8"/>
  <c r="D2325" i="8"/>
  <c r="A2327" i="8" l="1"/>
  <c r="B2327" i="8" s="1"/>
  <c r="D2326" i="8"/>
  <c r="C2326" i="8"/>
  <c r="A2328" i="8" l="1"/>
  <c r="B2328" i="8" s="1"/>
  <c r="C2327" i="8"/>
  <c r="D2327" i="8"/>
  <c r="A2329" i="8" l="1"/>
  <c r="B2329" i="8" s="1"/>
  <c r="C2328" i="8"/>
  <c r="D2328" i="8"/>
  <c r="A2330" i="8" l="1"/>
  <c r="B2330" i="8" s="1"/>
  <c r="D2329" i="8"/>
  <c r="C2329" i="8"/>
  <c r="A2331" i="8" l="1"/>
  <c r="B2331" i="8" s="1"/>
  <c r="D2330" i="8"/>
  <c r="C2330" i="8"/>
  <c r="A2332" i="8" l="1"/>
  <c r="B2332" i="8" s="1"/>
  <c r="C2331" i="8"/>
  <c r="D2331" i="8"/>
  <c r="A2333" i="8" l="1"/>
  <c r="B2333" i="8" s="1"/>
  <c r="D2332" i="8"/>
  <c r="C2332" i="8"/>
  <c r="A2334" i="8" l="1"/>
  <c r="B2334" i="8" s="1"/>
  <c r="C2333" i="8"/>
  <c r="D2333" i="8"/>
  <c r="A2335" i="8" l="1"/>
  <c r="B2335" i="8" s="1"/>
  <c r="D2334" i="8"/>
  <c r="C2334" i="8"/>
  <c r="A2336" i="8" l="1"/>
  <c r="B2336" i="8" s="1"/>
  <c r="D2335" i="8"/>
  <c r="C2335" i="8"/>
  <c r="A2337" i="8" l="1"/>
  <c r="B2337" i="8" s="1"/>
  <c r="C2336" i="8"/>
  <c r="D2336" i="8"/>
  <c r="A2338" i="8" l="1"/>
  <c r="B2338" i="8" s="1"/>
  <c r="D2337" i="8"/>
  <c r="C2337" i="8"/>
  <c r="A2339" i="8" l="1"/>
  <c r="B2339" i="8" s="1"/>
  <c r="C2338" i="8"/>
  <c r="D2338" i="8"/>
  <c r="A2340" i="8" l="1"/>
  <c r="B2340" i="8" s="1"/>
  <c r="D2339" i="8"/>
  <c r="C2339" i="8"/>
  <c r="A2341" i="8" l="1"/>
  <c r="B2341" i="8" s="1"/>
  <c r="C2340" i="8"/>
  <c r="D2340" i="8"/>
  <c r="A2342" i="8" l="1"/>
  <c r="B2342" i="8" s="1"/>
  <c r="C2341" i="8"/>
  <c r="D2341" i="8"/>
  <c r="A2343" i="8" l="1"/>
  <c r="B2343" i="8" s="1"/>
  <c r="D2342" i="8"/>
  <c r="C2342" i="8"/>
  <c r="A2344" i="8" l="1"/>
  <c r="B2344" i="8" s="1"/>
  <c r="D2343" i="8"/>
  <c r="C2343" i="8"/>
  <c r="A2345" i="8" l="1"/>
  <c r="B2345" i="8" s="1"/>
  <c r="C2344" i="8"/>
  <c r="D2344" i="8"/>
  <c r="A2346" i="8" l="1"/>
  <c r="B2346" i="8" s="1"/>
  <c r="D2345" i="8"/>
  <c r="C2345" i="8"/>
  <c r="A2347" i="8" l="1"/>
  <c r="B2347" i="8" s="1"/>
  <c r="C2346" i="8"/>
  <c r="D2346" i="8"/>
  <c r="A2348" i="8" l="1"/>
  <c r="B2348" i="8" s="1"/>
  <c r="D2347" i="8"/>
  <c r="C2347" i="8"/>
  <c r="A2349" i="8" l="1"/>
  <c r="B2349" i="8" s="1"/>
  <c r="C2348" i="8"/>
  <c r="D2348" i="8"/>
  <c r="A2350" i="8" l="1"/>
  <c r="B2350" i="8" s="1"/>
  <c r="C2349" i="8"/>
  <c r="D2349" i="8"/>
  <c r="A2351" i="8" l="1"/>
  <c r="B2351" i="8" s="1"/>
  <c r="D2350" i="8"/>
  <c r="C2350" i="8"/>
  <c r="A2352" i="8" l="1"/>
  <c r="B2352" i="8" s="1"/>
  <c r="C2351" i="8"/>
  <c r="D2351" i="8"/>
  <c r="A2353" i="8" l="1"/>
  <c r="B2353" i="8" s="1"/>
  <c r="C2352" i="8"/>
  <c r="D2352" i="8"/>
  <c r="A2354" i="8" l="1"/>
  <c r="B2354" i="8" s="1"/>
  <c r="D2353" i="8"/>
  <c r="C2353" i="8"/>
  <c r="A2355" i="8" l="1"/>
  <c r="B2355" i="8" s="1"/>
  <c r="D2354" i="8"/>
  <c r="C2354" i="8"/>
  <c r="A2356" i="8" l="1"/>
  <c r="B2356" i="8" s="1"/>
  <c r="C2355" i="8"/>
  <c r="D2355" i="8"/>
  <c r="A2357" i="8" l="1"/>
  <c r="B2357" i="8" s="1"/>
  <c r="D2356" i="8"/>
  <c r="C2356" i="8"/>
  <c r="A2358" i="8" l="1"/>
  <c r="B2358" i="8" s="1"/>
  <c r="C2357" i="8"/>
  <c r="D2357" i="8"/>
  <c r="A2359" i="8" l="1"/>
  <c r="B2359" i="8" s="1"/>
  <c r="D2358" i="8"/>
  <c r="C2358" i="8"/>
  <c r="A2360" i="8" l="1"/>
  <c r="B2360" i="8" s="1"/>
  <c r="C2359" i="8"/>
  <c r="D2359" i="8"/>
  <c r="A2361" i="8" l="1"/>
  <c r="B2361" i="8" s="1"/>
  <c r="C2360" i="8"/>
  <c r="D2360" i="8"/>
  <c r="A2362" i="8" l="1"/>
  <c r="B2362" i="8" s="1"/>
  <c r="D2361" i="8"/>
  <c r="C2361" i="8"/>
  <c r="A2363" i="8" l="1"/>
  <c r="B2363" i="8" s="1"/>
  <c r="D2362" i="8"/>
  <c r="C2362" i="8"/>
  <c r="A2364" i="8" l="1"/>
  <c r="B2364" i="8" s="1"/>
  <c r="C2363" i="8"/>
  <c r="D2363" i="8"/>
  <c r="A2365" i="8" l="1"/>
  <c r="B2365" i="8" s="1"/>
  <c r="D2364" i="8"/>
  <c r="C2364" i="8"/>
  <c r="A2366" i="8" l="1"/>
  <c r="B2366" i="8" s="1"/>
  <c r="C2365" i="8"/>
  <c r="D2365" i="8"/>
  <c r="A2367" i="8" l="1"/>
  <c r="B2367" i="8" s="1"/>
  <c r="D2366" i="8"/>
  <c r="C2366" i="8"/>
  <c r="A2368" i="8" l="1"/>
  <c r="B2368" i="8" s="1"/>
  <c r="D2367" i="8"/>
  <c r="C2367" i="8"/>
  <c r="A2369" i="8" l="1"/>
  <c r="B2369" i="8" s="1"/>
  <c r="C2368" i="8"/>
  <c r="D2368" i="8"/>
  <c r="A2370" i="8" l="1"/>
  <c r="B2370" i="8" s="1"/>
  <c r="D2369" i="8"/>
  <c r="C2369" i="8"/>
  <c r="A2371" i="8" l="1"/>
  <c r="B2371" i="8" s="1"/>
  <c r="C2370" i="8"/>
  <c r="D2370" i="8"/>
  <c r="A2372" i="8" l="1"/>
  <c r="B2372" i="8" s="1"/>
  <c r="D2371" i="8"/>
  <c r="C2371" i="8"/>
  <c r="A2373" i="8" l="1"/>
  <c r="B2373" i="8" s="1"/>
  <c r="C2372" i="8"/>
  <c r="D2372" i="8"/>
  <c r="A2374" i="8" l="1"/>
  <c r="B2374" i="8" s="1"/>
  <c r="C2373" i="8"/>
  <c r="D2373" i="8"/>
  <c r="A2375" i="8" l="1"/>
  <c r="B2375" i="8" s="1"/>
  <c r="D2374" i="8"/>
  <c r="C2374" i="8"/>
  <c r="A2376" i="8" l="1"/>
  <c r="B2376" i="8" s="1"/>
  <c r="D2375" i="8"/>
  <c r="C2375" i="8"/>
  <c r="A2377" i="8" l="1"/>
  <c r="B2377" i="8" s="1"/>
  <c r="C2376" i="8"/>
  <c r="D2376" i="8"/>
  <c r="A2378" i="8" l="1"/>
  <c r="B2378" i="8" s="1"/>
  <c r="D2377" i="8"/>
  <c r="C2377" i="8"/>
  <c r="A2379" i="8" l="1"/>
  <c r="B2379" i="8" s="1"/>
  <c r="C2378" i="8"/>
  <c r="D2378" i="8"/>
  <c r="A2380" i="8" l="1"/>
  <c r="B2380" i="8" s="1"/>
  <c r="D2379" i="8"/>
  <c r="C2379" i="8"/>
  <c r="A2381" i="8" l="1"/>
  <c r="B2381" i="8" s="1"/>
  <c r="C2380" i="8"/>
  <c r="D2380" i="8"/>
  <c r="A2382" i="8" l="1"/>
  <c r="B2382" i="8" s="1"/>
  <c r="C2381" i="8"/>
  <c r="D2381" i="8"/>
  <c r="A2383" i="8" l="1"/>
  <c r="B2383" i="8" s="1"/>
  <c r="D2382" i="8"/>
  <c r="C2382" i="8"/>
  <c r="A2384" i="8" l="1"/>
  <c r="B2384" i="8" s="1"/>
  <c r="C2383" i="8"/>
  <c r="D2383" i="8"/>
  <c r="A2385" i="8" l="1"/>
  <c r="B2385" i="8" s="1"/>
  <c r="C2384" i="8"/>
  <c r="D2384" i="8"/>
  <c r="A2386" i="8" l="1"/>
  <c r="B2386" i="8" s="1"/>
  <c r="D2385" i="8"/>
  <c r="C2385" i="8"/>
  <c r="A2387" i="8" l="1"/>
  <c r="B2387" i="8" s="1"/>
  <c r="D2386" i="8"/>
  <c r="C2386" i="8"/>
  <c r="A2388" i="8" l="1"/>
  <c r="B2388" i="8" s="1"/>
  <c r="C2387" i="8"/>
  <c r="D2387" i="8"/>
  <c r="A2389" i="8" l="1"/>
  <c r="B2389" i="8" s="1"/>
  <c r="D2388" i="8"/>
  <c r="C2388" i="8"/>
  <c r="A2390" i="8" l="1"/>
  <c r="B2390" i="8" s="1"/>
  <c r="C2389" i="8"/>
  <c r="D2389" i="8"/>
  <c r="A2391" i="8" l="1"/>
  <c r="B2391" i="8" s="1"/>
  <c r="D2390" i="8"/>
  <c r="C2390" i="8"/>
  <c r="A2392" i="8" l="1"/>
  <c r="B2392" i="8" s="1"/>
  <c r="C2391" i="8"/>
  <c r="D2391" i="8"/>
  <c r="A2393" i="8" l="1"/>
  <c r="B2393" i="8" s="1"/>
  <c r="C2392" i="8"/>
  <c r="D2392" i="8"/>
  <c r="A2394" i="8" l="1"/>
  <c r="B2394" i="8" s="1"/>
  <c r="D2393" i="8"/>
  <c r="C2393" i="8"/>
  <c r="A2395" i="8" l="1"/>
  <c r="B2395" i="8" s="1"/>
  <c r="D2394" i="8"/>
  <c r="C2394" i="8"/>
  <c r="A2396" i="8" l="1"/>
  <c r="B2396" i="8" s="1"/>
  <c r="C2395" i="8"/>
  <c r="D2395" i="8"/>
  <c r="A2397" i="8" l="1"/>
  <c r="B2397" i="8" s="1"/>
  <c r="D2396" i="8"/>
  <c r="C2396" i="8"/>
  <c r="A2398" i="8" l="1"/>
  <c r="B2398" i="8" s="1"/>
  <c r="C2397" i="8"/>
  <c r="D2397" i="8"/>
  <c r="A2399" i="8" l="1"/>
  <c r="B2399" i="8" s="1"/>
  <c r="D2398" i="8"/>
  <c r="C2398" i="8"/>
  <c r="A2400" i="8" l="1"/>
  <c r="B2400" i="8" s="1"/>
  <c r="C2399" i="8"/>
  <c r="D2399" i="8"/>
  <c r="A2401" i="8" l="1"/>
  <c r="B2401" i="8" s="1"/>
  <c r="C2400" i="8"/>
  <c r="D2400" i="8"/>
  <c r="A2402" i="8" l="1"/>
  <c r="B2402" i="8" s="1"/>
  <c r="D2401" i="8"/>
  <c r="C2401" i="8"/>
  <c r="A2403" i="8" l="1"/>
  <c r="B2403" i="8" s="1"/>
  <c r="C2402" i="8"/>
  <c r="D2402" i="8"/>
  <c r="A2404" i="8" l="1"/>
  <c r="B2404" i="8" s="1"/>
  <c r="C2403" i="8"/>
  <c r="D2403" i="8"/>
  <c r="A2405" i="8" l="1"/>
  <c r="B2405" i="8" s="1"/>
  <c r="D2404" i="8"/>
  <c r="C2404" i="8"/>
  <c r="A2406" i="8" l="1"/>
  <c r="B2406" i="8" s="1"/>
  <c r="D2405" i="8"/>
  <c r="C2405" i="8"/>
  <c r="A2407" i="8" l="1"/>
  <c r="B2407" i="8" s="1"/>
  <c r="C2406" i="8"/>
  <c r="D2406" i="8"/>
  <c r="A2408" i="8" l="1"/>
  <c r="B2408" i="8" s="1"/>
  <c r="D2407" i="8"/>
  <c r="C2407" i="8"/>
  <c r="A2409" i="8" l="1"/>
  <c r="B2409" i="8" s="1"/>
  <c r="C2408" i="8"/>
  <c r="D2408" i="8"/>
  <c r="A2410" i="8" l="1"/>
  <c r="B2410" i="8" s="1"/>
  <c r="D2409" i="8"/>
  <c r="C2409" i="8"/>
  <c r="A2411" i="8" l="1"/>
  <c r="B2411" i="8" s="1"/>
  <c r="C2410" i="8"/>
  <c r="D2410" i="8"/>
  <c r="A2412" i="8" l="1"/>
  <c r="B2412" i="8" s="1"/>
  <c r="C2411" i="8"/>
  <c r="D2411" i="8"/>
  <c r="A2413" i="8" l="1"/>
  <c r="B2413" i="8" s="1"/>
  <c r="D2412" i="8"/>
  <c r="C2412" i="8"/>
  <c r="A2414" i="8" l="1"/>
  <c r="B2414" i="8" s="1"/>
  <c r="D2413" i="8"/>
  <c r="C2413" i="8"/>
  <c r="A2415" i="8" l="1"/>
  <c r="B2415" i="8" s="1"/>
  <c r="C2414" i="8"/>
  <c r="D2414" i="8"/>
  <c r="A2416" i="8" l="1"/>
  <c r="B2416" i="8" s="1"/>
  <c r="D2415" i="8"/>
  <c r="C2415" i="8"/>
  <c r="A2417" i="8" l="1"/>
  <c r="B2417" i="8" s="1"/>
  <c r="C2416" i="8"/>
  <c r="D2416" i="8"/>
  <c r="A2418" i="8" l="1"/>
  <c r="B2418" i="8" s="1"/>
  <c r="D2417" i="8"/>
  <c r="C2417" i="8"/>
  <c r="A2419" i="8" l="1"/>
  <c r="B2419" i="8" s="1"/>
  <c r="D2418" i="8"/>
  <c r="C2418" i="8"/>
  <c r="A2420" i="8" l="1"/>
  <c r="B2420" i="8" s="1"/>
  <c r="C2419" i="8"/>
  <c r="D2419" i="8"/>
  <c r="A2421" i="8" l="1"/>
  <c r="B2421" i="8" s="1"/>
  <c r="D2420" i="8"/>
  <c r="C2420" i="8"/>
  <c r="A2422" i="8" l="1"/>
  <c r="B2422" i="8" s="1"/>
  <c r="C2421" i="8"/>
  <c r="D2421" i="8"/>
  <c r="A2423" i="8" l="1"/>
  <c r="B2423" i="8" s="1"/>
  <c r="D2422" i="8"/>
  <c r="C2422" i="8"/>
  <c r="A2424" i="8" l="1"/>
  <c r="B2424" i="8" s="1"/>
  <c r="C2423" i="8"/>
  <c r="D2423" i="8"/>
  <c r="A2425" i="8" l="1"/>
  <c r="B2425" i="8" s="1"/>
  <c r="C2424" i="8"/>
  <c r="D2424" i="8"/>
  <c r="A2426" i="8" l="1"/>
  <c r="B2426" i="8" s="1"/>
  <c r="D2425" i="8"/>
  <c r="C2425" i="8"/>
  <c r="A2427" i="8" l="1"/>
  <c r="B2427" i="8" s="1"/>
  <c r="D2426" i="8"/>
  <c r="C2426" i="8"/>
  <c r="A2428" i="8" l="1"/>
  <c r="B2428" i="8" s="1"/>
  <c r="C2427" i="8"/>
  <c r="D2427" i="8"/>
  <c r="A2429" i="8" l="1"/>
  <c r="B2429" i="8" s="1"/>
  <c r="D2428" i="8"/>
  <c r="C2428" i="8"/>
  <c r="A2430" i="8" l="1"/>
  <c r="B2430" i="8" s="1"/>
  <c r="C2429" i="8"/>
  <c r="D2429" i="8"/>
  <c r="A2431" i="8" l="1"/>
  <c r="B2431" i="8" s="1"/>
  <c r="D2430" i="8"/>
  <c r="C2430" i="8"/>
  <c r="A2432" i="8" l="1"/>
  <c r="B2432" i="8" s="1"/>
  <c r="C2431" i="8"/>
  <c r="D2431" i="8"/>
  <c r="A2433" i="8" l="1"/>
  <c r="B2433" i="8" s="1"/>
  <c r="C2432" i="8"/>
  <c r="D2432" i="8"/>
  <c r="A2434" i="8" l="1"/>
  <c r="B2434" i="8" s="1"/>
  <c r="D2433" i="8"/>
  <c r="C2433" i="8"/>
  <c r="A2435" i="8" l="1"/>
  <c r="B2435" i="8" s="1"/>
  <c r="C2434" i="8"/>
  <c r="D2434" i="8"/>
  <c r="A2436" i="8" l="1"/>
  <c r="B2436" i="8" s="1"/>
  <c r="C2435" i="8"/>
  <c r="D2435" i="8"/>
  <c r="A2437" i="8" l="1"/>
  <c r="B2437" i="8" s="1"/>
  <c r="D2436" i="8"/>
  <c r="C2436" i="8"/>
  <c r="A2438" i="8" l="1"/>
  <c r="B2438" i="8" s="1"/>
  <c r="D2437" i="8"/>
  <c r="C2437" i="8"/>
  <c r="A2439" i="8" l="1"/>
  <c r="B2439" i="8" s="1"/>
  <c r="C2438" i="8"/>
  <c r="D2438" i="8"/>
  <c r="A2440" i="8" l="1"/>
  <c r="B2440" i="8" s="1"/>
  <c r="D2439" i="8"/>
  <c r="C2439" i="8"/>
  <c r="A2441" i="8" l="1"/>
  <c r="B2441" i="8" s="1"/>
  <c r="C2440" i="8"/>
  <c r="D2440" i="8"/>
  <c r="A2442" i="8" l="1"/>
  <c r="B2442" i="8" s="1"/>
  <c r="D2441" i="8"/>
  <c r="C2441" i="8"/>
  <c r="A2443" i="8" l="1"/>
  <c r="B2443" i="8" s="1"/>
  <c r="C2442" i="8"/>
  <c r="D2442" i="8"/>
  <c r="A2444" i="8" l="1"/>
  <c r="B2444" i="8" s="1"/>
  <c r="C2443" i="8"/>
  <c r="D2443" i="8"/>
  <c r="A2445" i="8" l="1"/>
  <c r="B2445" i="8" s="1"/>
  <c r="D2444" i="8"/>
  <c r="C2444" i="8"/>
  <c r="A2446" i="8" l="1"/>
  <c r="B2446" i="8" s="1"/>
  <c r="D2445" i="8"/>
  <c r="C2445" i="8"/>
  <c r="A2447" i="8" l="1"/>
  <c r="B2447" i="8" s="1"/>
  <c r="C2446" i="8"/>
  <c r="D2446" i="8"/>
  <c r="A2448" i="8" l="1"/>
  <c r="B2448" i="8" s="1"/>
  <c r="D2447" i="8"/>
  <c r="C2447" i="8"/>
  <c r="A2449" i="8" l="1"/>
  <c r="B2449" i="8" s="1"/>
  <c r="C2448" i="8"/>
  <c r="D2448" i="8"/>
  <c r="A2450" i="8" l="1"/>
  <c r="B2450" i="8" s="1"/>
  <c r="D2449" i="8"/>
  <c r="C2449" i="8"/>
  <c r="A2451" i="8" l="1"/>
  <c r="B2451" i="8" s="1"/>
  <c r="D2450" i="8"/>
  <c r="C2450" i="8"/>
  <c r="A2452" i="8" l="1"/>
  <c r="B2452" i="8" s="1"/>
  <c r="C2451" i="8"/>
  <c r="D2451" i="8"/>
  <c r="A2453" i="8" l="1"/>
  <c r="B2453" i="8" s="1"/>
  <c r="D2452" i="8"/>
  <c r="C2452" i="8"/>
  <c r="A2454" i="8" l="1"/>
  <c r="B2454" i="8" s="1"/>
  <c r="C2453" i="8"/>
  <c r="D2453" i="8"/>
  <c r="A2455" i="8" l="1"/>
  <c r="B2455" i="8" s="1"/>
  <c r="D2454" i="8"/>
  <c r="C2454" i="8"/>
  <c r="A2456" i="8" l="1"/>
  <c r="B2456" i="8" s="1"/>
  <c r="C2455" i="8"/>
  <c r="D2455" i="8"/>
  <c r="A2457" i="8" l="1"/>
  <c r="B2457" i="8" s="1"/>
  <c r="C2456" i="8"/>
  <c r="D2456" i="8"/>
  <c r="A2458" i="8" l="1"/>
  <c r="B2458" i="8" s="1"/>
  <c r="D2457" i="8"/>
  <c r="C2457" i="8"/>
  <c r="A2459" i="8" l="1"/>
  <c r="B2459" i="8" s="1"/>
  <c r="D2458" i="8"/>
  <c r="C2458" i="8"/>
  <c r="A2460" i="8" l="1"/>
  <c r="B2460" i="8" s="1"/>
  <c r="C2459" i="8"/>
  <c r="D2459" i="8"/>
  <c r="A2461" i="8" l="1"/>
  <c r="B2461" i="8" s="1"/>
  <c r="D2460" i="8"/>
  <c r="C2460" i="8"/>
  <c r="A2462" i="8" l="1"/>
  <c r="B2462" i="8" s="1"/>
  <c r="C2461" i="8"/>
  <c r="D2461" i="8"/>
  <c r="A2463" i="8" l="1"/>
  <c r="B2463" i="8" s="1"/>
  <c r="D2462" i="8"/>
  <c r="C2462" i="8"/>
  <c r="A2464" i="8" l="1"/>
  <c r="B2464" i="8" s="1"/>
  <c r="C2463" i="8"/>
  <c r="D2463" i="8"/>
  <c r="A2465" i="8" l="1"/>
  <c r="B2465" i="8" s="1"/>
  <c r="C2464" i="8"/>
  <c r="D2464" i="8"/>
  <c r="A2466" i="8" l="1"/>
  <c r="B2466" i="8" s="1"/>
  <c r="D2465" i="8"/>
  <c r="C2465" i="8"/>
  <c r="A2467" i="8" l="1"/>
  <c r="B2467" i="8" s="1"/>
  <c r="C2466" i="8"/>
  <c r="D2466" i="8"/>
  <c r="A2468" i="8" l="1"/>
  <c r="B2468" i="8" s="1"/>
  <c r="C2467" i="8"/>
  <c r="D2467" i="8"/>
  <c r="A2469" i="8" l="1"/>
  <c r="B2469" i="8" s="1"/>
  <c r="D2468" i="8"/>
  <c r="C2468" i="8"/>
  <c r="A2470" i="8" l="1"/>
  <c r="B2470" i="8" s="1"/>
  <c r="D2469" i="8"/>
  <c r="C2469" i="8"/>
  <c r="A2471" i="8" l="1"/>
  <c r="B2471" i="8" s="1"/>
  <c r="C2470" i="8"/>
  <c r="D2470" i="8"/>
  <c r="A2472" i="8" l="1"/>
  <c r="B2472" i="8" s="1"/>
  <c r="D2471" i="8"/>
  <c r="C2471" i="8"/>
  <c r="A2473" i="8" l="1"/>
  <c r="B2473" i="8" s="1"/>
  <c r="C2472" i="8"/>
  <c r="D2472" i="8"/>
  <c r="A2474" i="8" l="1"/>
  <c r="B2474" i="8" s="1"/>
  <c r="D2473" i="8"/>
  <c r="C2473" i="8"/>
  <c r="A2475" i="8" l="1"/>
  <c r="B2475" i="8" s="1"/>
  <c r="C2474" i="8"/>
  <c r="D2474" i="8"/>
  <c r="A2476" i="8" l="1"/>
  <c r="B2476" i="8" s="1"/>
  <c r="C2475" i="8"/>
  <c r="D2475" i="8"/>
  <c r="A2477" i="8" l="1"/>
  <c r="B2477" i="8" s="1"/>
  <c r="D2476" i="8"/>
  <c r="C2476" i="8"/>
  <c r="A2478" i="8" l="1"/>
  <c r="B2478" i="8" s="1"/>
  <c r="D2477" i="8"/>
  <c r="C2477" i="8"/>
  <c r="A2479" i="8" l="1"/>
  <c r="B2479" i="8" s="1"/>
  <c r="C2478" i="8"/>
  <c r="D2478" i="8"/>
  <c r="A2480" i="8" l="1"/>
  <c r="B2480" i="8" s="1"/>
  <c r="D2479" i="8"/>
  <c r="C2479" i="8"/>
  <c r="A2481" i="8" l="1"/>
  <c r="B2481" i="8" s="1"/>
  <c r="C2480" i="8"/>
  <c r="D2480" i="8"/>
  <c r="A2482" i="8" l="1"/>
  <c r="B2482" i="8" s="1"/>
  <c r="D2481" i="8"/>
  <c r="C2481" i="8"/>
  <c r="A2483" i="8" l="1"/>
  <c r="B2483" i="8" s="1"/>
  <c r="D2482" i="8"/>
  <c r="C2482" i="8"/>
  <c r="A2484" i="8" l="1"/>
  <c r="B2484" i="8" s="1"/>
  <c r="C2483" i="8"/>
  <c r="D2483" i="8"/>
  <c r="A2485" i="8" l="1"/>
  <c r="B2485" i="8" s="1"/>
  <c r="D2484" i="8"/>
  <c r="C2484" i="8"/>
  <c r="A2486" i="8" l="1"/>
  <c r="B2486" i="8" s="1"/>
  <c r="C2485" i="8"/>
  <c r="D2485" i="8"/>
  <c r="A2487" i="8" l="1"/>
  <c r="B2487" i="8" s="1"/>
  <c r="D2486" i="8"/>
  <c r="C2486" i="8"/>
  <c r="A2488" i="8" l="1"/>
  <c r="B2488" i="8" s="1"/>
  <c r="C2487" i="8"/>
  <c r="D2487" i="8"/>
  <c r="A2489" i="8" l="1"/>
  <c r="B2489" i="8" s="1"/>
  <c r="C2488" i="8"/>
  <c r="D2488" i="8"/>
  <c r="A2490" i="8" l="1"/>
  <c r="B2490" i="8" s="1"/>
  <c r="D2489" i="8"/>
  <c r="C2489" i="8"/>
  <c r="A2491" i="8" l="1"/>
  <c r="B2491" i="8" s="1"/>
  <c r="D2490" i="8"/>
  <c r="C2490" i="8"/>
  <c r="A2492" i="8" l="1"/>
  <c r="B2492" i="8" s="1"/>
  <c r="C2491" i="8"/>
  <c r="D2491" i="8"/>
  <c r="A2493" i="8" l="1"/>
  <c r="B2493" i="8" s="1"/>
  <c r="D2492" i="8"/>
  <c r="C2492" i="8"/>
  <c r="A2494" i="8" l="1"/>
  <c r="B2494" i="8" s="1"/>
  <c r="C2493" i="8"/>
  <c r="D2493" i="8"/>
  <c r="A2495" i="8" l="1"/>
  <c r="B2495" i="8" s="1"/>
  <c r="D2494" i="8"/>
  <c r="C2494" i="8"/>
  <c r="A2496" i="8" l="1"/>
  <c r="B2496" i="8" s="1"/>
  <c r="C2495" i="8"/>
  <c r="D2495" i="8"/>
  <c r="A2497" i="8" l="1"/>
  <c r="B2497" i="8" s="1"/>
  <c r="C2496" i="8"/>
  <c r="D2496" i="8"/>
  <c r="A2498" i="8" l="1"/>
  <c r="B2498" i="8" s="1"/>
  <c r="D2497" i="8"/>
  <c r="C2497" i="8"/>
  <c r="A2499" i="8" l="1"/>
  <c r="B2499" i="8" s="1"/>
  <c r="C2498" i="8"/>
  <c r="D2498" i="8"/>
  <c r="A2500" i="8" l="1"/>
  <c r="B2500" i="8" s="1"/>
  <c r="C2499" i="8"/>
  <c r="D2499" i="8"/>
  <c r="A2501" i="8" l="1"/>
  <c r="B2501" i="8" s="1"/>
  <c r="D2500" i="8"/>
  <c r="C2500" i="8"/>
  <c r="A2502" i="8" l="1"/>
  <c r="B2502" i="8" s="1"/>
  <c r="D2501" i="8"/>
  <c r="C2501" i="8"/>
  <c r="A2503" i="8" l="1"/>
  <c r="B2503" i="8" s="1"/>
  <c r="C2502" i="8"/>
  <c r="D2502" i="8"/>
  <c r="A2504" i="8" l="1"/>
  <c r="B2504" i="8" s="1"/>
  <c r="D2503" i="8"/>
  <c r="C2503" i="8"/>
  <c r="A2505" i="8" l="1"/>
  <c r="B2505" i="8" s="1"/>
  <c r="C2504" i="8"/>
  <c r="D2504" i="8"/>
  <c r="A2506" i="8" l="1"/>
  <c r="B2506" i="8" s="1"/>
  <c r="D2505" i="8"/>
  <c r="C2505" i="8"/>
  <c r="A2507" i="8" l="1"/>
  <c r="B2507" i="8" s="1"/>
  <c r="C2506" i="8"/>
  <c r="D2506" i="8"/>
  <c r="A2508" i="8" l="1"/>
  <c r="B2508" i="8" s="1"/>
  <c r="C2507" i="8"/>
  <c r="D2507" i="8"/>
  <c r="A2509" i="8" l="1"/>
  <c r="B2509" i="8" s="1"/>
  <c r="D2508" i="8"/>
  <c r="C2508" i="8"/>
  <c r="A2510" i="8" l="1"/>
  <c r="B2510" i="8" s="1"/>
  <c r="D2509" i="8"/>
  <c r="C2509" i="8"/>
  <c r="A2511" i="8" l="1"/>
  <c r="B2511" i="8" s="1"/>
  <c r="C2510" i="8"/>
  <c r="D2510" i="8"/>
  <c r="A2512" i="8" l="1"/>
  <c r="B2512" i="8" s="1"/>
  <c r="D2511" i="8"/>
  <c r="C2511" i="8"/>
  <c r="A2513" i="8" l="1"/>
  <c r="B2513" i="8" s="1"/>
  <c r="C2512" i="8"/>
  <c r="D2512" i="8"/>
  <c r="A2514" i="8" l="1"/>
  <c r="B2514" i="8" s="1"/>
  <c r="D2513" i="8"/>
  <c r="C2513" i="8"/>
  <c r="A2515" i="8" l="1"/>
  <c r="B2515" i="8" s="1"/>
  <c r="D2514" i="8"/>
  <c r="C2514" i="8"/>
  <c r="A2516" i="8" l="1"/>
  <c r="B2516" i="8" s="1"/>
  <c r="C2515" i="8"/>
  <c r="D2515" i="8"/>
  <c r="A2517" i="8" l="1"/>
  <c r="B2517" i="8" s="1"/>
  <c r="D2516" i="8"/>
  <c r="C2516" i="8"/>
  <c r="A2518" i="8" l="1"/>
  <c r="B2518" i="8" s="1"/>
  <c r="C2517" i="8"/>
  <c r="D2517" i="8"/>
  <c r="A2519" i="8" l="1"/>
  <c r="B2519" i="8" s="1"/>
  <c r="D2518" i="8"/>
  <c r="C2518" i="8"/>
  <c r="A2520" i="8" l="1"/>
  <c r="B2520" i="8" s="1"/>
  <c r="C2519" i="8"/>
  <c r="D2519" i="8"/>
  <c r="A2521" i="8" l="1"/>
  <c r="B2521" i="8" s="1"/>
  <c r="C2520" i="8"/>
  <c r="D2520" i="8"/>
  <c r="A2522" i="8" l="1"/>
  <c r="B2522" i="8" s="1"/>
  <c r="D2521" i="8"/>
  <c r="C2521" i="8"/>
  <c r="A2523" i="8" l="1"/>
  <c r="B2523" i="8" s="1"/>
  <c r="D2522" i="8"/>
  <c r="C2522" i="8"/>
  <c r="A2524" i="8" l="1"/>
  <c r="B2524" i="8" s="1"/>
  <c r="C2523" i="8"/>
  <c r="D2523" i="8"/>
  <c r="A2525" i="8" l="1"/>
  <c r="B2525" i="8" s="1"/>
  <c r="D2524" i="8"/>
  <c r="C2524" i="8"/>
  <c r="A2526" i="8" l="1"/>
  <c r="B2526" i="8" s="1"/>
  <c r="C2525" i="8"/>
  <c r="D2525" i="8"/>
  <c r="A2527" i="8" l="1"/>
  <c r="B2527" i="8" s="1"/>
  <c r="D2526" i="8"/>
  <c r="C2526" i="8"/>
  <c r="A2528" i="8" l="1"/>
  <c r="B2528" i="8" s="1"/>
  <c r="C2527" i="8"/>
  <c r="D2527" i="8"/>
  <c r="A2529" i="8" l="1"/>
  <c r="B2529" i="8" s="1"/>
  <c r="C2528" i="8"/>
  <c r="D2528" i="8"/>
  <c r="A2530" i="8" l="1"/>
  <c r="B2530" i="8" s="1"/>
  <c r="D2529" i="8"/>
  <c r="C2529" i="8"/>
  <c r="A2531" i="8" l="1"/>
  <c r="B2531" i="8" s="1"/>
  <c r="C2530" i="8"/>
  <c r="D2530" i="8"/>
  <c r="A2532" i="8" l="1"/>
  <c r="B2532" i="8" s="1"/>
  <c r="C2531" i="8"/>
  <c r="D2531" i="8"/>
  <c r="A2533" i="8" l="1"/>
  <c r="B2533" i="8" s="1"/>
  <c r="C2532" i="8"/>
  <c r="D2532" i="8"/>
  <c r="A2534" i="8" l="1"/>
  <c r="B2534" i="8" s="1"/>
  <c r="C2533" i="8"/>
  <c r="D2533" i="8"/>
  <c r="A2535" i="8" l="1"/>
  <c r="B2535" i="8" s="1"/>
  <c r="D2534" i="8"/>
  <c r="C2534" i="8"/>
  <c r="A2536" i="8" l="1"/>
  <c r="B2536" i="8" s="1"/>
  <c r="C2535" i="8"/>
  <c r="D2535" i="8"/>
  <c r="A2537" i="8" l="1"/>
  <c r="B2537" i="8" s="1"/>
  <c r="D2536" i="8"/>
  <c r="C2536" i="8"/>
  <c r="A2538" i="8" l="1"/>
  <c r="B2538" i="8" s="1"/>
  <c r="D2537" i="8"/>
  <c r="C2537" i="8"/>
  <c r="A2539" i="8" l="1"/>
  <c r="B2539" i="8" s="1"/>
  <c r="C2538" i="8"/>
  <c r="D2538" i="8"/>
  <c r="A2540" i="8" l="1"/>
  <c r="B2540" i="8" s="1"/>
  <c r="D2539" i="8"/>
  <c r="C2539" i="8"/>
  <c r="A2541" i="8" l="1"/>
  <c r="B2541" i="8" s="1"/>
  <c r="C2540" i="8"/>
  <c r="D2540" i="8"/>
  <c r="A2542" i="8" l="1"/>
  <c r="B2542" i="8" s="1"/>
  <c r="C2541" i="8"/>
  <c r="D2541" i="8"/>
  <c r="A2543" i="8" l="1"/>
  <c r="B2543" i="8" s="1"/>
  <c r="D2542" i="8"/>
  <c r="C2542" i="8"/>
  <c r="A2544" i="8" l="1"/>
  <c r="B2544" i="8" s="1"/>
  <c r="C2543" i="8"/>
  <c r="D2543" i="8"/>
  <c r="A2545" i="8" l="1"/>
  <c r="B2545" i="8" s="1"/>
  <c r="D2544" i="8"/>
  <c r="C2544" i="8"/>
  <c r="A2546" i="8" l="1"/>
  <c r="B2546" i="8" s="1"/>
  <c r="D2545" i="8"/>
  <c r="C2545" i="8"/>
  <c r="A2547" i="8" l="1"/>
  <c r="B2547" i="8" s="1"/>
  <c r="C2546" i="8"/>
  <c r="D2546" i="8"/>
  <c r="A2548" i="8" l="1"/>
  <c r="B2548" i="8" s="1"/>
  <c r="D2547" i="8"/>
  <c r="C2547" i="8"/>
  <c r="A2549" i="8" l="1"/>
  <c r="B2549" i="8" s="1"/>
  <c r="C2548" i="8"/>
  <c r="D2548" i="8"/>
  <c r="A2550" i="8" l="1"/>
  <c r="B2550" i="8" s="1"/>
  <c r="C2549" i="8"/>
  <c r="D2549" i="8"/>
  <c r="A2551" i="8" l="1"/>
  <c r="B2551" i="8" s="1"/>
  <c r="D2550" i="8"/>
  <c r="C2550" i="8"/>
  <c r="A2552" i="8" l="1"/>
  <c r="B2552" i="8" s="1"/>
  <c r="C2551" i="8"/>
  <c r="D2551" i="8"/>
  <c r="A2553" i="8" l="1"/>
  <c r="B2553" i="8" s="1"/>
  <c r="D2552" i="8"/>
  <c r="C2552" i="8"/>
  <c r="A2554" i="8" l="1"/>
  <c r="B2554" i="8" s="1"/>
  <c r="D2553" i="8"/>
  <c r="C2553" i="8"/>
  <c r="A2555" i="8" l="1"/>
  <c r="B2555" i="8" s="1"/>
  <c r="C2554" i="8"/>
  <c r="D2554" i="8"/>
  <c r="A2556" i="8" l="1"/>
  <c r="B2556" i="8" s="1"/>
  <c r="D2555" i="8"/>
  <c r="C2555" i="8"/>
  <c r="A2557" i="8" l="1"/>
  <c r="B2557" i="8" s="1"/>
  <c r="C2556" i="8"/>
  <c r="D2556" i="8"/>
  <c r="A2558" i="8" l="1"/>
  <c r="B2558" i="8" s="1"/>
  <c r="C2557" i="8"/>
  <c r="D2557" i="8"/>
  <c r="A2559" i="8" l="1"/>
  <c r="B2559" i="8" s="1"/>
  <c r="D2558" i="8"/>
  <c r="C2558" i="8"/>
  <c r="A2560" i="8" l="1"/>
  <c r="B2560" i="8" s="1"/>
  <c r="C2559" i="8"/>
  <c r="D2559" i="8"/>
  <c r="A2561" i="8" l="1"/>
  <c r="B2561" i="8" s="1"/>
  <c r="D2560" i="8"/>
  <c r="C2560" i="8"/>
  <c r="A2562" i="8" l="1"/>
  <c r="B2562" i="8" s="1"/>
  <c r="D2561" i="8"/>
  <c r="C2561" i="8"/>
  <c r="A2563" i="8" l="1"/>
  <c r="B2563" i="8" s="1"/>
  <c r="C2562" i="8"/>
  <c r="D2562" i="8"/>
  <c r="A2564" i="8" l="1"/>
  <c r="B2564" i="8" s="1"/>
  <c r="D2563" i="8"/>
  <c r="C2563" i="8"/>
  <c r="A2565" i="8" l="1"/>
  <c r="B2565" i="8" s="1"/>
  <c r="C2564" i="8"/>
  <c r="D2564" i="8"/>
  <c r="A2566" i="8" l="1"/>
  <c r="B2566" i="8" s="1"/>
  <c r="C2565" i="8"/>
  <c r="D2565" i="8"/>
  <c r="A2567" i="8" l="1"/>
  <c r="B2567" i="8" s="1"/>
  <c r="D2566" i="8"/>
  <c r="C2566" i="8"/>
  <c r="A2568" i="8" l="1"/>
  <c r="B2568" i="8" s="1"/>
  <c r="C2567" i="8"/>
  <c r="D2567" i="8"/>
  <c r="A2569" i="8" l="1"/>
  <c r="B2569" i="8" s="1"/>
  <c r="D2568" i="8"/>
  <c r="C2568" i="8"/>
  <c r="A2570" i="8" l="1"/>
  <c r="B2570" i="8" s="1"/>
  <c r="D2569" i="8"/>
  <c r="C2569" i="8"/>
  <c r="A2571" i="8" l="1"/>
  <c r="B2571" i="8" s="1"/>
  <c r="C2570" i="8"/>
  <c r="D2570" i="8"/>
  <c r="A2572" i="8" l="1"/>
  <c r="B2572" i="8" s="1"/>
  <c r="D2571" i="8"/>
  <c r="C2571" i="8"/>
  <c r="A2573" i="8" l="1"/>
  <c r="B2573" i="8" s="1"/>
  <c r="C2572" i="8"/>
  <c r="D2572" i="8"/>
  <c r="A2574" i="8" l="1"/>
  <c r="B2574" i="8" s="1"/>
  <c r="C2573" i="8"/>
  <c r="D2573" i="8"/>
  <c r="A2575" i="8" l="1"/>
  <c r="B2575" i="8" s="1"/>
  <c r="D2574" i="8"/>
  <c r="C2574" i="8"/>
  <c r="A2576" i="8" l="1"/>
  <c r="B2576" i="8" s="1"/>
  <c r="C2575" i="8"/>
  <c r="D2575" i="8"/>
  <c r="A2577" i="8" l="1"/>
  <c r="B2577" i="8" s="1"/>
  <c r="D2576" i="8"/>
  <c r="C2576" i="8"/>
  <c r="A2578" i="8" l="1"/>
  <c r="B2578" i="8" s="1"/>
  <c r="D2577" i="8"/>
  <c r="C2577" i="8"/>
  <c r="A2579" i="8" l="1"/>
  <c r="B2579" i="8" s="1"/>
  <c r="C2578" i="8"/>
  <c r="D2578" i="8"/>
  <c r="A2580" i="8" l="1"/>
  <c r="B2580" i="8" s="1"/>
  <c r="D2579" i="8"/>
  <c r="C2579" i="8"/>
  <c r="A2581" i="8" l="1"/>
  <c r="B2581" i="8" s="1"/>
  <c r="C2580" i="8"/>
  <c r="D2580" i="8"/>
  <c r="A2582" i="8" l="1"/>
  <c r="B2582" i="8" s="1"/>
  <c r="C2581" i="8"/>
  <c r="D2581" i="8"/>
  <c r="A2583" i="8" l="1"/>
  <c r="B2583" i="8" s="1"/>
  <c r="D2582" i="8"/>
  <c r="C2582" i="8"/>
  <c r="A2584" i="8" l="1"/>
  <c r="B2584" i="8" s="1"/>
  <c r="C2583" i="8"/>
  <c r="D2583" i="8"/>
  <c r="A2585" i="8" l="1"/>
  <c r="B2585" i="8" s="1"/>
  <c r="D2584" i="8"/>
  <c r="C2584" i="8"/>
  <c r="A2586" i="8" l="1"/>
  <c r="B2586" i="8" s="1"/>
  <c r="D2585" i="8"/>
  <c r="C2585" i="8"/>
  <c r="A2587" i="8" l="1"/>
  <c r="B2587" i="8" s="1"/>
  <c r="C2586" i="8"/>
  <c r="D2586" i="8"/>
  <c r="A2588" i="8" l="1"/>
  <c r="B2588" i="8" s="1"/>
  <c r="D2587" i="8"/>
  <c r="C2587" i="8"/>
  <c r="A2589" i="8" l="1"/>
  <c r="B2589" i="8" s="1"/>
  <c r="C2588" i="8"/>
  <c r="D2588" i="8"/>
  <c r="A2590" i="8" l="1"/>
  <c r="B2590" i="8" s="1"/>
  <c r="C2589" i="8"/>
  <c r="D2589" i="8"/>
  <c r="A2591" i="8" l="1"/>
  <c r="B2591" i="8" s="1"/>
  <c r="D2590" i="8"/>
  <c r="C2590" i="8"/>
  <c r="A2592" i="8" l="1"/>
  <c r="B2592" i="8" s="1"/>
  <c r="C2591" i="8"/>
  <c r="D2591" i="8"/>
  <c r="A2593" i="8" l="1"/>
  <c r="B2593" i="8" s="1"/>
  <c r="D2592" i="8"/>
  <c r="C2592" i="8"/>
  <c r="A2594" i="8" l="1"/>
  <c r="B2594" i="8" s="1"/>
  <c r="D2593" i="8"/>
  <c r="C2593" i="8"/>
  <c r="A2595" i="8" l="1"/>
  <c r="B2595" i="8" s="1"/>
  <c r="C2594" i="8"/>
  <c r="D2594" i="8"/>
  <c r="A2596" i="8" l="1"/>
  <c r="B2596" i="8" s="1"/>
  <c r="D2595" i="8"/>
  <c r="C2595" i="8"/>
  <c r="A2597" i="8" l="1"/>
  <c r="B2597" i="8" s="1"/>
  <c r="C2596" i="8"/>
  <c r="D2596" i="8"/>
  <c r="A2598" i="8" l="1"/>
  <c r="B2598" i="8" s="1"/>
  <c r="C2597" i="8"/>
  <c r="D2597" i="8"/>
  <c r="A2599" i="8" l="1"/>
  <c r="B2599" i="8" s="1"/>
  <c r="D2598" i="8"/>
  <c r="C2598" i="8"/>
  <c r="A2600" i="8" l="1"/>
  <c r="B2600" i="8" s="1"/>
  <c r="C2599" i="8"/>
  <c r="D2599" i="8"/>
  <c r="A2601" i="8" l="1"/>
  <c r="B2601" i="8" s="1"/>
  <c r="D2600" i="8"/>
  <c r="C2600" i="8"/>
  <c r="A2602" i="8" l="1"/>
  <c r="B2602" i="8" s="1"/>
  <c r="D2601" i="8"/>
  <c r="C2601" i="8"/>
  <c r="A2603" i="8" l="1"/>
  <c r="B2603" i="8" s="1"/>
  <c r="C2602" i="8"/>
  <c r="D2602" i="8"/>
  <c r="A2604" i="8" l="1"/>
  <c r="B2604" i="8" s="1"/>
  <c r="D2603" i="8"/>
  <c r="C2603" i="8"/>
  <c r="A2605" i="8" l="1"/>
  <c r="B2605" i="8" s="1"/>
  <c r="C2604" i="8"/>
  <c r="D2604" i="8"/>
  <c r="A2606" i="8" l="1"/>
  <c r="B2606" i="8" s="1"/>
  <c r="C2605" i="8"/>
  <c r="D2605" i="8"/>
  <c r="A2607" i="8" l="1"/>
  <c r="B2607" i="8" s="1"/>
  <c r="D2606" i="8"/>
  <c r="C2606" i="8"/>
  <c r="A2608" i="8" l="1"/>
  <c r="B2608" i="8" s="1"/>
  <c r="C2607" i="8"/>
  <c r="D2607" i="8"/>
  <c r="A2609" i="8" l="1"/>
  <c r="B2609" i="8" s="1"/>
  <c r="D2608" i="8"/>
  <c r="C2608" i="8"/>
  <c r="A2610" i="8" l="1"/>
  <c r="B2610" i="8" s="1"/>
  <c r="D2609" i="8"/>
  <c r="C2609" i="8"/>
  <c r="A2611" i="8" l="1"/>
  <c r="B2611" i="8" s="1"/>
  <c r="C2610" i="8"/>
  <c r="D2610" i="8"/>
  <c r="A2612" i="8" l="1"/>
  <c r="B2612" i="8" s="1"/>
  <c r="D2611" i="8"/>
  <c r="C2611" i="8"/>
  <c r="A2613" i="8" l="1"/>
  <c r="B2613" i="8" s="1"/>
  <c r="C2612" i="8"/>
  <c r="D2612" i="8"/>
  <c r="A2614" i="8" l="1"/>
  <c r="B2614" i="8" s="1"/>
  <c r="C2613" i="8"/>
  <c r="D2613" i="8"/>
  <c r="A2615" i="8" l="1"/>
  <c r="B2615" i="8" s="1"/>
  <c r="D2614" i="8"/>
  <c r="C2614" i="8"/>
  <c r="A2616" i="8" l="1"/>
  <c r="B2616" i="8" s="1"/>
  <c r="C2615" i="8"/>
  <c r="D2615" i="8"/>
  <c r="A2617" i="8" l="1"/>
  <c r="B2617" i="8" s="1"/>
  <c r="D2616" i="8"/>
  <c r="C2616" i="8"/>
  <c r="A2618" i="8" l="1"/>
  <c r="B2618" i="8" s="1"/>
  <c r="D2617" i="8"/>
  <c r="C2617" i="8"/>
  <c r="A2619" i="8" l="1"/>
  <c r="B2619" i="8" s="1"/>
  <c r="C2618" i="8"/>
  <c r="D2618" i="8"/>
  <c r="A2620" i="8" l="1"/>
  <c r="B2620" i="8" s="1"/>
  <c r="D2619" i="8"/>
  <c r="C2619" i="8"/>
  <c r="A2621" i="8" l="1"/>
  <c r="B2621" i="8" s="1"/>
  <c r="C2620" i="8"/>
  <c r="D2620" i="8"/>
  <c r="A2622" i="8" l="1"/>
  <c r="B2622" i="8" s="1"/>
  <c r="C2621" i="8"/>
  <c r="D2621" i="8"/>
  <c r="A2623" i="8" l="1"/>
  <c r="B2623" i="8" s="1"/>
  <c r="D2622" i="8"/>
  <c r="C2622" i="8"/>
  <c r="A2624" i="8" l="1"/>
  <c r="B2624" i="8" s="1"/>
  <c r="C2623" i="8"/>
  <c r="D2623" i="8"/>
  <c r="A2625" i="8" l="1"/>
  <c r="B2625" i="8" s="1"/>
  <c r="D2624" i="8"/>
  <c r="C2624" i="8"/>
  <c r="A2626" i="8" l="1"/>
  <c r="B2626" i="8" s="1"/>
  <c r="D2625" i="8"/>
  <c r="C2625" i="8"/>
  <c r="A2627" i="8" l="1"/>
  <c r="B2627" i="8" s="1"/>
  <c r="C2626" i="8"/>
  <c r="D2626" i="8"/>
  <c r="A2628" i="8" l="1"/>
  <c r="B2628" i="8" s="1"/>
  <c r="D2627" i="8"/>
  <c r="C2627" i="8"/>
  <c r="A2629" i="8" l="1"/>
  <c r="B2629" i="8" s="1"/>
  <c r="C2628" i="8"/>
  <c r="D2628" i="8"/>
  <c r="A2630" i="8" l="1"/>
  <c r="B2630" i="8" s="1"/>
  <c r="C2629" i="8"/>
  <c r="D2629" i="8"/>
  <c r="A2631" i="8" l="1"/>
  <c r="B2631" i="8" s="1"/>
  <c r="D2630" i="8"/>
  <c r="C2630" i="8"/>
  <c r="A2632" i="8" l="1"/>
  <c r="B2632" i="8" s="1"/>
  <c r="C2631" i="8"/>
  <c r="D2631" i="8"/>
  <c r="A2633" i="8" l="1"/>
  <c r="B2633" i="8" s="1"/>
  <c r="D2632" i="8"/>
  <c r="C2632" i="8"/>
  <c r="A2634" i="8" l="1"/>
  <c r="B2634" i="8" s="1"/>
  <c r="D2633" i="8"/>
  <c r="C2633" i="8"/>
  <c r="A2635" i="8" l="1"/>
  <c r="B2635" i="8" s="1"/>
  <c r="C2634" i="8"/>
  <c r="D2634" i="8"/>
  <c r="A2636" i="8" l="1"/>
  <c r="B2636" i="8" s="1"/>
  <c r="D2635" i="8"/>
  <c r="C2635" i="8"/>
  <c r="A2637" i="8" l="1"/>
  <c r="B2637" i="8" s="1"/>
  <c r="C2636" i="8"/>
  <c r="D2636" i="8"/>
  <c r="A2638" i="8" l="1"/>
  <c r="B2638" i="8" s="1"/>
  <c r="C2637" i="8"/>
  <c r="D2637" i="8"/>
  <c r="A2639" i="8" l="1"/>
  <c r="B2639" i="8" s="1"/>
  <c r="D2638" i="8"/>
  <c r="C2638" i="8"/>
  <c r="A2640" i="8" l="1"/>
  <c r="B2640" i="8" s="1"/>
  <c r="C2639" i="8"/>
  <c r="D2639" i="8"/>
  <c r="A2641" i="8" l="1"/>
  <c r="B2641" i="8" s="1"/>
  <c r="D2640" i="8"/>
  <c r="C2640" i="8"/>
  <c r="A2642" i="8" l="1"/>
  <c r="B2642" i="8" s="1"/>
  <c r="D2641" i="8"/>
  <c r="C2641" i="8"/>
  <c r="A2643" i="8" l="1"/>
  <c r="B2643" i="8" s="1"/>
  <c r="C2642" i="8"/>
  <c r="D2642" i="8"/>
  <c r="A2644" i="8" l="1"/>
  <c r="B2644" i="8" s="1"/>
  <c r="D2643" i="8"/>
  <c r="C2643" i="8"/>
  <c r="A2645" i="8" l="1"/>
  <c r="B2645" i="8" s="1"/>
  <c r="C2644" i="8"/>
  <c r="D2644" i="8"/>
  <c r="A2646" i="8" l="1"/>
  <c r="B2646" i="8" s="1"/>
  <c r="C2645" i="8"/>
  <c r="D2645" i="8"/>
  <c r="A2647" i="8" l="1"/>
  <c r="B2647" i="8" s="1"/>
  <c r="D2646" i="8"/>
  <c r="C2646" i="8"/>
  <c r="A2648" i="8" l="1"/>
  <c r="B2648" i="8" s="1"/>
  <c r="C2647" i="8"/>
  <c r="D2647" i="8"/>
  <c r="A2649" i="8" l="1"/>
  <c r="B2649" i="8" s="1"/>
  <c r="D2648" i="8"/>
  <c r="C2648" i="8"/>
  <c r="A2650" i="8" l="1"/>
  <c r="B2650" i="8" s="1"/>
  <c r="D2649" i="8"/>
  <c r="C2649" i="8"/>
  <c r="A2651" i="8" l="1"/>
  <c r="B2651" i="8" s="1"/>
  <c r="C2650" i="8"/>
  <c r="D2650" i="8"/>
  <c r="A2652" i="8" l="1"/>
  <c r="B2652" i="8" s="1"/>
  <c r="D2651" i="8"/>
  <c r="C2651" i="8"/>
  <c r="A2653" i="8" l="1"/>
  <c r="B2653" i="8" s="1"/>
  <c r="C2652" i="8"/>
  <c r="D2652" i="8"/>
  <c r="A2654" i="8" l="1"/>
  <c r="B2654" i="8" s="1"/>
  <c r="C2653" i="8"/>
  <c r="D2653" i="8"/>
  <c r="A2655" i="8" l="1"/>
  <c r="B2655" i="8" s="1"/>
  <c r="D2654" i="8"/>
  <c r="C2654" i="8"/>
  <c r="A2656" i="8" l="1"/>
  <c r="B2656" i="8" s="1"/>
  <c r="C2655" i="8"/>
  <c r="D2655" i="8"/>
  <c r="A2657" i="8" l="1"/>
  <c r="B2657" i="8" s="1"/>
  <c r="D2656" i="8"/>
  <c r="C2656" i="8"/>
  <c r="A2658" i="8" l="1"/>
  <c r="B2658" i="8" s="1"/>
  <c r="D2657" i="8"/>
  <c r="C2657" i="8"/>
  <c r="A2659" i="8" l="1"/>
  <c r="B2659" i="8" s="1"/>
  <c r="C2658" i="8"/>
  <c r="D2658" i="8"/>
  <c r="A2660" i="8" l="1"/>
  <c r="B2660" i="8" s="1"/>
  <c r="D2659" i="8"/>
  <c r="C2659" i="8"/>
  <c r="A2661" i="8" l="1"/>
  <c r="B2661" i="8" s="1"/>
  <c r="C2660" i="8"/>
  <c r="D2660" i="8"/>
  <c r="A2662" i="8" l="1"/>
  <c r="B2662" i="8" s="1"/>
  <c r="C2661" i="8"/>
  <c r="D2661" i="8"/>
  <c r="A2663" i="8" l="1"/>
  <c r="B2663" i="8" s="1"/>
  <c r="D2662" i="8"/>
  <c r="C2662" i="8"/>
  <c r="A2664" i="8" l="1"/>
  <c r="B2664" i="8" s="1"/>
  <c r="C2663" i="8"/>
  <c r="D2663" i="8"/>
  <c r="A2665" i="8" l="1"/>
  <c r="B2665" i="8" s="1"/>
  <c r="D2664" i="8"/>
  <c r="C2664" i="8"/>
  <c r="A2666" i="8" l="1"/>
  <c r="B2666" i="8" s="1"/>
  <c r="D2665" i="8"/>
  <c r="C2665" i="8"/>
  <c r="A2667" i="8" l="1"/>
  <c r="B2667" i="8" s="1"/>
  <c r="C2666" i="8"/>
  <c r="D2666" i="8"/>
  <c r="A2668" i="8" l="1"/>
  <c r="B2668" i="8" s="1"/>
  <c r="D2667" i="8"/>
  <c r="C2667" i="8"/>
  <c r="A2669" i="8" l="1"/>
  <c r="B2669" i="8" s="1"/>
  <c r="C2668" i="8"/>
  <c r="D2668" i="8"/>
  <c r="A2670" i="8" l="1"/>
  <c r="B2670" i="8" s="1"/>
  <c r="C2669" i="8"/>
  <c r="D2669" i="8"/>
  <c r="A2671" i="8" l="1"/>
  <c r="B2671" i="8" s="1"/>
  <c r="D2670" i="8"/>
  <c r="C2670" i="8"/>
  <c r="A2672" i="8" l="1"/>
  <c r="B2672" i="8" s="1"/>
  <c r="C2671" i="8"/>
  <c r="D2671" i="8"/>
  <c r="A2673" i="8" l="1"/>
  <c r="B2673" i="8" s="1"/>
  <c r="D2672" i="8"/>
  <c r="C2672" i="8"/>
  <c r="A2674" i="8" l="1"/>
  <c r="B2674" i="8" s="1"/>
  <c r="D2673" i="8"/>
  <c r="C2673" i="8"/>
  <c r="A2675" i="8" l="1"/>
  <c r="B2675" i="8" s="1"/>
  <c r="C2674" i="8"/>
  <c r="D2674" i="8"/>
  <c r="A2676" i="8" l="1"/>
  <c r="B2676" i="8" s="1"/>
  <c r="D2675" i="8"/>
  <c r="C2675" i="8"/>
  <c r="A2677" i="8" l="1"/>
  <c r="B2677" i="8" s="1"/>
  <c r="C2676" i="8"/>
  <c r="D2676" i="8"/>
  <c r="A2678" i="8" l="1"/>
  <c r="B2678" i="8" s="1"/>
  <c r="C2677" i="8"/>
  <c r="D2677" i="8"/>
  <c r="A2679" i="8" l="1"/>
  <c r="B2679" i="8" s="1"/>
  <c r="D2678" i="8"/>
  <c r="C2678" i="8"/>
  <c r="A2680" i="8" l="1"/>
  <c r="B2680" i="8" s="1"/>
  <c r="C2679" i="8"/>
  <c r="D2679" i="8"/>
  <c r="A2681" i="8" l="1"/>
  <c r="B2681" i="8" s="1"/>
  <c r="D2680" i="8"/>
  <c r="C2680" i="8"/>
  <c r="A2682" i="8" l="1"/>
  <c r="B2682" i="8" s="1"/>
  <c r="D2681" i="8"/>
  <c r="C2681" i="8"/>
  <c r="A2683" i="8" l="1"/>
  <c r="B2683" i="8" s="1"/>
  <c r="C2682" i="8"/>
  <c r="D2682" i="8"/>
  <c r="A2684" i="8" l="1"/>
  <c r="B2684" i="8" s="1"/>
  <c r="D2683" i="8"/>
  <c r="C2683" i="8"/>
  <c r="A2685" i="8" l="1"/>
  <c r="B2685" i="8" s="1"/>
  <c r="C2684" i="8"/>
  <c r="D2684" i="8"/>
  <c r="A2686" i="8" l="1"/>
  <c r="B2686" i="8" s="1"/>
  <c r="C2685" i="8"/>
  <c r="D2685" i="8"/>
  <c r="A2687" i="8" l="1"/>
  <c r="B2687" i="8" s="1"/>
  <c r="D2686" i="8"/>
  <c r="C2686" i="8"/>
  <c r="A2688" i="8" l="1"/>
  <c r="B2688" i="8" s="1"/>
  <c r="C2687" i="8"/>
  <c r="D2687" i="8"/>
  <c r="A2689" i="8" l="1"/>
  <c r="B2689" i="8" s="1"/>
  <c r="D2688" i="8"/>
  <c r="C2688" i="8"/>
  <c r="A2690" i="8" l="1"/>
  <c r="B2690" i="8" s="1"/>
  <c r="D2689" i="8"/>
  <c r="C2689" i="8"/>
  <c r="A2691" i="8" l="1"/>
  <c r="B2691" i="8" s="1"/>
  <c r="C2690" i="8"/>
  <c r="D2690" i="8"/>
  <c r="A2692" i="8" l="1"/>
  <c r="B2692" i="8" s="1"/>
  <c r="D2691" i="8"/>
  <c r="C2691" i="8"/>
  <c r="A2693" i="8" l="1"/>
  <c r="B2693" i="8" s="1"/>
  <c r="C2692" i="8"/>
  <c r="D2692" i="8"/>
  <c r="A2694" i="8" l="1"/>
  <c r="B2694" i="8" s="1"/>
  <c r="C2693" i="8"/>
  <c r="D2693" i="8"/>
  <c r="A2695" i="8" l="1"/>
  <c r="B2695" i="8" s="1"/>
  <c r="D2694" i="8"/>
  <c r="C2694" i="8"/>
  <c r="A2696" i="8" l="1"/>
  <c r="B2696" i="8" s="1"/>
  <c r="C2695" i="8"/>
  <c r="D2695" i="8"/>
  <c r="A2697" i="8" l="1"/>
  <c r="B2697" i="8" s="1"/>
  <c r="D2696" i="8"/>
  <c r="C2696" i="8"/>
  <c r="A2698" i="8" l="1"/>
  <c r="B2698" i="8" s="1"/>
  <c r="D2697" i="8"/>
  <c r="C2697" i="8"/>
  <c r="A2699" i="8" l="1"/>
  <c r="B2699" i="8" s="1"/>
  <c r="C2698" i="8"/>
  <c r="D2698" i="8"/>
  <c r="A2700" i="8" l="1"/>
  <c r="B2700" i="8" s="1"/>
  <c r="D2699" i="8"/>
  <c r="C2699" i="8"/>
  <c r="A2701" i="8" l="1"/>
  <c r="B2701" i="8" s="1"/>
  <c r="C2700" i="8"/>
  <c r="D2700" i="8"/>
  <c r="A2702" i="8" l="1"/>
  <c r="B2702" i="8" s="1"/>
  <c r="C2701" i="8"/>
  <c r="D2701" i="8"/>
  <c r="A2703" i="8" l="1"/>
  <c r="B2703" i="8" s="1"/>
  <c r="D2702" i="8"/>
  <c r="C2702" i="8"/>
  <c r="A2704" i="8" l="1"/>
  <c r="B2704" i="8" s="1"/>
  <c r="C2703" i="8"/>
  <c r="D2703" i="8"/>
  <c r="A2705" i="8" l="1"/>
  <c r="B2705" i="8" s="1"/>
  <c r="D2704" i="8"/>
  <c r="C2704" i="8"/>
  <c r="A2706" i="8" l="1"/>
  <c r="B2706" i="8" s="1"/>
  <c r="D2705" i="8"/>
  <c r="C2705" i="8"/>
  <c r="A2707" i="8" l="1"/>
  <c r="B2707" i="8" s="1"/>
  <c r="C2706" i="8"/>
  <c r="D2706" i="8"/>
  <c r="A2708" i="8" l="1"/>
  <c r="B2708" i="8" s="1"/>
  <c r="D2707" i="8"/>
  <c r="C2707" i="8"/>
  <c r="A2709" i="8" l="1"/>
  <c r="B2709" i="8" s="1"/>
  <c r="C2708" i="8"/>
  <c r="D2708" i="8"/>
  <c r="A2710" i="8" l="1"/>
  <c r="B2710" i="8" s="1"/>
  <c r="C2709" i="8"/>
  <c r="D2709" i="8"/>
  <c r="A2711" i="8" l="1"/>
  <c r="B2711" i="8" s="1"/>
  <c r="D2710" i="8"/>
  <c r="C2710" i="8"/>
  <c r="A2712" i="8" l="1"/>
  <c r="B2712" i="8" s="1"/>
  <c r="C2711" i="8"/>
  <c r="D2711" i="8"/>
  <c r="A2713" i="8" l="1"/>
  <c r="B2713" i="8" s="1"/>
  <c r="D2712" i="8"/>
  <c r="C2712" i="8"/>
  <c r="A2714" i="8" l="1"/>
  <c r="B2714" i="8" s="1"/>
  <c r="D2713" i="8"/>
  <c r="C2713" i="8"/>
  <c r="A2715" i="8" l="1"/>
  <c r="B2715" i="8" s="1"/>
  <c r="C2714" i="8"/>
  <c r="D2714" i="8"/>
  <c r="A2716" i="8" l="1"/>
  <c r="B2716" i="8" s="1"/>
  <c r="D2715" i="8"/>
  <c r="C2715" i="8"/>
  <c r="A2717" i="8" l="1"/>
  <c r="B2717" i="8" s="1"/>
  <c r="C2716" i="8"/>
  <c r="D2716" i="8"/>
  <c r="A2718" i="8" l="1"/>
  <c r="B2718" i="8" s="1"/>
  <c r="C2717" i="8"/>
  <c r="D2717" i="8"/>
  <c r="A2719" i="8" l="1"/>
  <c r="B2719" i="8" s="1"/>
  <c r="D2718" i="8"/>
  <c r="C2718" i="8"/>
  <c r="A2720" i="8" l="1"/>
  <c r="B2720" i="8" s="1"/>
  <c r="C2719" i="8"/>
  <c r="D2719" i="8"/>
  <c r="A2721" i="8" l="1"/>
  <c r="B2721" i="8" s="1"/>
  <c r="D2720" i="8"/>
  <c r="C2720" i="8"/>
  <c r="A2722" i="8" l="1"/>
  <c r="B2722" i="8" s="1"/>
  <c r="D2721" i="8"/>
  <c r="C2721" i="8"/>
  <c r="A2723" i="8" l="1"/>
  <c r="B2723" i="8" s="1"/>
  <c r="C2722" i="8"/>
  <c r="D2722" i="8"/>
  <c r="A2724" i="8" l="1"/>
  <c r="B2724" i="8" s="1"/>
  <c r="D2723" i="8"/>
  <c r="C2723" i="8"/>
  <c r="A2725" i="8" l="1"/>
  <c r="B2725" i="8" s="1"/>
  <c r="C2724" i="8"/>
  <c r="D2724" i="8"/>
  <c r="A2726" i="8" l="1"/>
  <c r="B2726" i="8" s="1"/>
  <c r="C2725" i="8"/>
  <c r="D2725" i="8"/>
  <c r="A2727" i="8" l="1"/>
  <c r="B2727" i="8" s="1"/>
  <c r="D2726" i="8"/>
  <c r="C2726" i="8"/>
  <c r="A2728" i="8" l="1"/>
  <c r="B2728" i="8" s="1"/>
  <c r="C2727" i="8"/>
  <c r="D2727" i="8"/>
  <c r="A2729" i="8" l="1"/>
  <c r="B2729" i="8" s="1"/>
  <c r="D2728" i="8"/>
  <c r="C2728" i="8"/>
  <c r="A2730" i="8" l="1"/>
  <c r="B2730" i="8" s="1"/>
  <c r="D2729" i="8"/>
  <c r="C2729" i="8"/>
  <c r="A2731" i="8" l="1"/>
  <c r="B2731" i="8" s="1"/>
  <c r="C2730" i="8"/>
  <c r="D2730" i="8"/>
  <c r="A2732" i="8" l="1"/>
  <c r="B2732" i="8" s="1"/>
  <c r="D2731" i="8"/>
  <c r="C2731" i="8"/>
  <c r="A2733" i="8" l="1"/>
  <c r="B2733" i="8" s="1"/>
  <c r="C2732" i="8"/>
  <c r="D2732" i="8"/>
  <c r="A2734" i="8" l="1"/>
  <c r="B2734" i="8" s="1"/>
  <c r="C2733" i="8"/>
  <c r="D2733" i="8"/>
  <c r="A2735" i="8" l="1"/>
  <c r="B2735" i="8" s="1"/>
  <c r="D2734" i="8"/>
  <c r="C2734" i="8"/>
  <c r="A2736" i="8" l="1"/>
  <c r="B2736" i="8" s="1"/>
  <c r="C2735" i="8"/>
  <c r="D2735" i="8"/>
  <c r="A2737" i="8" l="1"/>
  <c r="B2737" i="8" s="1"/>
  <c r="D2736" i="8"/>
  <c r="C2736" i="8"/>
  <c r="A2738" i="8" l="1"/>
  <c r="B2738" i="8" s="1"/>
  <c r="D2737" i="8"/>
  <c r="C2737" i="8"/>
  <c r="A2739" i="8" l="1"/>
  <c r="B2739" i="8" s="1"/>
  <c r="C2738" i="8"/>
  <c r="D2738" i="8"/>
  <c r="A2740" i="8" l="1"/>
  <c r="B2740" i="8" s="1"/>
  <c r="D2739" i="8"/>
  <c r="C2739" i="8"/>
  <c r="A2741" i="8" l="1"/>
  <c r="B2741" i="8" s="1"/>
  <c r="C2740" i="8"/>
  <c r="D2740" i="8"/>
  <c r="A2742" i="8" l="1"/>
  <c r="B2742" i="8" s="1"/>
  <c r="C2741" i="8"/>
  <c r="D2741" i="8"/>
  <c r="A2743" i="8" l="1"/>
  <c r="B2743" i="8" s="1"/>
  <c r="D2742" i="8"/>
  <c r="C2742" i="8"/>
  <c r="A2744" i="8" l="1"/>
  <c r="B2744" i="8" s="1"/>
  <c r="C2743" i="8"/>
  <c r="D2743" i="8"/>
  <c r="A2745" i="8" l="1"/>
  <c r="B2745" i="8" s="1"/>
  <c r="D2744" i="8"/>
  <c r="C2744" i="8"/>
  <c r="A2746" i="8" l="1"/>
  <c r="B2746" i="8" s="1"/>
  <c r="D2745" i="8"/>
  <c r="C2745" i="8"/>
  <c r="A2747" i="8" l="1"/>
  <c r="B2747" i="8" s="1"/>
  <c r="C2746" i="8"/>
  <c r="D2746" i="8"/>
  <c r="A2748" i="8" l="1"/>
  <c r="B2748" i="8" s="1"/>
  <c r="D2747" i="8"/>
  <c r="C2747" i="8"/>
  <c r="A2749" i="8" l="1"/>
  <c r="B2749" i="8" s="1"/>
  <c r="C2748" i="8"/>
  <c r="D2748" i="8"/>
  <c r="A2750" i="8" l="1"/>
  <c r="B2750" i="8" s="1"/>
  <c r="C2749" i="8"/>
  <c r="D2749" i="8"/>
  <c r="A2751" i="8" l="1"/>
  <c r="B2751" i="8" s="1"/>
  <c r="D2750" i="8"/>
  <c r="C2750" i="8"/>
  <c r="A2752" i="8" l="1"/>
  <c r="B2752" i="8" s="1"/>
  <c r="C2751" i="8"/>
  <c r="D2751" i="8"/>
  <c r="A2753" i="8" l="1"/>
  <c r="B2753" i="8" s="1"/>
  <c r="D2752" i="8"/>
  <c r="C2752" i="8"/>
  <c r="A2754" i="8" l="1"/>
  <c r="B2754" i="8" s="1"/>
  <c r="D2753" i="8"/>
  <c r="C2753" i="8"/>
  <c r="A2755" i="8" l="1"/>
  <c r="B2755" i="8" s="1"/>
  <c r="C2754" i="8"/>
  <c r="D2754" i="8"/>
  <c r="A2756" i="8" l="1"/>
  <c r="B2756" i="8" s="1"/>
  <c r="D2755" i="8"/>
  <c r="C2755" i="8"/>
  <c r="A2757" i="8" l="1"/>
  <c r="B2757" i="8" s="1"/>
  <c r="C2756" i="8"/>
  <c r="D2756" i="8"/>
  <c r="A2758" i="8" l="1"/>
  <c r="B2758" i="8" s="1"/>
  <c r="C2757" i="8"/>
  <c r="D2757" i="8"/>
  <c r="A2759" i="8" l="1"/>
  <c r="B2759" i="8" s="1"/>
  <c r="D2758" i="8"/>
  <c r="C2758" i="8"/>
  <c r="A2760" i="8" l="1"/>
  <c r="B2760" i="8" s="1"/>
  <c r="C2759" i="8"/>
  <c r="D2759" i="8"/>
  <c r="A2761" i="8" l="1"/>
  <c r="B2761" i="8" s="1"/>
  <c r="D2760" i="8"/>
  <c r="C2760" i="8"/>
  <c r="A2762" i="8" l="1"/>
  <c r="B2762" i="8" s="1"/>
  <c r="D2761" i="8"/>
  <c r="C2761" i="8"/>
  <c r="A2763" i="8" l="1"/>
  <c r="B2763" i="8" s="1"/>
  <c r="C2762" i="8"/>
  <c r="D2762" i="8"/>
  <c r="A2764" i="8" l="1"/>
  <c r="B2764" i="8" s="1"/>
  <c r="D2763" i="8"/>
  <c r="C2763" i="8"/>
  <c r="A2765" i="8" l="1"/>
  <c r="B2765" i="8" s="1"/>
  <c r="C2764" i="8"/>
  <c r="D2764" i="8"/>
  <c r="A2766" i="8" l="1"/>
  <c r="B2766" i="8" s="1"/>
  <c r="C2765" i="8"/>
  <c r="D2765" i="8"/>
  <c r="A2767" i="8" l="1"/>
  <c r="B2767" i="8" s="1"/>
  <c r="D2766" i="8"/>
  <c r="C2766" i="8"/>
  <c r="A2768" i="8" l="1"/>
  <c r="B2768" i="8" s="1"/>
  <c r="C2767" i="8"/>
  <c r="D2767" i="8"/>
  <c r="A2769" i="8" l="1"/>
  <c r="B2769" i="8" s="1"/>
  <c r="D2768" i="8"/>
  <c r="C2768" i="8"/>
  <c r="A2770" i="8" l="1"/>
  <c r="B2770" i="8" s="1"/>
  <c r="D2769" i="8"/>
  <c r="C2769" i="8"/>
  <c r="A2771" i="8" l="1"/>
  <c r="B2771" i="8" s="1"/>
  <c r="C2770" i="8"/>
  <c r="D2770" i="8"/>
  <c r="A2772" i="8" l="1"/>
  <c r="B2772" i="8" s="1"/>
  <c r="D2771" i="8"/>
  <c r="C2771" i="8"/>
  <c r="A2773" i="8" l="1"/>
  <c r="B2773" i="8" s="1"/>
  <c r="C2772" i="8"/>
  <c r="D2772" i="8"/>
  <c r="A2774" i="8" l="1"/>
  <c r="B2774" i="8" s="1"/>
  <c r="C2773" i="8"/>
  <c r="D2773" i="8"/>
  <c r="A2775" i="8" l="1"/>
  <c r="B2775" i="8" s="1"/>
  <c r="D2774" i="8"/>
  <c r="C2774" i="8"/>
  <c r="A2776" i="8" l="1"/>
  <c r="B2776" i="8" s="1"/>
  <c r="C2775" i="8"/>
  <c r="D2775" i="8"/>
  <c r="A2777" i="8" l="1"/>
  <c r="B2777" i="8" s="1"/>
  <c r="D2776" i="8"/>
  <c r="C2776" i="8"/>
  <c r="A2778" i="8" l="1"/>
  <c r="B2778" i="8" s="1"/>
  <c r="D2777" i="8"/>
  <c r="C2777" i="8"/>
  <c r="A2779" i="8" l="1"/>
  <c r="B2779" i="8" s="1"/>
  <c r="C2778" i="8"/>
  <c r="D2778" i="8"/>
  <c r="A2780" i="8" l="1"/>
  <c r="B2780" i="8" s="1"/>
  <c r="D2779" i="8"/>
  <c r="C2779" i="8"/>
  <c r="A2781" i="8" l="1"/>
  <c r="B2781" i="8" s="1"/>
  <c r="C2780" i="8"/>
  <c r="D2780" i="8"/>
  <c r="A2782" i="8" l="1"/>
  <c r="B2782" i="8" s="1"/>
  <c r="C2781" i="8"/>
  <c r="D2781" i="8"/>
  <c r="A2783" i="8" l="1"/>
  <c r="B2783" i="8" s="1"/>
  <c r="D2782" i="8"/>
  <c r="C2782" i="8"/>
  <c r="A2784" i="8" l="1"/>
  <c r="B2784" i="8" s="1"/>
  <c r="C2783" i="8"/>
  <c r="D2783" i="8"/>
  <c r="A2785" i="8" l="1"/>
  <c r="B2785" i="8" s="1"/>
  <c r="D2784" i="8"/>
  <c r="C2784" i="8"/>
  <c r="A2786" i="8" l="1"/>
  <c r="B2786" i="8" s="1"/>
  <c r="D2785" i="8"/>
  <c r="C2785" i="8"/>
  <c r="A2787" i="8" l="1"/>
  <c r="B2787" i="8" s="1"/>
  <c r="C2786" i="8"/>
  <c r="D2786" i="8"/>
  <c r="A2788" i="8" l="1"/>
  <c r="B2788" i="8" s="1"/>
  <c r="D2787" i="8"/>
  <c r="C2787" i="8"/>
  <c r="A2789" i="8" l="1"/>
  <c r="B2789" i="8" s="1"/>
  <c r="C2788" i="8"/>
  <c r="D2788" i="8"/>
  <c r="A2790" i="8" l="1"/>
  <c r="B2790" i="8" s="1"/>
  <c r="C2789" i="8"/>
  <c r="D2789" i="8"/>
  <c r="A2791" i="8" l="1"/>
  <c r="B2791" i="8" s="1"/>
  <c r="D2790" i="8"/>
  <c r="C2790" i="8"/>
  <c r="A2792" i="8" l="1"/>
  <c r="B2792" i="8" s="1"/>
  <c r="C2791" i="8"/>
  <c r="D2791" i="8"/>
  <c r="A2793" i="8" l="1"/>
  <c r="B2793" i="8" s="1"/>
  <c r="D2792" i="8"/>
  <c r="C2792" i="8"/>
  <c r="A2794" i="8" l="1"/>
  <c r="B2794" i="8" s="1"/>
  <c r="D2793" i="8"/>
  <c r="C2793" i="8"/>
  <c r="A2795" i="8" l="1"/>
  <c r="B2795" i="8" s="1"/>
  <c r="C2794" i="8"/>
  <c r="D2794" i="8"/>
  <c r="A2796" i="8" l="1"/>
  <c r="B2796" i="8" s="1"/>
  <c r="D2795" i="8"/>
  <c r="C2795" i="8"/>
  <c r="A2797" i="8" l="1"/>
  <c r="B2797" i="8" s="1"/>
  <c r="C2796" i="8"/>
  <c r="D2796" i="8"/>
  <c r="A2798" i="8" l="1"/>
  <c r="B2798" i="8" s="1"/>
  <c r="C2797" i="8"/>
  <c r="D2797" i="8"/>
  <c r="A2799" i="8" l="1"/>
  <c r="B2799" i="8" s="1"/>
  <c r="D2798" i="8"/>
  <c r="C2798" i="8"/>
  <c r="A2800" i="8" l="1"/>
  <c r="B2800" i="8" s="1"/>
  <c r="C2799" i="8"/>
  <c r="D2799" i="8"/>
  <c r="A2801" i="8" l="1"/>
  <c r="B2801" i="8" s="1"/>
  <c r="D2800" i="8"/>
  <c r="C2800" i="8"/>
  <c r="A2802" i="8" l="1"/>
  <c r="B2802" i="8" s="1"/>
  <c r="D2801" i="8"/>
  <c r="C2801" i="8"/>
  <c r="A2803" i="8" l="1"/>
  <c r="B2803" i="8" s="1"/>
  <c r="C2802" i="8"/>
  <c r="D2802" i="8"/>
  <c r="A2804" i="8" l="1"/>
  <c r="B2804" i="8" s="1"/>
  <c r="D2803" i="8"/>
  <c r="C2803" i="8"/>
  <c r="A2805" i="8" l="1"/>
  <c r="B2805" i="8" s="1"/>
  <c r="C2804" i="8"/>
  <c r="D2804" i="8"/>
  <c r="A2806" i="8" l="1"/>
  <c r="B2806" i="8" s="1"/>
  <c r="C2805" i="8"/>
  <c r="D2805" i="8"/>
  <c r="A2807" i="8" l="1"/>
  <c r="B2807" i="8" s="1"/>
  <c r="D2806" i="8"/>
  <c r="C2806" i="8"/>
  <c r="A2808" i="8" l="1"/>
  <c r="B2808" i="8" s="1"/>
  <c r="C2807" i="8"/>
  <c r="D2807" i="8"/>
  <c r="A2809" i="8" l="1"/>
  <c r="B2809" i="8" s="1"/>
  <c r="D2808" i="8"/>
  <c r="C2808" i="8"/>
  <c r="A2810" i="8" l="1"/>
  <c r="B2810" i="8" s="1"/>
  <c r="D2809" i="8"/>
  <c r="C2809" i="8"/>
  <c r="A2811" i="8" l="1"/>
  <c r="B2811" i="8" s="1"/>
  <c r="C2810" i="8"/>
  <c r="D2810" i="8"/>
  <c r="A2812" i="8" l="1"/>
  <c r="B2812" i="8" s="1"/>
  <c r="D2811" i="8"/>
  <c r="C2811" i="8"/>
  <c r="A2813" i="8" l="1"/>
  <c r="B2813" i="8" s="1"/>
  <c r="C2812" i="8"/>
  <c r="D2812" i="8"/>
  <c r="A2814" i="8" l="1"/>
  <c r="B2814" i="8" s="1"/>
  <c r="C2813" i="8"/>
  <c r="D2813" i="8"/>
  <c r="A2815" i="8" l="1"/>
  <c r="B2815" i="8" s="1"/>
  <c r="D2814" i="8"/>
  <c r="C2814" i="8"/>
  <c r="A2816" i="8" l="1"/>
  <c r="B2816" i="8" s="1"/>
  <c r="C2815" i="8"/>
  <c r="D2815" i="8"/>
  <c r="A2817" i="8" l="1"/>
  <c r="B2817" i="8" s="1"/>
  <c r="D2816" i="8"/>
  <c r="C2816" i="8"/>
  <c r="A2818" i="8" l="1"/>
  <c r="B2818" i="8" s="1"/>
  <c r="D2817" i="8"/>
  <c r="C2817" i="8"/>
  <c r="A2819" i="8" l="1"/>
  <c r="B2819" i="8" s="1"/>
  <c r="C2818" i="8"/>
  <c r="D2818" i="8"/>
  <c r="A2820" i="8" l="1"/>
  <c r="B2820" i="8" s="1"/>
  <c r="D2819" i="8"/>
  <c r="C2819" i="8"/>
  <c r="A2821" i="8" l="1"/>
  <c r="B2821" i="8" s="1"/>
  <c r="C2820" i="8"/>
  <c r="D2820" i="8"/>
  <c r="A2822" i="8" l="1"/>
  <c r="B2822" i="8" s="1"/>
  <c r="C2821" i="8"/>
  <c r="D2821" i="8"/>
  <c r="A2823" i="8" l="1"/>
  <c r="B2823" i="8" s="1"/>
  <c r="D2822" i="8"/>
  <c r="C2822" i="8"/>
  <c r="A2824" i="8" l="1"/>
  <c r="B2824" i="8" s="1"/>
  <c r="C2823" i="8"/>
  <c r="D2823" i="8"/>
  <c r="A2825" i="8" l="1"/>
  <c r="B2825" i="8" s="1"/>
  <c r="D2824" i="8"/>
  <c r="C2824" i="8"/>
  <c r="A2826" i="8" l="1"/>
  <c r="B2826" i="8" s="1"/>
  <c r="D2825" i="8"/>
  <c r="C2825" i="8"/>
  <c r="A2827" i="8" l="1"/>
  <c r="B2827" i="8" s="1"/>
  <c r="C2826" i="8"/>
  <c r="D2826" i="8"/>
  <c r="A2828" i="8" l="1"/>
  <c r="B2828" i="8" s="1"/>
  <c r="D2827" i="8"/>
  <c r="C2827" i="8"/>
  <c r="A2829" i="8" l="1"/>
  <c r="B2829" i="8" s="1"/>
  <c r="C2828" i="8"/>
  <c r="D2828" i="8"/>
  <c r="A2830" i="8" l="1"/>
  <c r="B2830" i="8" s="1"/>
  <c r="C2829" i="8"/>
  <c r="D2829" i="8"/>
  <c r="A2831" i="8" l="1"/>
  <c r="B2831" i="8" s="1"/>
  <c r="D2830" i="8"/>
  <c r="C2830" i="8"/>
  <c r="A2832" i="8" l="1"/>
  <c r="B2832" i="8" s="1"/>
  <c r="C2831" i="8"/>
  <c r="D2831" i="8"/>
  <c r="A2833" i="8" l="1"/>
  <c r="B2833" i="8" s="1"/>
  <c r="D2832" i="8"/>
  <c r="C2832" i="8"/>
  <c r="A2834" i="8" l="1"/>
  <c r="B2834" i="8" s="1"/>
  <c r="D2833" i="8"/>
  <c r="C2833" i="8"/>
  <c r="A2835" i="8" l="1"/>
  <c r="B2835" i="8" s="1"/>
  <c r="C2834" i="8"/>
  <c r="D2834" i="8"/>
  <c r="A2836" i="8" l="1"/>
  <c r="B2836" i="8" s="1"/>
  <c r="C2835" i="8"/>
  <c r="D2835" i="8"/>
  <c r="A2837" i="8" l="1"/>
  <c r="B2837" i="8" s="1"/>
  <c r="D2836" i="8"/>
  <c r="C2836" i="8"/>
  <c r="A2838" i="8" l="1"/>
  <c r="B2838" i="8" s="1"/>
  <c r="C2837" i="8"/>
  <c r="D2837" i="8"/>
  <c r="A2839" i="8" l="1"/>
  <c r="B2839" i="8" s="1"/>
  <c r="D2838" i="8"/>
  <c r="C2838" i="8"/>
  <c r="A2840" i="8" l="1"/>
  <c r="B2840" i="8" s="1"/>
  <c r="C2839" i="8"/>
  <c r="D2839" i="8"/>
  <c r="A2841" i="8" l="1"/>
  <c r="B2841" i="8" s="1"/>
  <c r="C2840" i="8"/>
  <c r="D2840" i="8"/>
  <c r="A2842" i="8" l="1"/>
  <c r="B2842" i="8" s="1"/>
  <c r="D2841" i="8"/>
  <c r="C2841" i="8"/>
  <c r="A2843" i="8" l="1"/>
  <c r="B2843" i="8" s="1"/>
  <c r="C2842" i="8"/>
  <c r="D2842" i="8"/>
  <c r="A2844" i="8" l="1"/>
  <c r="B2844" i="8" s="1"/>
  <c r="C2843" i="8"/>
  <c r="D2843" i="8"/>
  <c r="A2845" i="8" l="1"/>
  <c r="B2845" i="8" s="1"/>
  <c r="D2844" i="8"/>
  <c r="C2844" i="8"/>
  <c r="A2846" i="8" l="1"/>
  <c r="B2846" i="8" s="1"/>
  <c r="D2845" i="8"/>
  <c r="C2845" i="8"/>
  <c r="A2847" i="8" l="1"/>
  <c r="B2847" i="8" s="1"/>
  <c r="C2846" i="8"/>
  <c r="D2846" i="8"/>
  <c r="A2848" i="8" l="1"/>
  <c r="B2848" i="8" s="1"/>
  <c r="D2847" i="8"/>
  <c r="C2847" i="8"/>
  <c r="A2849" i="8" l="1"/>
  <c r="B2849" i="8" s="1"/>
  <c r="C2848" i="8"/>
  <c r="D2848" i="8"/>
  <c r="A2850" i="8" l="1"/>
  <c r="B2850" i="8" s="1"/>
  <c r="D2849" i="8"/>
  <c r="C2849" i="8"/>
  <c r="A2851" i="8" l="1"/>
  <c r="B2851" i="8" s="1"/>
  <c r="C2850" i="8"/>
  <c r="D2850" i="8"/>
  <c r="A2852" i="8" l="1"/>
  <c r="B2852" i="8" s="1"/>
  <c r="C2851" i="8"/>
  <c r="D2851" i="8"/>
  <c r="A2853" i="8" l="1"/>
  <c r="B2853" i="8" s="1"/>
  <c r="D2852" i="8"/>
  <c r="C2852" i="8"/>
  <c r="A2854" i="8" l="1"/>
  <c r="B2854" i="8" s="1"/>
  <c r="D2853" i="8"/>
  <c r="C2853" i="8"/>
  <c r="A2855" i="8" l="1"/>
  <c r="B2855" i="8" s="1"/>
  <c r="C2854" i="8"/>
  <c r="D2854" i="8"/>
  <c r="A2856" i="8" l="1"/>
  <c r="B2856" i="8" s="1"/>
  <c r="D2855" i="8"/>
  <c r="C2855" i="8"/>
  <c r="A2857" i="8" l="1"/>
  <c r="B2857" i="8" s="1"/>
  <c r="C2856" i="8"/>
  <c r="D2856" i="8"/>
  <c r="A2858" i="8" l="1"/>
  <c r="B2858" i="8" s="1"/>
  <c r="D2857" i="8"/>
  <c r="C2857" i="8"/>
  <c r="A2859" i="8" l="1"/>
  <c r="B2859" i="8" s="1"/>
  <c r="D2858" i="8"/>
  <c r="C2858" i="8"/>
  <c r="A2860" i="8" l="1"/>
  <c r="B2860" i="8" s="1"/>
  <c r="C2859" i="8"/>
  <c r="D2859" i="8"/>
  <c r="A2861" i="8" l="1"/>
  <c r="B2861" i="8" s="1"/>
  <c r="D2860" i="8"/>
  <c r="C2860" i="8"/>
  <c r="A2862" i="8" l="1"/>
  <c r="B2862" i="8" s="1"/>
  <c r="C2861" i="8"/>
  <c r="D2861" i="8"/>
  <c r="A2863" i="8" l="1"/>
  <c r="B2863" i="8" s="1"/>
  <c r="D2862" i="8"/>
  <c r="C2862" i="8"/>
  <c r="A2864" i="8" l="1"/>
  <c r="B2864" i="8" s="1"/>
  <c r="C2863" i="8"/>
  <c r="D2863" i="8"/>
  <c r="A2865" i="8" l="1"/>
  <c r="B2865" i="8" s="1"/>
  <c r="C2864" i="8"/>
  <c r="D2864" i="8"/>
  <c r="A2866" i="8" l="1"/>
  <c r="B2866" i="8" s="1"/>
  <c r="D2865" i="8"/>
  <c r="C2865" i="8"/>
  <c r="A2867" i="8" l="1"/>
  <c r="B2867" i="8" s="1"/>
  <c r="D2866" i="8"/>
  <c r="C2866" i="8"/>
  <c r="A2868" i="8" l="1"/>
  <c r="B2868" i="8" s="1"/>
  <c r="C2867" i="8"/>
  <c r="D2867" i="8"/>
  <c r="A2869" i="8" l="1"/>
  <c r="B2869" i="8" s="1"/>
  <c r="D2868" i="8"/>
  <c r="C2868" i="8"/>
  <c r="A2870" i="8" l="1"/>
  <c r="B2870" i="8" s="1"/>
  <c r="C2869" i="8"/>
  <c r="D2869" i="8"/>
  <c r="A2871" i="8" l="1"/>
  <c r="B2871" i="8" s="1"/>
  <c r="D2870" i="8"/>
  <c r="C2870" i="8"/>
  <c r="A2872" i="8" l="1"/>
  <c r="B2872" i="8" s="1"/>
  <c r="C2871" i="8"/>
  <c r="D2871" i="8"/>
  <c r="A2873" i="8" l="1"/>
  <c r="B2873" i="8" s="1"/>
  <c r="C2872" i="8"/>
  <c r="D2872" i="8"/>
  <c r="A2874" i="8" l="1"/>
  <c r="B2874" i="8" s="1"/>
  <c r="D2873" i="8"/>
  <c r="C2873" i="8"/>
  <c r="A2875" i="8" l="1"/>
  <c r="B2875" i="8" s="1"/>
  <c r="C2874" i="8"/>
  <c r="D2874" i="8"/>
  <c r="A2876" i="8" l="1"/>
  <c r="B2876" i="8" s="1"/>
  <c r="C2875" i="8"/>
  <c r="D2875" i="8"/>
  <c r="A2877" i="8" l="1"/>
  <c r="B2877" i="8" s="1"/>
  <c r="D2876" i="8"/>
  <c r="C2876" i="8"/>
  <c r="A2878" i="8" l="1"/>
  <c r="B2878" i="8" s="1"/>
  <c r="D2877" i="8"/>
  <c r="C2877" i="8"/>
  <c r="A2879" i="8" l="1"/>
  <c r="B2879" i="8" s="1"/>
  <c r="C2878" i="8"/>
  <c r="D2878" i="8"/>
  <c r="A2880" i="8" l="1"/>
  <c r="B2880" i="8" s="1"/>
  <c r="D2879" i="8"/>
  <c r="C2879" i="8"/>
  <c r="A2881" i="8" l="1"/>
  <c r="B2881" i="8" s="1"/>
  <c r="C2880" i="8"/>
  <c r="D2880" i="8"/>
  <c r="A2882" i="8" l="1"/>
  <c r="B2882" i="8" s="1"/>
  <c r="D2881" i="8"/>
  <c r="C2881" i="8"/>
  <c r="A2883" i="8" l="1"/>
  <c r="B2883" i="8" s="1"/>
  <c r="C2882" i="8"/>
  <c r="D2882" i="8"/>
  <c r="A2884" i="8" l="1"/>
  <c r="B2884" i="8" s="1"/>
  <c r="C2883" i="8"/>
  <c r="D2883" i="8"/>
  <c r="A2885" i="8" l="1"/>
  <c r="B2885" i="8" s="1"/>
  <c r="D2884" i="8"/>
  <c r="C2884" i="8"/>
  <c r="A2886" i="8" l="1"/>
  <c r="B2886" i="8" s="1"/>
  <c r="D2885" i="8"/>
  <c r="C2885" i="8"/>
  <c r="A2887" i="8" l="1"/>
  <c r="B2887" i="8" s="1"/>
  <c r="C2886" i="8"/>
  <c r="D2886" i="8"/>
  <c r="A2888" i="8" l="1"/>
  <c r="B2888" i="8" s="1"/>
  <c r="D2887" i="8"/>
  <c r="C2887" i="8"/>
  <c r="A2889" i="8" l="1"/>
  <c r="B2889" i="8" s="1"/>
  <c r="C2888" i="8"/>
  <c r="D2888" i="8"/>
  <c r="A2890" i="8" l="1"/>
  <c r="B2890" i="8" s="1"/>
  <c r="D2889" i="8"/>
  <c r="C2889" i="8"/>
  <c r="A2891" i="8" l="1"/>
  <c r="B2891" i="8" s="1"/>
  <c r="D2890" i="8"/>
  <c r="C2890" i="8"/>
  <c r="A2892" i="8" l="1"/>
  <c r="B2892" i="8" s="1"/>
  <c r="C2891" i="8"/>
  <c r="D2891" i="8"/>
  <c r="A2893" i="8" l="1"/>
  <c r="B2893" i="8" s="1"/>
  <c r="D2892" i="8"/>
  <c r="C2892" i="8"/>
  <c r="A2894" i="8" l="1"/>
  <c r="B2894" i="8" s="1"/>
  <c r="C2893" i="8"/>
  <c r="D2893" i="8"/>
  <c r="A2895" i="8" l="1"/>
  <c r="B2895" i="8" s="1"/>
  <c r="D2894" i="8"/>
  <c r="C2894" i="8"/>
  <c r="A2896" i="8" l="1"/>
  <c r="B2896" i="8" s="1"/>
  <c r="C2895" i="8"/>
  <c r="D2895" i="8"/>
  <c r="A2897" i="8" l="1"/>
  <c r="B2897" i="8" s="1"/>
  <c r="C2896" i="8"/>
  <c r="D2896" i="8"/>
  <c r="A2898" i="8" l="1"/>
  <c r="B2898" i="8" s="1"/>
  <c r="D2897" i="8"/>
  <c r="C2897" i="8"/>
  <c r="A2899" i="8" l="1"/>
  <c r="B2899" i="8" s="1"/>
  <c r="D2898" i="8"/>
  <c r="C2898" i="8"/>
  <c r="A2900" i="8" l="1"/>
  <c r="B2900" i="8" s="1"/>
  <c r="C2899" i="8"/>
  <c r="D2899" i="8"/>
  <c r="A2901" i="8" l="1"/>
  <c r="B2901" i="8" s="1"/>
  <c r="D2900" i="8"/>
  <c r="C2900" i="8"/>
  <c r="A2902" i="8" l="1"/>
  <c r="B2902" i="8" s="1"/>
  <c r="C2901" i="8"/>
  <c r="D2901" i="8"/>
  <c r="A2903" i="8" l="1"/>
  <c r="B2903" i="8" s="1"/>
  <c r="D2902" i="8"/>
  <c r="C2902" i="8"/>
  <c r="A2904" i="8" l="1"/>
  <c r="B2904" i="8" s="1"/>
  <c r="C2903" i="8"/>
  <c r="D2903" i="8"/>
  <c r="A2905" i="8" l="1"/>
  <c r="B2905" i="8" s="1"/>
  <c r="C2904" i="8"/>
  <c r="D2904" i="8"/>
  <c r="A2906" i="8" l="1"/>
  <c r="B2906" i="8" s="1"/>
  <c r="D2905" i="8"/>
  <c r="C2905" i="8"/>
  <c r="A2907" i="8" l="1"/>
  <c r="B2907" i="8" s="1"/>
  <c r="C2906" i="8"/>
  <c r="D2906" i="8"/>
  <c r="A2908" i="8" l="1"/>
  <c r="B2908" i="8" s="1"/>
  <c r="C2907" i="8"/>
  <c r="D2907" i="8"/>
  <c r="A2909" i="8" l="1"/>
  <c r="B2909" i="8" s="1"/>
  <c r="D2908" i="8"/>
  <c r="C2908" i="8"/>
  <c r="A2910" i="8" l="1"/>
  <c r="B2910" i="8" s="1"/>
  <c r="D2909" i="8"/>
  <c r="C2909" i="8"/>
  <c r="A2911" i="8" l="1"/>
  <c r="B2911" i="8" s="1"/>
  <c r="C2910" i="8"/>
  <c r="D2910" i="8"/>
  <c r="A2912" i="8" l="1"/>
  <c r="B2912" i="8" s="1"/>
  <c r="D2911" i="8"/>
  <c r="C2911" i="8"/>
  <c r="A2913" i="8" l="1"/>
  <c r="B2913" i="8" s="1"/>
  <c r="C2912" i="8"/>
  <c r="D2912" i="8"/>
  <c r="A2914" i="8" l="1"/>
  <c r="B2914" i="8" s="1"/>
  <c r="D2913" i="8"/>
  <c r="C2913" i="8"/>
  <c r="A2915" i="8" l="1"/>
  <c r="B2915" i="8" s="1"/>
  <c r="C2914" i="8"/>
  <c r="D2914" i="8"/>
  <c r="A2916" i="8" l="1"/>
  <c r="B2916" i="8" s="1"/>
  <c r="C2915" i="8"/>
  <c r="D2915" i="8"/>
  <c r="A2917" i="8" l="1"/>
  <c r="B2917" i="8" s="1"/>
  <c r="D2916" i="8"/>
  <c r="C2916" i="8"/>
  <c r="A2918" i="8" l="1"/>
  <c r="B2918" i="8" s="1"/>
  <c r="D2917" i="8"/>
  <c r="C2917" i="8"/>
  <c r="A2919" i="8" l="1"/>
  <c r="B2919" i="8" s="1"/>
  <c r="C2918" i="8"/>
  <c r="D2918" i="8"/>
  <c r="A2920" i="8" l="1"/>
  <c r="B2920" i="8" s="1"/>
  <c r="D2919" i="8"/>
  <c r="C2919" i="8"/>
  <c r="A2921" i="8" l="1"/>
  <c r="B2921" i="8" s="1"/>
  <c r="C2920" i="8"/>
  <c r="D2920" i="8"/>
  <c r="A2922" i="8" l="1"/>
  <c r="B2922" i="8" s="1"/>
  <c r="D2921" i="8"/>
  <c r="C2921" i="8"/>
  <c r="A2923" i="8" l="1"/>
  <c r="B2923" i="8" s="1"/>
  <c r="D2922" i="8"/>
  <c r="C2922" i="8"/>
  <c r="A2924" i="8" l="1"/>
  <c r="B2924" i="8" s="1"/>
  <c r="C2923" i="8"/>
  <c r="D2923" i="8"/>
  <c r="A2925" i="8" l="1"/>
  <c r="B2925" i="8" s="1"/>
  <c r="D2924" i="8"/>
  <c r="C2924" i="8"/>
  <c r="A2926" i="8" l="1"/>
  <c r="B2926" i="8" s="1"/>
  <c r="C2925" i="8"/>
  <c r="D2925" i="8"/>
  <c r="A2927" i="8" l="1"/>
  <c r="B2927" i="8" s="1"/>
  <c r="D2926" i="8"/>
  <c r="C2926" i="8"/>
  <c r="A2928" i="8" l="1"/>
  <c r="B2928" i="8" s="1"/>
  <c r="C2927" i="8"/>
  <c r="D2927" i="8"/>
  <c r="A2929" i="8" l="1"/>
  <c r="B2929" i="8" s="1"/>
  <c r="C2928" i="8"/>
  <c r="D2928" i="8"/>
  <c r="A2930" i="8" l="1"/>
  <c r="B2930" i="8" s="1"/>
  <c r="D2929" i="8"/>
  <c r="C2929" i="8"/>
  <c r="A2931" i="8" l="1"/>
  <c r="B2931" i="8" s="1"/>
  <c r="D2930" i="8"/>
  <c r="C2930" i="8"/>
  <c r="A2932" i="8" l="1"/>
  <c r="B2932" i="8" s="1"/>
  <c r="C2931" i="8"/>
  <c r="D2931" i="8"/>
  <c r="A2933" i="8" l="1"/>
  <c r="B2933" i="8" s="1"/>
  <c r="D2932" i="8"/>
  <c r="C2932" i="8"/>
  <c r="A2934" i="8" l="1"/>
  <c r="B2934" i="8" s="1"/>
  <c r="C2933" i="8"/>
  <c r="D2933" i="8"/>
  <c r="A2935" i="8" l="1"/>
  <c r="B2935" i="8" s="1"/>
  <c r="D2934" i="8"/>
  <c r="C2934" i="8"/>
  <c r="A2936" i="8" l="1"/>
  <c r="B2936" i="8" s="1"/>
  <c r="C2935" i="8"/>
  <c r="D2935" i="8"/>
  <c r="A2937" i="8" l="1"/>
  <c r="B2937" i="8" s="1"/>
  <c r="C2936" i="8"/>
  <c r="D2936" i="8"/>
  <c r="A2938" i="8" l="1"/>
  <c r="B2938" i="8" s="1"/>
  <c r="D2937" i="8"/>
  <c r="C2937" i="8"/>
  <c r="A2939" i="8" l="1"/>
  <c r="B2939" i="8" s="1"/>
  <c r="C2938" i="8"/>
  <c r="D2938" i="8"/>
  <c r="A2940" i="8" l="1"/>
  <c r="B2940" i="8" s="1"/>
  <c r="C2939" i="8"/>
  <c r="D2939" i="8"/>
  <c r="A2941" i="8" l="1"/>
  <c r="B2941" i="8" s="1"/>
  <c r="D2940" i="8"/>
  <c r="C2940" i="8"/>
  <c r="A2942" i="8" l="1"/>
  <c r="B2942" i="8" s="1"/>
  <c r="D2941" i="8"/>
  <c r="C2941" i="8"/>
  <c r="A2943" i="8" l="1"/>
  <c r="B2943" i="8" s="1"/>
  <c r="C2942" i="8"/>
  <c r="D2942" i="8"/>
  <c r="A2944" i="8" l="1"/>
  <c r="B2944" i="8" s="1"/>
  <c r="D2943" i="8"/>
  <c r="C2943" i="8"/>
  <c r="A2945" i="8" l="1"/>
  <c r="B2945" i="8" s="1"/>
  <c r="C2944" i="8"/>
  <c r="D2944" i="8"/>
  <c r="A2946" i="8" l="1"/>
  <c r="B2946" i="8" s="1"/>
  <c r="D2945" i="8"/>
  <c r="C2945" i="8"/>
  <c r="A2947" i="8" l="1"/>
  <c r="B2947" i="8" s="1"/>
  <c r="C2946" i="8"/>
  <c r="D2946" i="8"/>
  <c r="A2948" i="8" l="1"/>
  <c r="B2948" i="8" s="1"/>
  <c r="C2947" i="8"/>
  <c r="D2947" i="8"/>
  <c r="A2949" i="8" l="1"/>
  <c r="B2949" i="8" s="1"/>
  <c r="D2948" i="8"/>
  <c r="C2948" i="8"/>
  <c r="A2950" i="8" l="1"/>
  <c r="B2950" i="8" s="1"/>
  <c r="D2949" i="8"/>
  <c r="C2949" i="8"/>
  <c r="A2951" i="8" l="1"/>
  <c r="B2951" i="8" s="1"/>
  <c r="C2950" i="8"/>
  <c r="D2950" i="8"/>
  <c r="A2952" i="8" l="1"/>
  <c r="B2952" i="8" s="1"/>
  <c r="D2951" i="8"/>
  <c r="C2951" i="8"/>
  <c r="A2953" i="8" l="1"/>
  <c r="B2953" i="8" s="1"/>
  <c r="C2952" i="8"/>
  <c r="D2952" i="8"/>
  <c r="A2954" i="8" l="1"/>
  <c r="B2954" i="8" s="1"/>
  <c r="D2953" i="8"/>
  <c r="C2953" i="8"/>
  <c r="A2955" i="8" l="1"/>
  <c r="B2955" i="8" s="1"/>
  <c r="D2954" i="8"/>
  <c r="C2954" i="8"/>
  <c r="A2956" i="8" l="1"/>
  <c r="B2956" i="8" s="1"/>
  <c r="C2955" i="8"/>
  <c r="D2955" i="8"/>
  <c r="A2957" i="8" l="1"/>
  <c r="B2957" i="8" s="1"/>
  <c r="D2956" i="8"/>
  <c r="C2956" i="8"/>
  <c r="A2958" i="8" l="1"/>
  <c r="B2958" i="8" s="1"/>
  <c r="C2957" i="8"/>
  <c r="D2957" i="8"/>
  <c r="A2959" i="8" l="1"/>
  <c r="B2959" i="8" s="1"/>
  <c r="D2958" i="8"/>
  <c r="C2958" i="8"/>
  <c r="A2960" i="8" l="1"/>
  <c r="B2960" i="8" s="1"/>
  <c r="C2959" i="8"/>
  <c r="D2959" i="8"/>
  <c r="A2961" i="8" l="1"/>
  <c r="B2961" i="8" s="1"/>
  <c r="C2960" i="8"/>
  <c r="D2960" i="8"/>
  <c r="A2962" i="8" l="1"/>
  <c r="B2962" i="8" s="1"/>
  <c r="D2961" i="8"/>
  <c r="C2961" i="8"/>
  <c r="A2963" i="8" l="1"/>
  <c r="B2963" i="8" s="1"/>
  <c r="D2962" i="8"/>
  <c r="C2962" i="8"/>
  <c r="A2964" i="8" l="1"/>
  <c r="B2964" i="8" s="1"/>
  <c r="C2963" i="8"/>
  <c r="D2963" i="8"/>
  <c r="A2965" i="8" l="1"/>
  <c r="B2965" i="8" s="1"/>
  <c r="D2964" i="8"/>
  <c r="C2964" i="8"/>
  <c r="A2966" i="8" l="1"/>
  <c r="B2966" i="8" s="1"/>
  <c r="C2965" i="8"/>
  <c r="D2965" i="8"/>
  <c r="A2967" i="8" l="1"/>
  <c r="B2967" i="8" s="1"/>
  <c r="D2966" i="8"/>
  <c r="C2966" i="8"/>
  <c r="A2968" i="8" l="1"/>
  <c r="B2968" i="8" s="1"/>
  <c r="C2967" i="8"/>
  <c r="D2967" i="8"/>
  <c r="A2969" i="8" l="1"/>
  <c r="B2969" i="8" s="1"/>
  <c r="C2968" i="8"/>
  <c r="D2968" i="8"/>
  <c r="A2970" i="8" l="1"/>
  <c r="B2970" i="8" s="1"/>
  <c r="D2969" i="8"/>
  <c r="C2969" i="8"/>
  <c r="A2971" i="8" l="1"/>
  <c r="B2971" i="8" s="1"/>
  <c r="C2970" i="8"/>
  <c r="D2970" i="8"/>
  <c r="A2972" i="8" l="1"/>
  <c r="B2972" i="8" s="1"/>
  <c r="C2971" i="8"/>
  <c r="D2971" i="8"/>
  <c r="A2973" i="8" l="1"/>
  <c r="B2973" i="8" s="1"/>
  <c r="D2972" i="8"/>
  <c r="C2972" i="8"/>
  <c r="A2974" i="8" l="1"/>
  <c r="B2974" i="8" s="1"/>
  <c r="D2973" i="8"/>
  <c r="C2973" i="8"/>
  <c r="A2975" i="8" l="1"/>
  <c r="B2975" i="8" s="1"/>
  <c r="C2974" i="8"/>
  <c r="D2974" i="8"/>
  <c r="A2976" i="8" l="1"/>
  <c r="B2976" i="8" s="1"/>
  <c r="D2975" i="8"/>
  <c r="C2975" i="8"/>
  <c r="A2977" i="8" l="1"/>
  <c r="B2977" i="8" s="1"/>
  <c r="C2976" i="8"/>
  <c r="D2976" i="8"/>
  <c r="A2978" i="8" l="1"/>
  <c r="B2978" i="8" s="1"/>
  <c r="D2977" i="8"/>
  <c r="C2977" i="8"/>
  <c r="A2979" i="8" l="1"/>
  <c r="B2979" i="8" s="1"/>
  <c r="C2978" i="8"/>
  <c r="D2978" i="8"/>
  <c r="A2980" i="8" l="1"/>
  <c r="B2980" i="8" s="1"/>
  <c r="C2979" i="8"/>
  <c r="D2979" i="8"/>
  <c r="A2981" i="8" l="1"/>
  <c r="B2981" i="8" s="1"/>
  <c r="D2980" i="8"/>
  <c r="C2980" i="8"/>
  <c r="A2982" i="8" l="1"/>
  <c r="B2982" i="8" s="1"/>
  <c r="D2981" i="8"/>
  <c r="C2981" i="8"/>
  <c r="A2983" i="8" l="1"/>
  <c r="B2983" i="8" s="1"/>
  <c r="C2982" i="8"/>
  <c r="D2982" i="8"/>
  <c r="A2984" i="8" l="1"/>
  <c r="B2984" i="8" s="1"/>
  <c r="D2983" i="8"/>
  <c r="C2983" i="8"/>
  <c r="A2985" i="8" l="1"/>
  <c r="B2985" i="8" s="1"/>
  <c r="C2984" i="8"/>
  <c r="D2984" i="8"/>
  <c r="A2986" i="8" l="1"/>
  <c r="B2986" i="8" s="1"/>
  <c r="D2985" i="8"/>
  <c r="C2985" i="8"/>
  <c r="A2987" i="8" l="1"/>
  <c r="B2987" i="8" s="1"/>
  <c r="D2986" i="8"/>
  <c r="C2986" i="8"/>
  <c r="A2988" i="8" l="1"/>
  <c r="B2988" i="8" s="1"/>
  <c r="C2987" i="8"/>
  <c r="D2987" i="8"/>
  <c r="A2989" i="8" l="1"/>
  <c r="B2989" i="8" s="1"/>
  <c r="D2988" i="8"/>
  <c r="C2988" i="8"/>
  <c r="A2990" i="8" l="1"/>
  <c r="B2990" i="8" s="1"/>
  <c r="C2989" i="8"/>
  <c r="D2989" i="8"/>
  <c r="A2991" i="8" l="1"/>
  <c r="B2991" i="8" s="1"/>
  <c r="D2990" i="8"/>
  <c r="C2990" i="8"/>
  <c r="A2992" i="8" l="1"/>
  <c r="B2992" i="8" s="1"/>
  <c r="C2991" i="8"/>
  <c r="D2991" i="8"/>
  <c r="A2993" i="8" l="1"/>
  <c r="B2993" i="8" s="1"/>
  <c r="C2992" i="8"/>
  <c r="D2992" i="8"/>
  <c r="A2994" i="8" l="1"/>
  <c r="B2994" i="8" s="1"/>
  <c r="D2993" i="8"/>
  <c r="C2993" i="8"/>
  <c r="A2995" i="8" l="1"/>
  <c r="B2995" i="8" s="1"/>
  <c r="D2994" i="8"/>
  <c r="C2994" i="8"/>
  <c r="A2996" i="8" l="1"/>
  <c r="B2996" i="8" s="1"/>
  <c r="C2995" i="8"/>
  <c r="D2995" i="8"/>
  <c r="A2997" i="8" l="1"/>
  <c r="B2997" i="8" s="1"/>
  <c r="D2996" i="8"/>
  <c r="C2996" i="8"/>
  <c r="A2998" i="8" l="1"/>
  <c r="B2998" i="8" s="1"/>
  <c r="C2997" i="8"/>
  <c r="D2997" i="8"/>
  <c r="A2999" i="8" l="1"/>
  <c r="B2999" i="8" s="1"/>
  <c r="D2998" i="8"/>
  <c r="C2998" i="8"/>
  <c r="A3000" i="8" l="1"/>
  <c r="B3000" i="8" s="1"/>
  <c r="C2999" i="8"/>
  <c r="D2999" i="8"/>
  <c r="A3001" i="8" l="1"/>
  <c r="B3001" i="8" s="1"/>
  <c r="C3000" i="8"/>
  <c r="D3000" i="8"/>
  <c r="A3002" i="8" l="1"/>
  <c r="B3002" i="8" s="1"/>
  <c r="D3001" i="8"/>
  <c r="C3001" i="8"/>
  <c r="A3003" i="8" l="1"/>
  <c r="B3003" i="8" s="1"/>
  <c r="C3002" i="8"/>
  <c r="D3002" i="8"/>
  <c r="A3004" i="8" l="1"/>
  <c r="B3004" i="8" s="1"/>
  <c r="C3003" i="8"/>
  <c r="D3003" i="8"/>
  <c r="A3005" i="8" l="1"/>
  <c r="B3005" i="8" s="1"/>
  <c r="D3004" i="8"/>
  <c r="C3004" i="8"/>
  <c r="A3006" i="8" l="1"/>
  <c r="B3006" i="8" s="1"/>
  <c r="D3005" i="8"/>
  <c r="C3005" i="8"/>
  <c r="A3007" i="8" l="1"/>
  <c r="B3007" i="8" s="1"/>
  <c r="C3006" i="8"/>
  <c r="D3006" i="8"/>
  <c r="A3008" i="8" l="1"/>
  <c r="B3008" i="8" s="1"/>
  <c r="D3007" i="8"/>
  <c r="C3007" i="8"/>
  <c r="A3009" i="8" l="1"/>
  <c r="B3009" i="8" s="1"/>
  <c r="C3008" i="8"/>
  <c r="D3008" i="8"/>
  <c r="A3010" i="8" l="1"/>
  <c r="B3010" i="8" s="1"/>
  <c r="D3009" i="8"/>
  <c r="C3009" i="8"/>
  <c r="A3011" i="8" l="1"/>
  <c r="B3011" i="8" s="1"/>
  <c r="C3010" i="8"/>
  <c r="D3010" i="8"/>
  <c r="A3012" i="8" l="1"/>
  <c r="B3012" i="8" s="1"/>
  <c r="C3011" i="8"/>
  <c r="D3011" i="8"/>
  <c r="A3013" i="8" l="1"/>
  <c r="B3013" i="8" s="1"/>
  <c r="D3012" i="8"/>
  <c r="C3012" i="8"/>
  <c r="A3014" i="8" l="1"/>
  <c r="B3014" i="8" s="1"/>
  <c r="D3013" i="8"/>
  <c r="C3013" i="8"/>
  <c r="A3015" i="8" l="1"/>
  <c r="B3015" i="8" s="1"/>
  <c r="C3014" i="8"/>
  <c r="D3014" i="8"/>
  <c r="A3016" i="8" l="1"/>
  <c r="B3016" i="8" s="1"/>
  <c r="D3015" i="8"/>
  <c r="C3015" i="8"/>
  <c r="A3017" i="8" l="1"/>
  <c r="B3017" i="8" s="1"/>
  <c r="C3016" i="8"/>
  <c r="D3016" i="8"/>
  <c r="A3018" i="8" l="1"/>
  <c r="B3018" i="8" s="1"/>
  <c r="D3017" i="8"/>
  <c r="C3017" i="8"/>
  <c r="A3019" i="8" l="1"/>
  <c r="B3019" i="8" s="1"/>
  <c r="D3018" i="8"/>
  <c r="C3018" i="8"/>
  <c r="A3020" i="8" l="1"/>
  <c r="B3020" i="8" s="1"/>
  <c r="C3019" i="8"/>
  <c r="D3019" i="8"/>
  <c r="A3021" i="8" l="1"/>
  <c r="B3021" i="8" s="1"/>
  <c r="D3020" i="8"/>
  <c r="C3020" i="8"/>
  <c r="A3022" i="8" l="1"/>
  <c r="B3022" i="8" s="1"/>
  <c r="C3021" i="8"/>
  <c r="D3021" i="8"/>
  <c r="A3023" i="8" l="1"/>
  <c r="B3023" i="8" s="1"/>
  <c r="D3022" i="8"/>
  <c r="C3022" i="8"/>
  <c r="A3024" i="8" l="1"/>
  <c r="B3024" i="8" s="1"/>
  <c r="C3023" i="8"/>
  <c r="D3023" i="8"/>
  <c r="A3025" i="8" l="1"/>
  <c r="B3025" i="8" s="1"/>
  <c r="C3024" i="8"/>
  <c r="D3024" i="8"/>
  <c r="A3026" i="8" l="1"/>
  <c r="B3026" i="8" s="1"/>
  <c r="D3025" i="8"/>
  <c r="C3025" i="8"/>
  <c r="A3027" i="8" l="1"/>
  <c r="B3027" i="8" s="1"/>
  <c r="D3026" i="8"/>
  <c r="C3026" i="8"/>
  <c r="A3028" i="8" l="1"/>
  <c r="B3028" i="8" s="1"/>
  <c r="C3027" i="8"/>
  <c r="D3027" i="8"/>
  <c r="A3029" i="8" l="1"/>
  <c r="B3029" i="8" s="1"/>
  <c r="D3028" i="8"/>
  <c r="C3028" i="8"/>
  <c r="A3030" i="8" l="1"/>
  <c r="B3030" i="8" s="1"/>
  <c r="C3029" i="8"/>
  <c r="D3029" i="8"/>
  <c r="A3031" i="8" l="1"/>
  <c r="B3031" i="8" s="1"/>
  <c r="D3030" i="8"/>
  <c r="C3030" i="8"/>
  <c r="A3032" i="8" l="1"/>
  <c r="B3032" i="8" s="1"/>
  <c r="C3031" i="8"/>
  <c r="D3031" i="8"/>
  <c r="A3033" i="8" l="1"/>
  <c r="B3033" i="8" s="1"/>
  <c r="C3032" i="8"/>
  <c r="D3032" i="8"/>
  <c r="A3034" i="8" l="1"/>
  <c r="B3034" i="8" s="1"/>
  <c r="D3033" i="8"/>
  <c r="C3033" i="8"/>
  <c r="A3035" i="8" l="1"/>
  <c r="B3035" i="8" s="1"/>
  <c r="C3034" i="8"/>
  <c r="D3034" i="8"/>
  <c r="A3036" i="8" l="1"/>
  <c r="B3036" i="8" s="1"/>
  <c r="C3035" i="8"/>
  <c r="D3035" i="8"/>
  <c r="A3037" i="8" l="1"/>
  <c r="B3037" i="8" s="1"/>
  <c r="D3036" i="8"/>
  <c r="C3036" i="8"/>
  <c r="A3038" i="8" l="1"/>
  <c r="B3038" i="8" s="1"/>
  <c r="D3037" i="8"/>
  <c r="C3037" i="8"/>
  <c r="A3039" i="8" l="1"/>
  <c r="B3039" i="8" s="1"/>
  <c r="C3038" i="8"/>
  <c r="D3038" i="8"/>
  <c r="A3040" i="8" l="1"/>
  <c r="B3040" i="8" s="1"/>
  <c r="D3039" i="8"/>
  <c r="C3039" i="8"/>
  <c r="A3041" i="8" l="1"/>
  <c r="B3041" i="8" s="1"/>
  <c r="C3040" i="8"/>
  <c r="D3040" i="8"/>
  <c r="A3042" i="8" l="1"/>
  <c r="B3042" i="8" s="1"/>
  <c r="D3041" i="8"/>
  <c r="C3041" i="8"/>
  <c r="A3043" i="8" l="1"/>
  <c r="B3043" i="8" s="1"/>
  <c r="C3042" i="8"/>
  <c r="D3042" i="8"/>
  <c r="A3044" i="8" l="1"/>
  <c r="B3044" i="8" s="1"/>
  <c r="C3043" i="8"/>
  <c r="D3043" i="8"/>
  <c r="A3045" i="8" l="1"/>
  <c r="B3045" i="8" s="1"/>
  <c r="D3044" i="8"/>
  <c r="C3044" i="8"/>
  <c r="A3046" i="8" l="1"/>
  <c r="B3046" i="8" s="1"/>
  <c r="D3045" i="8"/>
  <c r="C3045" i="8"/>
  <c r="A3047" i="8" l="1"/>
  <c r="B3047" i="8" s="1"/>
  <c r="C3046" i="8"/>
  <c r="D3046" i="8"/>
  <c r="A3048" i="8" l="1"/>
  <c r="B3048" i="8" s="1"/>
  <c r="D3047" i="8"/>
  <c r="C3047" i="8"/>
  <c r="A3049" i="8" l="1"/>
  <c r="B3049" i="8" s="1"/>
  <c r="C3048" i="8"/>
  <c r="D3048" i="8"/>
  <c r="A3050" i="8" l="1"/>
  <c r="B3050" i="8" s="1"/>
  <c r="D3049" i="8"/>
  <c r="C3049" i="8"/>
  <c r="A3051" i="8" l="1"/>
  <c r="B3051" i="8" s="1"/>
  <c r="C3050" i="8"/>
  <c r="D3050" i="8"/>
  <c r="A3052" i="8" l="1"/>
  <c r="B3052" i="8" s="1"/>
  <c r="D3051" i="8"/>
  <c r="C3051" i="8"/>
  <c r="A3053" i="8" l="1"/>
  <c r="B3053" i="8" s="1"/>
  <c r="C3052" i="8"/>
  <c r="D3052" i="8"/>
  <c r="A3054" i="8" l="1"/>
  <c r="B3054" i="8" s="1"/>
  <c r="C3053" i="8"/>
  <c r="D3053" i="8"/>
  <c r="A3055" i="8" l="1"/>
  <c r="B3055" i="8" s="1"/>
  <c r="D3054" i="8"/>
  <c r="C3054" i="8"/>
  <c r="A3056" i="8" l="1"/>
  <c r="B3056" i="8" s="1"/>
  <c r="C3055" i="8"/>
  <c r="D3055" i="8"/>
  <c r="A3057" i="8" l="1"/>
  <c r="B3057" i="8" s="1"/>
  <c r="D3056" i="8"/>
  <c r="C3056" i="8"/>
  <c r="A3058" i="8" l="1"/>
  <c r="B3058" i="8" s="1"/>
  <c r="D3057" i="8"/>
  <c r="C3057" i="8"/>
  <c r="A3059" i="8" l="1"/>
  <c r="B3059" i="8" s="1"/>
  <c r="C3058" i="8"/>
  <c r="D3058" i="8"/>
  <c r="A3060" i="8" l="1"/>
  <c r="B3060" i="8" s="1"/>
  <c r="D3059" i="8"/>
  <c r="C3059" i="8"/>
  <c r="A3061" i="8" l="1"/>
  <c r="B3061" i="8" s="1"/>
  <c r="C3060" i="8"/>
  <c r="D3060" i="8"/>
  <c r="A3062" i="8" l="1"/>
  <c r="B3062" i="8" s="1"/>
  <c r="C3061" i="8"/>
  <c r="D3061" i="8"/>
  <c r="A3063" i="8" l="1"/>
  <c r="B3063" i="8" s="1"/>
  <c r="D3062" i="8"/>
  <c r="C3062" i="8"/>
  <c r="A3064" i="8" l="1"/>
  <c r="B3064" i="8" s="1"/>
  <c r="C3063" i="8"/>
  <c r="D3063" i="8"/>
  <c r="A3065" i="8" l="1"/>
  <c r="B3065" i="8" s="1"/>
  <c r="D3064" i="8"/>
  <c r="C3064" i="8"/>
  <c r="A3066" i="8" l="1"/>
  <c r="B3066" i="8" s="1"/>
  <c r="D3065" i="8"/>
  <c r="C3065" i="8"/>
  <c r="A3067" i="8" l="1"/>
  <c r="B3067" i="8" s="1"/>
  <c r="C3066" i="8"/>
  <c r="D3066" i="8"/>
  <c r="A3068" i="8" l="1"/>
  <c r="B3068" i="8" s="1"/>
  <c r="D3067" i="8"/>
  <c r="C3067" i="8"/>
  <c r="A3069" i="8" l="1"/>
  <c r="B3069" i="8" s="1"/>
  <c r="C3068" i="8"/>
  <c r="D3068" i="8"/>
  <c r="A3070" i="8" l="1"/>
  <c r="B3070" i="8" s="1"/>
  <c r="C3069" i="8"/>
  <c r="D3069" i="8"/>
  <c r="A3071" i="8" l="1"/>
  <c r="B3071" i="8" s="1"/>
  <c r="D3070" i="8"/>
  <c r="C3070" i="8"/>
  <c r="A3072" i="8" l="1"/>
  <c r="B3072" i="8" s="1"/>
  <c r="C3071" i="8"/>
  <c r="D3071" i="8"/>
  <c r="A3073" i="8" l="1"/>
  <c r="B3073" i="8" s="1"/>
  <c r="C3072" i="8"/>
  <c r="D3072" i="8"/>
  <c r="A3074" i="8" l="1"/>
  <c r="B3074" i="8" s="1"/>
  <c r="D3073" i="8"/>
  <c r="C3073" i="8"/>
  <c r="A3075" i="8" l="1"/>
  <c r="B3075" i="8" s="1"/>
  <c r="C3074" i="8"/>
  <c r="D3074" i="8"/>
  <c r="A3076" i="8" l="1"/>
  <c r="B3076" i="8" s="1"/>
  <c r="D3075" i="8"/>
  <c r="C3075" i="8"/>
  <c r="A3077" i="8" l="1"/>
  <c r="B3077" i="8" s="1"/>
  <c r="D3076" i="8"/>
  <c r="C3076" i="8"/>
  <c r="A3078" i="8" l="1"/>
  <c r="B3078" i="8" s="1"/>
  <c r="C3077" i="8"/>
  <c r="D3077" i="8"/>
  <c r="A3079" i="8" l="1"/>
  <c r="B3079" i="8" s="1"/>
  <c r="D3078" i="8"/>
  <c r="C3078" i="8"/>
  <c r="A3080" i="8" l="1"/>
  <c r="B3080" i="8" s="1"/>
  <c r="C3079" i="8"/>
  <c r="D3079" i="8"/>
  <c r="A3081" i="8" l="1"/>
  <c r="B3081" i="8" s="1"/>
  <c r="C3080" i="8"/>
  <c r="D3080" i="8"/>
  <c r="A3082" i="8" l="1"/>
  <c r="B3082" i="8" s="1"/>
  <c r="D3081" i="8"/>
  <c r="C3081" i="8"/>
  <c r="A3083" i="8" l="1"/>
  <c r="B3083" i="8" s="1"/>
  <c r="C3082" i="8"/>
  <c r="D3082" i="8"/>
  <c r="A3084" i="8" l="1"/>
  <c r="B3084" i="8" s="1"/>
  <c r="D3083" i="8"/>
  <c r="C3083" i="8"/>
  <c r="A3085" i="8" l="1"/>
  <c r="B3085" i="8" s="1"/>
  <c r="D3084" i="8"/>
  <c r="C3084" i="8"/>
  <c r="A3086" i="8" l="1"/>
  <c r="B3086" i="8" s="1"/>
  <c r="C3085" i="8"/>
  <c r="D3085" i="8"/>
  <c r="A3087" i="8" l="1"/>
  <c r="B3087" i="8" s="1"/>
  <c r="D3086" i="8"/>
  <c r="C3086" i="8"/>
  <c r="A3088" i="8" l="1"/>
  <c r="B3088" i="8" s="1"/>
  <c r="C3087" i="8"/>
  <c r="D3087" i="8"/>
  <c r="A3089" i="8" l="1"/>
  <c r="B3089" i="8" s="1"/>
  <c r="C3088" i="8"/>
  <c r="D3088" i="8"/>
  <c r="A3090" i="8" l="1"/>
  <c r="B3090" i="8" s="1"/>
  <c r="D3089" i="8"/>
  <c r="C3089" i="8"/>
  <c r="A3091" i="8" l="1"/>
  <c r="B3091" i="8" s="1"/>
  <c r="C3090" i="8"/>
  <c r="D3090" i="8"/>
  <c r="A3092" i="8" l="1"/>
  <c r="B3092" i="8" s="1"/>
  <c r="D3091" i="8"/>
  <c r="C3091" i="8"/>
  <c r="A3093" i="8" l="1"/>
  <c r="B3093" i="8" s="1"/>
  <c r="D3092" i="8"/>
  <c r="C3092" i="8"/>
  <c r="A3094" i="8" l="1"/>
  <c r="B3094" i="8" s="1"/>
  <c r="C3093" i="8"/>
  <c r="D3093" i="8"/>
  <c r="A3095" i="8" l="1"/>
  <c r="B3095" i="8" s="1"/>
  <c r="D3094" i="8"/>
  <c r="C3094" i="8"/>
  <c r="A3096" i="8" l="1"/>
  <c r="B3096" i="8" s="1"/>
  <c r="C3095" i="8"/>
  <c r="D3095" i="8"/>
  <c r="A3097" i="8" l="1"/>
  <c r="B3097" i="8" s="1"/>
  <c r="C3096" i="8"/>
  <c r="D3096" i="8"/>
  <c r="A3098" i="8" l="1"/>
  <c r="B3098" i="8" s="1"/>
  <c r="D3097" i="8"/>
  <c r="C3097" i="8"/>
  <c r="A3099" i="8" l="1"/>
  <c r="B3099" i="8" s="1"/>
  <c r="C3098" i="8"/>
  <c r="D3098" i="8"/>
  <c r="A3100" i="8" l="1"/>
  <c r="B3100" i="8" s="1"/>
  <c r="D3099" i="8"/>
  <c r="C3099" i="8"/>
  <c r="A3101" i="8" l="1"/>
  <c r="B3101" i="8" s="1"/>
  <c r="D3100" i="8"/>
  <c r="C3100" i="8"/>
  <c r="A3102" i="8" l="1"/>
  <c r="B3102" i="8" s="1"/>
  <c r="C3101" i="8"/>
  <c r="D3101" i="8"/>
  <c r="A3103" i="8" l="1"/>
  <c r="B3103" i="8" s="1"/>
  <c r="D3102" i="8"/>
  <c r="C3102" i="8"/>
  <c r="A3104" i="8" l="1"/>
  <c r="B3104" i="8" s="1"/>
  <c r="C3103" i="8"/>
  <c r="D3103" i="8"/>
  <c r="A3105" i="8" l="1"/>
  <c r="B3105" i="8" s="1"/>
  <c r="C3104" i="8"/>
  <c r="D3104" i="8"/>
  <c r="A3106" i="8" l="1"/>
  <c r="B3106" i="8" s="1"/>
  <c r="D3105" i="8"/>
  <c r="C3105" i="8"/>
  <c r="A3107" i="8" l="1"/>
  <c r="B3107" i="8" s="1"/>
  <c r="C3106" i="8"/>
  <c r="D3106" i="8"/>
  <c r="A3108" i="8" l="1"/>
  <c r="B3108" i="8" s="1"/>
  <c r="D3107" i="8"/>
  <c r="C3107" i="8"/>
  <c r="A3109" i="8" l="1"/>
  <c r="B3109" i="8" s="1"/>
  <c r="D3108" i="8"/>
  <c r="C3108" i="8"/>
  <c r="A3110" i="8" l="1"/>
  <c r="B3110" i="8" s="1"/>
  <c r="C3109" i="8"/>
  <c r="D3109" i="8"/>
  <c r="A3111" i="8" l="1"/>
  <c r="B3111" i="8" s="1"/>
  <c r="D3110" i="8"/>
  <c r="C3110" i="8"/>
  <c r="A3112" i="8" l="1"/>
  <c r="B3112" i="8" s="1"/>
  <c r="C3111" i="8"/>
  <c r="D3111" i="8"/>
  <c r="A3113" i="8" l="1"/>
  <c r="B3113" i="8" s="1"/>
  <c r="C3112" i="8"/>
  <c r="D3112" i="8"/>
  <c r="A3114" i="8" l="1"/>
  <c r="B3114" i="8" s="1"/>
  <c r="D3113" i="8"/>
  <c r="C3113" i="8"/>
  <c r="A3115" i="8" l="1"/>
  <c r="B3115" i="8" s="1"/>
  <c r="C3114" i="8"/>
  <c r="D3114" i="8"/>
  <c r="A3116" i="8" l="1"/>
  <c r="B3116" i="8" s="1"/>
  <c r="D3115" i="8"/>
  <c r="C3115" i="8"/>
  <c r="A3117" i="8" l="1"/>
  <c r="B3117" i="8" s="1"/>
  <c r="D3116" i="8"/>
  <c r="C3116" i="8"/>
  <c r="A3118" i="8" l="1"/>
  <c r="B3118" i="8" s="1"/>
  <c r="C3117" i="8"/>
  <c r="D3117" i="8"/>
  <c r="A3119" i="8" l="1"/>
  <c r="B3119" i="8" s="1"/>
  <c r="D3118" i="8"/>
  <c r="C3118" i="8"/>
  <c r="A3120" i="8" l="1"/>
  <c r="B3120" i="8" s="1"/>
  <c r="C3119" i="8"/>
  <c r="D3119" i="8"/>
  <c r="A3121" i="8" l="1"/>
  <c r="B3121" i="8" s="1"/>
  <c r="C3120" i="8"/>
  <c r="D3120" i="8"/>
  <c r="A3122" i="8" l="1"/>
  <c r="B3122" i="8" s="1"/>
  <c r="D3121" i="8"/>
  <c r="C3121" i="8"/>
  <c r="A3123" i="8" l="1"/>
  <c r="B3123" i="8" s="1"/>
  <c r="C3122" i="8"/>
  <c r="D3122" i="8"/>
  <c r="A3124" i="8" l="1"/>
  <c r="B3124" i="8" s="1"/>
  <c r="D3123" i="8"/>
  <c r="C3123" i="8"/>
  <c r="A3125" i="8" l="1"/>
  <c r="B3125" i="8" s="1"/>
  <c r="D3124" i="8"/>
  <c r="C3124" i="8"/>
  <c r="A3126" i="8" l="1"/>
  <c r="B3126" i="8" s="1"/>
  <c r="C3125" i="8"/>
  <c r="D3125" i="8"/>
  <c r="A3127" i="8" l="1"/>
  <c r="B3127" i="8" s="1"/>
  <c r="D3126" i="8"/>
  <c r="C3126" i="8"/>
  <c r="A3128" i="8" l="1"/>
  <c r="B3128" i="8" s="1"/>
  <c r="C3127" i="8"/>
  <c r="D3127" i="8"/>
  <c r="A3129" i="8" l="1"/>
  <c r="B3129" i="8" s="1"/>
  <c r="C3128" i="8"/>
  <c r="D3128" i="8"/>
  <c r="A3130" i="8" l="1"/>
  <c r="B3130" i="8" s="1"/>
  <c r="D3129" i="8"/>
  <c r="C3129" i="8"/>
  <c r="A3131" i="8" l="1"/>
  <c r="B3131" i="8" s="1"/>
  <c r="C3130" i="8"/>
  <c r="D3130" i="8"/>
  <c r="A3132" i="8" l="1"/>
  <c r="B3132" i="8" s="1"/>
  <c r="D3131" i="8"/>
  <c r="C3131" i="8"/>
  <c r="A3133" i="8" l="1"/>
  <c r="B3133" i="8" s="1"/>
  <c r="D3132" i="8"/>
  <c r="C3132" i="8"/>
  <c r="A3134" i="8" l="1"/>
  <c r="B3134" i="8" s="1"/>
  <c r="C3133" i="8"/>
  <c r="D3133" i="8"/>
  <c r="A3135" i="8" l="1"/>
  <c r="B3135" i="8" s="1"/>
  <c r="D3134" i="8"/>
  <c r="C3134" i="8"/>
  <c r="A3136" i="8" l="1"/>
  <c r="B3136" i="8" s="1"/>
  <c r="C3135" i="8"/>
  <c r="D3135" i="8"/>
  <c r="A3137" i="8" l="1"/>
  <c r="B3137" i="8" s="1"/>
  <c r="C3136" i="8"/>
  <c r="D3136" i="8"/>
  <c r="A3138" i="8" l="1"/>
  <c r="B3138" i="8" s="1"/>
  <c r="D3137" i="8"/>
  <c r="C3137" i="8"/>
  <c r="A3139" i="8" l="1"/>
  <c r="B3139" i="8" s="1"/>
  <c r="C3138" i="8"/>
  <c r="D3138" i="8"/>
  <c r="A3140" i="8" l="1"/>
  <c r="B3140" i="8" s="1"/>
  <c r="D3139" i="8"/>
  <c r="C3139" i="8"/>
  <c r="A3141" i="8" l="1"/>
  <c r="B3141" i="8" s="1"/>
  <c r="D3140" i="8"/>
  <c r="C3140" i="8"/>
  <c r="A3142" i="8" l="1"/>
  <c r="B3142" i="8" s="1"/>
  <c r="C3141" i="8"/>
  <c r="D3141" i="8"/>
  <c r="A3143" i="8" l="1"/>
  <c r="B3143" i="8" s="1"/>
  <c r="D3142" i="8"/>
  <c r="C3142" i="8"/>
  <c r="A3144" i="8" l="1"/>
  <c r="B3144" i="8" s="1"/>
  <c r="C3143" i="8"/>
  <c r="D3143" i="8"/>
  <c r="A3145" i="8" l="1"/>
  <c r="B3145" i="8" s="1"/>
  <c r="C3144" i="8"/>
  <c r="D3144" i="8"/>
  <c r="A3146" i="8" l="1"/>
  <c r="B3146" i="8" s="1"/>
  <c r="D3145" i="8"/>
  <c r="C3145" i="8"/>
  <c r="A3147" i="8" l="1"/>
  <c r="B3147" i="8" s="1"/>
  <c r="C3146" i="8"/>
  <c r="D3146" i="8"/>
  <c r="A3148" i="8" l="1"/>
  <c r="B3148" i="8" s="1"/>
  <c r="D3147" i="8"/>
  <c r="C3147" i="8"/>
  <c r="A3149" i="8" l="1"/>
  <c r="B3149" i="8" s="1"/>
  <c r="D3148" i="8"/>
  <c r="C3148" i="8"/>
  <c r="A3150" i="8" l="1"/>
  <c r="B3150" i="8" s="1"/>
  <c r="C3149" i="8"/>
  <c r="D3149" i="8"/>
  <c r="A3151" i="8" l="1"/>
  <c r="B3151" i="8" s="1"/>
  <c r="D3150" i="8"/>
  <c r="C3150" i="8"/>
  <c r="A3152" i="8" l="1"/>
  <c r="B3152" i="8" s="1"/>
  <c r="C3151" i="8"/>
  <c r="D3151" i="8"/>
  <c r="A3153" i="8" l="1"/>
  <c r="B3153" i="8" s="1"/>
  <c r="C3152" i="8"/>
  <c r="D3152" i="8"/>
  <c r="A3154" i="8" l="1"/>
  <c r="B3154" i="8" s="1"/>
  <c r="D3153" i="8"/>
  <c r="C3153" i="8"/>
  <c r="A3155" i="8" l="1"/>
  <c r="B3155" i="8" s="1"/>
  <c r="C3154" i="8"/>
  <c r="D3154" i="8"/>
  <c r="A3156" i="8" l="1"/>
  <c r="B3156" i="8" s="1"/>
  <c r="D3155" i="8"/>
  <c r="C3155" i="8"/>
  <c r="A3157" i="8" l="1"/>
  <c r="B3157" i="8" s="1"/>
  <c r="D3156" i="8"/>
  <c r="C3156" i="8"/>
  <c r="A3158" i="8" l="1"/>
  <c r="B3158" i="8" s="1"/>
  <c r="C3157" i="8"/>
  <c r="D3157" i="8"/>
  <c r="A3159" i="8" l="1"/>
  <c r="B3159" i="8" s="1"/>
  <c r="D3158" i="8"/>
  <c r="C3158" i="8"/>
  <c r="A3160" i="8" l="1"/>
  <c r="B3160" i="8" s="1"/>
  <c r="C3159" i="8"/>
  <c r="D3159" i="8"/>
  <c r="A3161" i="8" l="1"/>
  <c r="B3161" i="8" s="1"/>
  <c r="C3160" i="8"/>
  <c r="D3160" i="8"/>
  <c r="A3162" i="8" l="1"/>
  <c r="B3162" i="8" s="1"/>
  <c r="D3161" i="8"/>
  <c r="C3161" i="8"/>
  <c r="A3163" i="8" l="1"/>
  <c r="B3163" i="8" s="1"/>
  <c r="C3162" i="8"/>
  <c r="D3162" i="8"/>
  <c r="A3164" i="8" l="1"/>
  <c r="B3164" i="8" s="1"/>
  <c r="D3163" i="8"/>
  <c r="C3163" i="8"/>
  <c r="A3165" i="8" l="1"/>
  <c r="B3165" i="8" s="1"/>
  <c r="D3164" i="8"/>
  <c r="C3164" i="8"/>
  <c r="A3166" i="8" l="1"/>
  <c r="B3166" i="8" s="1"/>
  <c r="C3165" i="8"/>
  <c r="D3165" i="8"/>
  <c r="A3167" i="8" l="1"/>
  <c r="B3167" i="8" s="1"/>
  <c r="D3166" i="8"/>
  <c r="C3166" i="8"/>
  <c r="A3168" i="8" l="1"/>
  <c r="B3168" i="8" s="1"/>
  <c r="C3167" i="8"/>
  <c r="D3167" i="8"/>
  <c r="A3169" i="8" l="1"/>
  <c r="B3169" i="8" s="1"/>
  <c r="C3168" i="8"/>
  <c r="D3168" i="8"/>
  <c r="A3170" i="8" l="1"/>
  <c r="B3170" i="8" s="1"/>
  <c r="D3169" i="8"/>
  <c r="C3169" i="8"/>
  <c r="A3171" i="8" l="1"/>
  <c r="B3171" i="8" s="1"/>
  <c r="C3170" i="8"/>
  <c r="D3170" i="8"/>
  <c r="A3172" i="8" l="1"/>
  <c r="B3172" i="8" s="1"/>
  <c r="D3171" i="8"/>
  <c r="C3171" i="8"/>
  <c r="A3173" i="8" l="1"/>
  <c r="B3173" i="8" s="1"/>
  <c r="D3172" i="8"/>
  <c r="C3172" i="8"/>
  <c r="A3174" i="8" l="1"/>
  <c r="B3174" i="8" s="1"/>
  <c r="C3173" i="8"/>
  <c r="D3173" i="8"/>
  <c r="A3175" i="8" l="1"/>
  <c r="B3175" i="8" s="1"/>
  <c r="D3174" i="8"/>
  <c r="C3174" i="8"/>
  <c r="A3176" i="8" l="1"/>
  <c r="B3176" i="8" s="1"/>
  <c r="C3175" i="8"/>
  <c r="D3175" i="8"/>
  <c r="A3177" i="8" l="1"/>
  <c r="B3177" i="8" s="1"/>
  <c r="C3176" i="8"/>
  <c r="D3176" i="8"/>
  <c r="A3178" i="8" l="1"/>
  <c r="B3178" i="8" s="1"/>
  <c r="D3177" i="8"/>
  <c r="C3177" i="8"/>
  <c r="A3179" i="8" l="1"/>
  <c r="B3179" i="8" s="1"/>
  <c r="C3178" i="8"/>
  <c r="D3178" i="8"/>
  <c r="A3180" i="8" l="1"/>
  <c r="B3180" i="8" s="1"/>
  <c r="D3179" i="8"/>
  <c r="C3179" i="8"/>
  <c r="A3181" i="8" l="1"/>
  <c r="B3181" i="8" s="1"/>
  <c r="D3180" i="8"/>
  <c r="C3180" i="8"/>
  <c r="A3182" i="8" l="1"/>
  <c r="B3182" i="8" s="1"/>
  <c r="C3181" i="8"/>
  <c r="D3181" i="8"/>
  <c r="A3183" i="8" l="1"/>
  <c r="B3183" i="8" s="1"/>
  <c r="D3182" i="8"/>
  <c r="C3182" i="8"/>
  <c r="A3184" i="8" l="1"/>
  <c r="B3184" i="8" s="1"/>
  <c r="C3183" i="8"/>
  <c r="D3183" i="8"/>
  <c r="A3185" i="8" l="1"/>
  <c r="B3185" i="8" s="1"/>
  <c r="C3184" i="8"/>
  <c r="D3184" i="8"/>
  <c r="A3186" i="8" l="1"/>
  <c r="B3186" i="8" s="1"/>
  <c r="D3185" i="8"/>
  <c r="C3185" i="8"/>
  <c r="A3187" i="8" l="1"/>
  <c r="B3187" i="8" s="1"/>
  <c r="C3186" i="8"/>
  <c r="D3186" i="8"/>
  <c r="A3188" i="8" l="1"/>
  <c r="B3188" i="8" s="1"/>
  <c r="D3187" i="8"/>
  <c r="C3187" i="8"/>
  <c r="A3189" i="8" l="1"/>
  <c r="B3189" i="8" s="1"/>
  <c r="D3188" i="8"/>
  <c r="C3188" i="8"/>
  <c r="A3190" i="8" l="1"/>
  <c r="B3190" i="8" s="1"/>
  <c r="C3189" i="8"/>
  <c r="D3189" i="8"/>
  <c r="A3191" i="8" l="1"/>
  <c r="B3191" i="8" s="1"/>
  <c r="D3190" i="8"/>
  <c r="C3190" i="8"/>
  <c r="A3192" i="8" l="1"/>
  <c r="B3192" i="8" s="1"/>
  <c r="C3191" i="8"/>
  <c r="D3191" i="8"/>
  <c r="A3193" i="8" l="1"/>
  <c r="B3193" i="8" s="1"/>
  <c r="C3192" i="8"/>
  <c r="D3192" i="8"/>
  <c r="A3194" i="8" l="1"/>
  <c r="B3194" i="8" s="1"/>
  <c r="D3193" i="8"/>
  <c r="C3193" i="8"/>
  <c r="A3195" i="8" l="1"/>
  <c r="B3195" i="8" s="1"/>
  <c r="C3194" i="8"/>
  <c r="D3194" i="8"/>
  <c r="A3196" i="8" l="1"/>
  <c r="B3196" i="8" s="1"/>
  <c r="D3195" i="8"/>
  <c r="C3195" i="8"/>
  <c r="A3197" i="8" l="1"/>
  <c r="B3197" i="8" s="1"/>
  <c r="D3196" i="8"/>
  <c r="C3196" i="8"/>
  <c r="A3198" i="8" l="1"/>
  <c r="B3198" i="8" s="1"/>
  <c r="C3197" i="8"/>
  <c r="D3197" i="8"/>
  <c r="A3199" i="8" l="1"/>
  <c r="B3199" i="8" s="1"/>
  <c r="D3198" i="8"/>
  <c r="C3198" i="8"/>
  <c r="A3200" i="8" l="1"/>
  <c r="B3200" i="8" s="1"/>
  <c r="C3199" i="8"/>
  <c r="D3199" i="8"/>
  <c r="A3201" i="8" l="1"/>
  <c r="B3201" i="8" s="1"/>
  <c r="C3200" i="8"/>
  <c r="D3200" i="8"/>
  <c r="A3202" i="8" l="1"/>
  <c r="B3202" i="8" s="1"/>
  <c r="D3201" i="8"/>
  <c r="C3201" i="8"/>
  <c r="A3203" i="8" l="1"/>
  <c r="B3203" i="8" s="1"/>
  <c r="C3202" i="8"/>
  <c r="D3202" i="8"/>
  <c r="A3204" i="8" l="1"/>
  <c r="B3204" i="8" s="1"/>
  <c r="D3203" i="8"/>
  <c r="C3203" i="8"/>
  <c r="A3205" i="8" l="1"/>
  <c r="B3205" i="8" s="1"/>
  <c r="D3204" i="8"/>
  <c r="C3204" i="8"/>
  <c r="A3206" i="8" l="1"/>
  <c r="B3206" i="8" s="1"/>
  <c r="C3205" i="8"/>
  <c r="D3205" i="8"/>
  <c r="A3207" i="8" l="1"/>
  <c r="B3207" i="8" s="1"/>
  <c r="D3206" i="8"/>
  <c r="C3206" i="8"/>
  <c r="A3208" i="8" l="1"/>
  <c r="B3208" i="8" s="1"/>
  <c r="C3207" i="8"/>
  <c r="D3207" i="8"/>
  <c r="A3209" i="8" l="1"/>
  <c r="B3209" i="8" s="1"/>
  <c r="C3208" i="8"/>
  <c r="D3208" i="8"/>
  <c r="A3210" i="8" l="1"/>
  <c r="B3210" i="8" s="1"/>
  <c r="D3209" i="8"/>
  <c r="C3209" i="8"/>
  <c r="A3211" i="8" l="1"/>
  <c r="B3211" i="8" s="1"/>
  <c r="C3210" i="8"/>
  <c r="D3210" i="8"/>
  <c r="A3212" i="8" l="1"/>
  <c r="B3212" i="8" s="1"/>
  <c r="D3211" i="8"/>
  <c r="C3211" i="8"/>
  <c r="A3213" i="8" l="1"/>
  <c r="B3213" i="8" s="1"/>
  <c r="D3212" i="8"/>
  <c r="C3212" i="8"/>
  <c r="A3214" i="8" l="1"/>
  <c r="B3214" i="8" s="1"/>
  <c r="C3213" i="8"/>
  <c r="D3213" i="8"/>
  <c r="A3215" i="8" l="1"/>
  <c r="B3215" i="8" s="1"/>
  <c r="D3214" i="8"/>
  <c r="C3214" i="8"/>
  <c r="A3216" i="8" l="1"/>
  <c r="B3216" i="8" s="1"/>
  <c r="C3215" i="8"/>
  <c r="D3215" i="8"/>
  <c r="A3217" i="8" l="1"/>
  <c r="B3217" i="8" s="1"/>
  <c r="C3216" i="8"/>
  <c r="D3216" i="8"/>
  <c r="A3218" i="8" l="1"/>
  <c r="B3218" i="8" s="1"/>
  <c r="D3217" i="8"/>
  <c r="C3217" i="8"/>
  <c r="A3219" i="8" l="1"/>
  <c r="B3219" i="8" s="1"/>
  <c r="C3218" i="8"/>
  <c r="D3218" i="8"/>
  <c r="A3220" i="8" l="1"/>
  <c r="B3220" i="8" s="1"/>
  <c r="D3219" i="8"/>
  <c r="C3219" i="8"/>
  <c r="A3221" i="8" l="1"/>
  <c r="B3221" i="8" s="1"/>
  <c r="D3220" i="8"/>
  <c r="C3220" i="8"/>
  <c r="A3222" i="8" l="1"/>
  <c r="B3222" i="8" s="1"/>
  <c r="C3221" i="8"/>
  <c r="D3221" i="8"/>
  <c r="A3223" i="8" l="1"/>
  <c r="B3223" i="8" s="1"/>
  <c r="D3222" i="8"/>
  <c r="C3222" i="8"/>
  <c r="A3224" i="8" l="1"/>
  <c r="B3224" i="8" s="1"/>
  <c r="C3223" i="8"/>
  <c r="D3223" i="8"/>
  <c r="A3225" i="8" l="1"/>
  <c r="B3225" i="8" s="1"/>
  <c r="C3224" i="8"/>
  <c r="D3224" i="8"/>
  <c r="A3226" i="8" l="1"/>
  <c r="B3226" i="8" s="1"/>
  <c r="D3225" i="8"/>
  <c r="C3225" i="8"/>
  <c r="A3227" i="8" l="1"/>
  <c r="B3227" i="8" s="1"/>
  <c r="C3226" i="8"/>
  <c r="D3226" i="8"/>
  <c r="A3228" i="8" l="1"/>
  <c r="B3228" i="8" s="1"/>
  <c r="D3227" i="8"/>
  <c r="C3227" i="8"/>
  <c r="A3229" i="8" l="1"/>
  <c r="B3229" i="8" s="1"/>
  <c r="D3228" i="8"/>
  <c r="C3228" i="8"/>
  <c r="A3230" i="8" l="1"/>
  <c r="B3230" i="8" s="1"/>
  <c r="C3229" i="8"/>
  <c r="D3229" i="8"/>
  <c r="A3231" i="8" l="1"/>
  <c r="B3231" i="8" s="1"/>
  <c r="D3230" i="8"/>
  <c r="C3230" i="8"/>
  <c r="A3232" i="8" l="1"/>
  <c r="B3232" i="8" s="1"/>
  <c r="C3231" i="8"/>
  <c r="D3231" i="8"/>
  <c r="A3233" i="8" l="1"/>
  <c r="B3233" i="8" s="1"/>
  <c r="C3232" i="8"/>
  <c r="D3232" i="8"/>
  <c r="A3234" i="8" l="1"/>
  <c r="B3234" i="8" s="1"/>
  <c r="D3233" i="8"/>
  <c r="C3233" i="8"/>
  <c r="A3235" i="8" l="1"/>
  <c r="B3235" i="8" s="1"/>
  <c r="C3234" i="8"/>
  <c r="D3234" i="8"/>
  <c r="A3236" i="8" l="1"/>
  <c r="B3236" i="8" s="1"/>
  <c r="D3235" i="8"/>
  <c r="C3235" i="8"/>
  <c r="A3237" i="8" l="1"/>
  <c r="B3237" i="8" s="1"/>
  <c r="D3236" i="8"/>
  <c r="C3236" i="8"/>
  <c r="A3238" i="8" l="1"/>
  <c r="B3238" i="8" s="1"/>
  <c r="C3237" i="8"/>
  <c r="D3237" i="8"/>
  <c r="A3239" i="8" l="1"/>
  <c r="B3239" i="8" s="1"/>
  <c r="D3238" i="8"/>
  <c r="C3238" i="8"/>
  <c r="A3240" i="8" l="1"/>
  <c r="B3240" i="8" s="1"/>
  <c r="C3239" i="8"/>
  <c r="D3239" i="8"/>
  <c r="A3241" i="8" l="1"/>
  <c r="B3241" i="8" s="1"/>
  <c r="C3240" i="8"/>
  <c r="D3240" i="8"/>
  <c r="A3242" i="8" l="1"/>
  <c r="B3242" i="8" s="1"/>
  <c r="D3241" i="8"/>
  <c r="C3241" i="8"/>
  <c r="A3243" i="8" l="1"/>
  <c r="B3243" i="8" s="1"/>
  <c r="C3242" i="8"/>
  <c r="D3242" i="8"/>
  <c r="A3244" i="8" l="1"/>
  <c r="B3244" i="8" s="1"/>
  <c r="D3243" i="8"/>
  <c r="C3243" i="8"/>
  <c r="A3245" i="8" l="1"/>
  <c r="B3245" i="8" s="1"/>
  <c r="D3244" i="8"/>
  <c r="C3244" i="8"/>
  <c r="A3246" i="8" l="1"/>
  <c r="B3246" i="8" s="1"/>
  <c r="C3245" i="8"/>
  <c r="D3245" i="8"/>
  <c r="A3247" i="8" l="1"/>
  <c r="B3247" i="8" s="1"/>
  <c r="D3246" i="8"/>
  <c r="C3246" i="8"/>
  <c r="A3248" i="8" l="1"/>
  <c r="B3248" i="8" s="1"/>
  <c r="C3247" i="8"/>
  <c r="D3247" i="8"/>
  <c r="A3249" i="8" l="1"/>
  <c r="B3249" i="8" s="1"/>
  <c r="C3248" i="8"/>
  <c r="D3248" i="8"/>
  <c r="A3250" i="8" l="1"/>
  <c r="B3250" i="8" s="1"/>
  <c r="D3249" i="8"/>
  <c r="C3249" i="8"/>
  <c r="A3251" i="8" l="1"/>
  <c r="B3251" i="8" s="1"/>
  <c r="C3250" i="8"/>
  <c r="D3250" i="8"/>
  <c r="A3252" i="8" l="1"/>
  <c r="B3252" i="8" s="1"/>
  <c r="D3251" i="8"/>
  <c r="C3251" i="8"/>
  <c r="A3253" i="8" l="1"/>
  <c r="B3253" i="8" s="1"/>
  <c r="D3252" i="8"/>
  <c r="C3252" i="8"/>
  <c r="A3254" i="8" l="1"/>
  <c r="B3254" i="8" s="1"/>
  <c r="C3253" i="8"/>
  <c r="D3253" i="8"/>
  <c r="A3255" i="8" l="1"/>
  <c r="B3255" i="8" s="1"/>
  <c r="D3254" i="8"/>
  <c r="C3254" i="8"/>
  <c r="A3256" i="8" l="1"/>
  <c r="B3256" i="8" s="1"/>
  <c r="C3255" i="8"/>
  <c r="D3255" i="8"/>
  <c r="A3257" i="8" l="1"/>
  <c r="B3257" i="8" s="1"/>
  <c r="C3256" i="8"/>
  <c r="D3256" i="8"/>
  <c r="A3258" i="8" l="1"/>
  <c r="B3258" i="8" s="1"/>
  <c r="D3257" i="8"/>
  <c r="C3257" i="8"/>
  <c r="A3259" i="8" l="1"/>
  <c r="B3259" i="8" s="1"/>
  <c r="C3258" i="8"/>
  <c r="D3258" i="8"/>
  <c r="A3260" i="8" l="1"/>
  <c r="B3260" i="8" s="1"/>
  <c r="D3259" i="8"/>
  <c r="C3259" i="8"/>
  <c r="A3261" i="8" l="1"/>
  <c r="B3261" i="8" s="1"/>
  <c r="D3260" i="8"/>
  <c r="C3260" i="8"/>
  <c r="A3262" i="8" l="1"/>
  <c r="B3262" i="8" s="1"/>
  <c r="C3261" i="8"/>
  <c r="D3261" i="8"/>
  <c r="A3263" i="8" l="1"/>
  <c r="B3263" i="8" s="1"/>
  <c r="D3262" i="8"/>
  <c r="C3262" i="8"/>
  <c r="A3264" i="8" l="1"/>
  <c r="B3264" i="8" s="1"/>
  <c r="C3263" i="8"/>
  <c r="D3263" i="8"/>
  <c r="A3265" i="8" l="1"/>
  <c r="B3265" i="8" s="1"/>
  <c r="C3264" i="8"/>
  <c r="D3264" i="8"/>
  <c r="A3266" i="8" l="1"/>
  <c r="B3266" i="8" s="1"/>
  <c r="D3265" i="8"/>
  <c r="C3265" i="8"/>
  <c r="A3267" i="8" l="1"/>
  <c r="B3267" i="8" s="1"/>
  <c r="C3266" i="8"/>
  <c r="D3266" i="8"/>
  <c r="A3268" i="8" l="1"/>
  <c r="B3268" i="8" s="1"/>
  <c r="D3267" i="8"/>
  <c r="C3267" i="8"/>
  <c r="A3269" i="8" l="1"/>
  <c r="B3269" i="8" s="1"/>
  <c r="D3268" i="8"/>
  <c r="C3268" i="8"/>
  <c r="A3270" i="8" l="1"/>
  <c r="B3270" i="8" s="1"/>
  <c r="C3269" i="8"/>
  <c r="D3269" i="8"/>
  <c r="A3271" i="8" l="1"/>
  <c r="B3271" i="8" s="1"/>
  <c r="D3270" i="8"/>
  <c r="C3270" i="8"/>
  <c r="A3272" i="8" l="1"/>
  <c r="B3272" i="8" s="1"/>
  <c r="C3271" i="8"/>
  <c r="D3271" i="8"/>
  <c r="A3273" i="8" l="1"/>
  <c r="B3273" i="8" s="1"/>
  <c r="C3272" i="8"/>
  <c r="D3272" i="8"/>
  <c r="A3274" i="8" l="1"/>
  <c r="B3274" i="8" s="1"/>
  <c r="D3273" i="8"/>
  <c r="C3273" i="8"/>
  <c r="A3275" i="8" l="1"/>
  <c r="B3275" i="8" s="1"/>
  <c r="C3274" i="8"/>
  <c r="D3274" i="8"/>
  <c r="A3276" i="8" l="1"/>
  <c r="B3276" i="8" s="1"/>
  <c r="D3275" i="8"/>
  <c r="C3275" i="8"/>
  <c r="A3277" i="8" l="1"/>
  <c r="B3277" i="8" s="1"/>
  <c r="D3276" i="8"/>
  <c r="C3276" i="8"/>
  <c r="A3278" i="8" l="1"/>
  <c r="B3278" i="8" s="1"/>
  <c r="C3277" i="8"/>
  <c r="D3277" i="8"/>
  <c r="A3279" i="8" l="1"/>
  <c r="B3279" i="8" s="1"/>
  <c r="D3278" i="8"/>
  <c r="C3278" i="8"/>
  <c r="A3280" i="8" l="1"/>
  <c r="B3280" i="8" s="1"/>
  <c r="C3279" i="8"/>
  <c r="D3279" i="8"/>
  <c r="A3281" i="8" l="1"/>
  <c r="B3281" i="8" s="1"/>
  <c r="C3280" i="8"/>
  <c r="D3280" i="8"/>
  <c r="A3282" i="8" l="1"/>
  <c r="B3282" i="8" s="1"/>
  <c r="D3281" i="8"/>
  <c r="C3281" i="8"/>
  <c r="A3283" i="8" l="1"/>
  <c r="B3283" i="8" s="1"/>
  <c r="C3282" i="8"/>
  <c r="D3282" i="8"/>
  <c r="A3284" i="8" l="1"/>
  <c r="B3284" i="8" s="1"/>
  <c r="D3283" i="8"/>
  <c r="C3283" i="8"/>
  <c r="A3285" i="8" l="1"/>
  <c r="B3285" i="8" s="1"/>
  <c r="D3284" i="8"/>
  <c r="C3284" i="8"/>
  <c r="A3286" i="8" l="1"/>
  <c r="B3286" i="8" s="1"/>
  <c r="C3285" i="8"/>
  <c r="D3285" i="8"/>
  <c r="A3287" i="8" l="1"/>
  <c r="B3287" i="8" s="1"/>
  <c r="D3286" i="8"/>
  <c r="C3286" i="8"/>
  <c r="A3288" i="8" l="1"/>
  <c r="B3288" i="8" s="1"/>
  <c r="C3287" i="8"/>
  <c r="D3287" i="8"/>
  <c r="A3289" i="8" l="1"/>
  <c r="B3289" i="8" s="1"/>
  <c r="C3288" i="8"/>
  <c r="D3288" i="8"/>
  <c r="A3290" i="8" l="1"/>
  <c r="B3290" i="8" s="1"/>
  <c r="D3289" i="8"/>
  <c r="C3289" i="8"/>
  <c r="A3291" i="8" l="1"/>
  <c r="B3291" i="8" s="1"/>
  <c r="C3290" i="8"/>
  <c r="D3290" i="8"/>
  <c r="A3292" i="8" l="1"/>
  <c r="B3292" i="8" s="1"/>
  <c r="D3291" i="8"/>
  <c r="C3291" i="8"/>
  <c r="A3293" i="8" l="1"/>
  <c r="B3293" i="8" s="1"/>
  <c r="D3292" i="8"/>
  <c r="C3292" i="8"/>
  <c r="A3294" i="8" l="1"/>
  <c r="B3294" i="8" s="1"/>
  <c r="C3293" i="8"/>
  <c r="D3293" i="8"/>
  <c r="A3295" i="8" l="1"/>
  <c r="B3295" i="8" s="1"/>
  <c r="D3294" i="8"/>
  <c r="C3294" i="8"/>
  <c r="A3296" i="8" l="1"/>
  <c r="B3296" i="8" s="1"/>
  <c r="C3295" i="8"/>
  <c r="D3295" i="8"/>
  <c r="A3297" i="8" l="1"/>
  <c r="B3297" i="8" s="1"/>
  <c r="C3296" i="8"/>
  <c r="D3296" i="8"/>
  <c r="A3298" i="8" l="1"/>
  <c r="B3298" i="8" s="1"/>
  <c r="C3297" i="8"/>
  <c r="D3297" i="8"/>
  <c r="A3299" i="8" l="1"/>
  <c r="B3299" i="8" s="1"/>
  <c r="C3298" i="8"/>
  <c r="D3298" i="8"/>
  <c r="A3300" i="8" l="1"/>
  <c r="B3300" i="8" s="1"/>
  <c r="D3299" i="8"/>
  <c r="C3299" i="8"/>
  <c r="A3301" i="8" l="1"/>
  <c r="B3301" i="8" s="1"/>
  <c r="D3300" i="8"/>
  <c r="C3300" i="8"/>
  <c r="A3302" i="8" l="1"/>
  <c r="B3302" i="8" s="1"/>
  <c r="C3301" i="8"/>
  <c r="D3301" i="8"/>
  <c r="A3303" i="8" l="1"/>
  <c r="B3303" i="8" s="1"/>
  <c r="C3302" i="8"/>
  <c r="D3302" i="8"/>
  <c r="A3304" i="8" l="1"/>
  <c r="B3304" i="8" s="1"/>
  <c r="D3303" i="8"/>
  <c r="C3303" i="8"/>
  <c r="A3305" i="8" l="1"/>
  <c r="B3305" i="8" s="1"/>
  <c r="D3304" i="8"/>
  <c r="C3304" i="8"/>
  <c r="A3306" i="8" l="1"/>
  <c r="B3306" i="8" s="1"/>
  <c r="C3305" i="8"/>
  <c r="D3305" i="8"/>
  <c r="A3307" i="8" l="1"/>
  <c r="B3307" i="8" s="1"/>
  <c r="D3306" i="8"/>
  <c r="C3306" i="8"/>
  <c r="A3308" i="8" l="1"/>
  <c r="B3308" i="8" s="1"/>
  <c r="C3307" i="8"/>
  <c r="D3307" i="8"/>
  <c r="A3309" i="8" l="1"/>
  <c r="B3309" i="8" s="1"/>
  <c r="D3308" i="8"/>
  <c r="C3308" i="8"/>
  <c r="A3310" i="8" l="1"/>
  <c r="B3310" i="8" s="1"/>
  <c r="C3309" i="8"/>
  <c r="D3309" i="8"/>
  <c r="A3311" i="8" l="1"/>
  <c r="B3311" i="8" s="1"/>
  <c r="C3310" i="8"/>
  <c r="D3310" i="8"/>
  <c r="A3312" i="8" l="1"/>
  <c r="B3312" i="8" s="1"/>
  <c r="D3311" i="8"/>
  <c r="C3311" i="8"/>
  <c r="A3313" i="8" l="1"/>
  <c r="B3313" i="8" s="1"/>
  <c r="D3312" i="8"/>
  <c r="C3312" i="8"/>
  <c r="A3314" i="8" l="1"/>
  <c r="B3314" i="8" s="1"/>
  <c r="C3313" i="8"/>
  <c r="D3313" i="8"/>
  <c r="A3315" i="8" l="1"/>
  <c r="B3315" i="8" s="1"/>
  <c r="D3314" i="8"/>
  <c r="C3314" i="8"/>
  <c r="A3316" i="8" l="1"/>
  <c r="B3316" i="8" s="1"/>
  <c r="C3315" i="8"/>
  <c r="D3315" i="8"/>
  <c r="A3317" i="8" l="1"/>
  <c r="B3317" i="8" s="1"/>
  <c r="D3316" i="8"/>
  <c r="C3316" i="8"/>
  <c r="A3318" i="8" l="1"/>
  <c r="B3318" i="8" s="1"/>
  <c r="D3317" i="8"/>
  <c r="C3317" i="8"/>
  <c r="A3319" i="8" l="1"/>
  <c r="B3319" i="8" s="1"/>
  <c r="C3318" i="8"/>
  <c r="D3318" i="8"/>
  <c r="A3320" i="8" l="1"/>
  <c r="B3320" i="8" s="1"/>
  <c r="D3319" i="8"/>
  <c r="C3319" i="8"/>
  <c r="A3321" i="8" l="1"/>
  <c r="B3321" i="8" s="1"/>
  <c r="C3320" i="8"/>
  <c r="D3320" i="8"/>
  <c r="A3322" i="8" l="1"/>
  <c r="B3322" i="8" s="1"/>
  <c r="D3321" i="8"/>
  <c r="C3321" i="8"/>
  <c r="A3323" i="8" l="1"/>
  <c r="B3323" i="8" s="1"/>
  <c r="C3322" i="8"/>
  <c r="D3322" i="8"/>
  <c r="A3324" i="8" l="1"/>
  <c r="B3324" i="8" s="1"/>
  <c r="C3323" i="8"/>
  <c r="D3323" i="8"/>
  <c r="A3325" i="8" l="1"/>
  <c r="B3325" i="8" s="1"/>
  <c r="D3324" i="8"/>
  <c r="C3324" i="8"/>
  <c r="A3326" i="8" l="1"/>
  <c r="B3326" i="8" s="1"/>
  <c r="D3325" i="8"/>
  <c r="C3325" i="8"/>
  <c r="A3327" i="8" l="1"/>
  <c r="B3327" i="8" s="1"/>
  <c r="C3326" i="8"/>
  <c r="D3326" i="8"/>
  <c r="A3328" i="8" l="1"/>
  <c r="B3328" i="8" s="1"/>
  <c r="D3327" i="8"/>
  <c r="C3327" i="8"/>
  <c r="A3329" i="8" l="1"/>
  <c r="B3329" i="8" s="1"/>
  <c r="C3328" i="8"/>
  <c r="D3328" i="8"/>
  <c r="A3330" i="8" l="1"/>
  <c r="B3330" i="8" s="1"/>
  <c r="D3329" i="8"/>
  <c r="C3329" i="8"/>
  <c r="A3331" i="8" l="1"/>
  <c r="B3331" i="8" s="1"/>
  <c r="C3330" i="8"/>
  <c r="D3330" i="8"/>
  <c r="A3332" i="8" l="1"/>
  <c r="B3332" i="8" s="1"/>
  <c r="C3331" i="8"/>
  <c r="D3331" i="8"/>
  <c r="A3333" i="8" l="1"/>
  <c r="B3333" i="8" s="1"/>
  <c r="D3332" i="8"/>
  <c r="C3332" i="8"/>
  <c r="A3334" i="8" l="1"/>
  <c r="B3334" i="8" s="1"/>
  <c r="C3333" i="8"/>
  <c r="D3333" i="8"/>
  <c r="A3335" i="8" l="1"/>
  <c r="B3335" i="8" s="1"/>
  <c r="C3334" i="8"/>
  <c r="D3334" i="8"/>
  <c r="A3336" i="8" l="1"/>
  <c r="B3336" i="8" s="1"/>
  <c r="D3335" i="8"/>
  <c r="C3335" i="8"/>
  <c r="A3337" i="8" l="1"/>
  <c r="B3337" i="8" s="1"/>
  <c r="D3336" i="8"/>
  <c r="C3336" i="8"/>
  <c r="A3338" i="8" l="1"/>
  <c r="B3338" i="8" s="1"/>
  <c r="C3337" i="8"/>
  <c r="D3337" i="8"/>
  <c r="A3339" i="8" l="1"/>
  <c r="B3339" i="8" s="1"/>
  <c r="D3338" i="8"/>
  <c r="C3338" i="8"/>
  <c r="A3340" i="8" l="1"/>
  <c r="B3340" i="8" s="1"/>
  <c r="C3339" i="8"/>
  <c r="D3339" i="8"/>
  <c r="A3341" i="8" l="1"/>
  <c r="B3341" i="8" s="1"/>
  <c r="D3340" i="8"/>
  <c r="C3340" i="8"/>
  <c r="A3342" i="8" l="1"/>
  <c r="B3342" i="8" s="1"/>
  <c r="C3341" i="8"/>
  <c r="D3341" i="8"/>
  <c r="A3343" i="8" l="1"/>
  <c r="B3343" i="8" s="1"/>
  <c r="C3342" i="8"/>
  <c r="D3342" i="8"/>
  <c r="A3344" i="8" l="1"/>
  <c r="B3344" i="8" s="1"/>
  <c r="D3343" i="8"/>
  <c r="C3343" i="8"/>
  <c r="A3345" i="8" l="1"/>
  <c r="B3345" i="8" s="1"/>
  <c r="D3344" i="8"/>
  <c r="C3344" i="8"/>
  <c r="A3346" i="8" l="1"/>
  <c r="B3346" i="8" s="1"/>
  <c r="C3345" i="8"/>
  <c r="D3345" i="8"/>
  <c r="A3347" i="8" l="1"/>
  <c r="B3347" i="8" s="1"/>
  <c r="D3346" i="8"/>
  <c r="C3346" i="8"/>
  <c r="A3348" i="8" l="1"/>
  <c r="B3348" i="8" s="1"/>
  <c r="C3347" i="8"/>
  <c r="D3347" i="8"/>
  <c r="A3349" i="8" l="1"/>
  <c r="B3349" i="8" s="1"/>
  <c r="D3348" i="8"/>
  <c r="C3348" i="8"/>
  <c r="A3350" i="8" l="1"/>
  <c r="B3350" i="8" s="1"/>
  <c r="D3349" i="8"/>
  <c r="C3349" i="8"/>
  <c r="A3351" i="8" l="1"/>
  <c r="B3351" i="8" s="1"/>
  <c r="C3350" i="8"/>
  <c r="D3350" i="8"/>
  <c r="A3352" i="8" l="1"/>
  <c r="B3352" i="8" s="1"/>
  <c r="D3351" i="8"/>
  <c r="C3351" i="8"/>
  <c r="A3353" i="8" l="1"/>
  <c r="B3353" i="8" s="1"/>
  <c r="C3352" i="8"/>
  <c r="D3352" i="8"/>
  <c r="A3354" i="8" l="1"/>
  <c r="B3354" i="8" s="1"/>
  <c r="D3353" i="8"/>
  <c r="C3353" i="8"/>
  <c r="A3355" i="8" l="1"/>
  <c r="B3355" i="8" s="1"/>
  <c r="C3354" i="8"/>
  <c r="D3354" i="8"/>
  <c r="A3356" i="8" l="1"/>
  <c r="B3356" i="8" s="1"/>
  <c r="C3355" i="8"/>
  <c r="D3355" i="8"/>
  <c r="A3357" i="8" l="1"/>
  <c r="B3357" i="8" s="1"/>
  <c r="D3356" i="8"/>
  <c r="C3356" i="8"/>
  <c r="A3358" i="8" l="1"/>
  <c r="B3358" i="8" s="1"/>
  <c r="D3357" i="8"/>
  <c r="C3357" i="8"/>
  <c r="A3359" i="8" l="1"/>
  <c r="B3359" i="8" s="1"/>
  <c r="C3358" i="8"/>
  <c r="D3358" i="8"/>
  <c r="A3360" i="8" l="1"/>
  <c r="B3360" i="8" s="1"/>
  <c r="D3359" i="8"/>
  <c r="C3359" i="8"/>
  <c r="A3361" i="8" l="1"/>
  <c r="B3361" i="8" s="1"/>
  <c r="C3360" i="8"/>
  <c r="D3360" i="8"/>
  <c r="A3362" i="8" l="1"/>
  <c r="B3362" i="8" s="1"/>
  <c r="D3361" i="8"/>
  <c r="C3361" i="8"/>
  <c r="A3363" i="8" l="1"/>
  <c r="B3363" i="8" s="1"/>
  <c r="C3362" i="8"/>
  <c r="D3362" i="8"/>
  <c r="A3364" i="8" l="1"/>
  <c r="B3364" i="8" s="1"/>
  <c r="C3363" i="8"/>
  <c r="D3363" i="8"/>
  <c r="A3365" i="8" l="1"/>
  <c r="B3365" i="8" s="1"/>
  <c r="D3364" i="8"/>
  <c r="C3364" i="8"/>
  <c r="A3366" i="8" l="1"/>
  <c r="B3366" i="8" s="1"/>
  <c r="C3365" i="8"/>
  <c r="D3365" i="8"/>
  <c r="A3367" i="8" l="1"/>
  <c r="B3367" i="8" s="1"/>
  <c r="C3366" i="8"/>
  <c r="D3366" i="8"/>
  <c r="A3368" i="8" l="1"/>
  <c r="B3368" i="8" s="1"/>
  <c r="D3367" i="8"/>
  <c r="C3367" i="8"/>
  <c r="A3369" i="8" l="1"/>
  <c r="B3369" i="8" s="1"/>
  <c r="D3368" i="8"/>
  <c r="C3368" i="8"/>
  <c r="A3370" i="8" l="1"/>
  <c r="B3370" i="8" s="1"/>
  <c r="C3369" i="8"/>
  <c r="D3369" i="8"/>
  <c r="A3371" i="8" l="1"/>
  <c r="B3371" i="8" s="1"/>
  <c r="D3370" i="8"/>
  <c r="C3370" i="8"/>
  <c r="A3372" i="8" l="1"/>
  <c r="B3372" i="8" s="1"/>
  <c r="C3371" i="8"/>
  <c r="D3371" i="8"/>
  <c r="A3373" i="8" l="1"/>
  <c r="B3373" i="8" s="1"/>
  <c r="D3372" i="8"/>
  <c r="C3372" i="8"/>
  <c r="A3374" i="8" l="1"/>
  <c r="B3374" i="8" s="1"/>
  <c r="C3373" i="8"/>
  <c r="D3373" i="8"/>
  <c r="A3375" i="8" l="1"/>
  <c r="B3375" i="8" s="1"/>
  <c r="C3374" i="8"/>
  <c r="D3374" i="8"/>
  <c r="A3376" i="8" l="1"/>
  <c r="B3376" i="8" s="1"/>
  <c r="D3375" i="8"/>
  <c r="C3375" i="8"/>
  <c r="A3377" i="8" l="1"/>
  <c r="B3377" i="8" s="1"/>
  <c r="D3376" i="8"/>
  <c r="C3376" i="8"/>
  <c r="A3378" i="8" l="1"/>
  <c r="B3378" i="8" s="1"/>
  <c r="C3377" i="8"/>
  <c r="D3377" i="8"/>
  <c r="A3379" i="8" l="1"/>
  <c r="B3379" i="8" s="1"/>
  <c r="D3378" i="8"/>
  <c r="C3378" i="8"/>
  <c r="A3380" i="8" l="1"/>
  <c r="B3380" i="8" s="1"/>
  <c r="C3379" i="8"/>
  <c r="D3379" i="8"/>
  <c r="A3381" i="8" l="1"/>
  <c r="B3381" i="8" s="1"/>
  <c r="D3380" i="8"/>
  <c r="C3380" i="8"/>
  <c r="A3382" i="8" l="1"/>
  <c r="B3382" i="8" s="1"/>
  <c r="D3381" i="8"/>
  <c r="C3381" i="8"/>
  <c r="A3383" i="8" l="1"/>
  <c r="B3383" i="8" s="1"/>
  <c r="C3382" i="8"/>
  <c r="D3382" i="8"/>
  <c r="A3384" i="8" l="1"/>
  <c r="B3384" i="8" s="1"/>
  <c r="D3383" i="8"/>
  <c r="C3383" i="8"/>
  <c r="A3385" i="8" l="1"/>
  <c r="B3385" i="8" s="1"/>
  <c r="C3384" i="8"/>
  <c r="D3384" i="8"/>
  <c r="A3386" i="8" l="1"/>
  <c r="B3386" i="8" s="1"/>
  <c r="D3385" i="8"/>
  <c r="C3385" i="8"/>
  <c r="A3387" i="8" l="1"/>
  <c r="B3387" i="8" s="1"/>
  <c r="C3386" i="8"/>
  <c r="D3386" i="8"/>
  <c r="A3388" i="8" l="1"/>
  <c r="B3388" i="8" s="1"/>
  <c r="C3387" i="8"/>
  <c r="D3387" i="8"/>
  <c r="A3389" i="8" l="1"/>
  <c r="B3389" i="8" s="1"/>
  <c r="D3388" i="8"/>
  <c r="C3388" i="8"/>
  <c r="A3390" i="8" l="1"/>
  <c r="B3390" i="8" s="1"/>
  <c r="D3389" i="8"/>
  <c r="C3389" i="8"/>
  <c r="A3391" i="8" l="1"/>
  <c r="B3391" i="8" s="1"/>
  <c r="C3390" i="8"/>
  <c r="D3390" i="8"/>
  <c r="A3392" i="8" l="1"/>
  <c r="B3392" i="8" s="1"/>
  <c r="D3391" i="8"/>
  <c r="C3391" i="8"/>
  <c r="A3393" i="8" l="1"/>
  <c r="B3393" i="8" s="1"/>
  <c r="C3392" i="8"/>
  <c r="D3392" i="8"/>
  <c r="A3394" i="8" l="1"/>
  <c r="B3394" i="8" s="1"/>
  <c r="D3393" i="8"/>
  <c r="C3393" i="8"/>
  <c r="A3395" i="8" l="1"/>
  <c r="B3395" i="8" s="1"/>
  <c r="C3394" i="8"/>
  <c r="D3394" i="8"/>
  <c r="A3396" i="8" l="1"/>
  <c r="B3396" i="8" s="1"/>
  <c r="C3395" i="8"/>
  <c r="D3395" i="8"/>
  <c r="A3397" i="8" l="1"/>
  <c r="B3397" i="8" s="1"/>
  <c r="D3396" i="8"/>
  <c r="C3396" i="8"/>
  <c r="A3398" i="8" l="1"/>
  <c r="B3398" i="8" s="1"/>
  <c r="C3397" i="8"/>
  <c r="D3397" i="8"/>
  <c r="A3399" i="8" l="1"/>
  <c r="B3399" i="8" s="1"/>
  <c r="C3398" i="8"/>
  <c r="D3398" i="8"/>
  <c r="A3400" i="8" l="1"/>
  <c r="B3400" i="8" s="1"/>
  <c r="D3399" i="8"/>
  <c r="C3399" i="8"/>
  <c r="A3401" i="8" l="1"/>
  <c r="B3401" i="8" s="1"/>
  <c r="D3400" i="8"/>
  <c r="C3400" i="8"/>
  <c r="A3402" i="8" l="1"/>
  <c r="B3402" i="8" s="1"/>
  <c r="C3401" i="8"/>
  <c r="D3401" i="8"/>
  <c r="A3403" i="8" l="1"/>
  <c r="B3403" i="8" s="1"/>
  <c r="D3402" i="8"/>
  <c r="C3402" i="8"/>
  <c r="A3404" i="8" l="1"/>
  <c r="B3404" i="8" s="1"/>
  <c r="C3403" i="8"/>
  <c r="D3403" i="8"/>
  <c r="A3405" i="8" l="1"/>
  <c r="B3405" i="8" s="1"/>
  <c r="D3404" i="8"/>
  <c r="C3404" i="8"/>
  <c r="A3406" i="8" l="1"/>
  <c r="B3406" i="8" s="1"/>
  <c r="C3405" i="8"/>
  <c r="D3405" i="8"/>
  <c r="A3407" i="8" l="1"/>
  <c r="B3407" i="8" s="1"/>
  <c r="C3406" i="8"/>
  <c r="D3406" i="8"/>
  <c r="A3408" i="8" l="1"/>
  <c r="B3408" i="8" s="1"/>
  <c r="D3407" i="8"/>
  <c r="C3407" i="8"/>
  <c r="A3409" i="8" l="1"/>
  <c r="B3409" i="8" s="1"/>
  <c r="D3408" i="8"/>
  <c r="C3408" i="8"/>
  <c r="A3410" i="8" l="1"/>
  <c r="B3410" i="8" s="1"/>
  <c r="C3409" i="8"/>
  <c r="D3409" i="8"/>
  <c r="A3411" i="8" l="1"/>
  <c r="B3411" i="8" s="1"/>
  <c r="D3410" i="8"/>
  <c r="C3410" i="8"/>
  <c r="A3412" i="8" l="1"/>
  <c r="B3412" i="8" s="1"/>
  <c r="C3411" i="8"/>
  <c r="D3411" i="8"/>
  <c r="A3413" i="8" l="1"/>
  <c r="B3413" i="8" s="1"/>
  <c r="D3412" i="8"/>
  <c r="C3412" i="8"/>
  <c r="A3414" i="8" l="1"/>
  <c r="B3414" i="8" s="1"/>
  <c r="D3413" i="8"/>
  <c r="C3413" i="8"/>
  <c r="A3415" i="8" l="1"/>
  <c r="B3415" i="8" s="1"/>
  <c r="C3414" i="8"/>
  <c r="D3414" i="8"/>
  <c r="A3416" i="8" l="1"/>
  <c r="B3416" i="8" s="1"/>
  <c r="D3415" i="8"/>
  <c r="C3415" i="8"/>
  <c r="A3417" i="8" l="1"/>
  <c r="B3417" i="8" s="1"/>
  <c r="C3416" i="8"/>
  <c r="D3416" i="8"/>
  <c r="A3418" i="8" l="1"/>
  <c r="B3418" i="8" s="1"/>
  <c r="D3417" i="8"/>
  <c r="C3417" i="8"/>
  <c r="A3419" i="8" l="1"/>
  <c r="B3419" i="8" s="1"/>
  <c r="C3418" i="8"/>
  <c r="D3418" i="8"/>
  <c r="A3420" i="8" l="1"/>
  <c r="B3420" i="8" s="1"/>
  <c r="C3419" i="8"/>
  <c r="D3419" i="8"/>
  <c r="A3421" i="8" l="1"/>
  <c r="B3421" i="8" s="1"/>
  <c r="D3420" i="8"/>
  <c r="C3420" i="8"/>
  <c r="A3422" i="8" l="1"/>
  <c r="B3422" i="8" s="1"/>
  <c r="D3421" i="8"/>
  <c r="C3421" i="8"/>
  <c r="A3423" i="8" l="1"/>
  <c r="B3423" i="8" s="1"/>
  <c r="C3422" i="8"/>
  <c r="D3422" i="8"/>
  <c r="A3424" i="8" l="1"/>
  <c r="B3424" i="8" s="1"/>
  <c r="D3423" i="8"/>
  <c r="C3423" i="8"/>
  <c r="A3425" i="8" l="1"/>
  <c r="B3425" i="8" s="1"/>
  <c r="C3424" i="8"/>
  <c r="D3424" i="8"/>
  <c r="A3426" i="8" l="1"/>
  <c r="B3426" i="8" s="1"/>
  <c r="D3425" i="8"/>
  <c r="C3425" i="8"/>
  <c r="A3427" i="8" l="1"/>
  <c r="B3427" i="8" s="1"/>
  <c r="C3426" i="8"/>
  <c r="D3426" i="8"/>
  <c r="A3428" i="8" l="1"/>
  <c r="B3428" i="8" s="1"/>
  <c r="C3427" i="8"/>
  <c r="D3427" i="8"/>
  <c r="A3429" i="8" l="1"/>
  <c r="B3429" i="8" s="1"/>
  <c r="D3428" i="8"/>
  <c r="C3428" i="8"/>
  <c r="A3430" i="8" l="1"/>
  <c r="B3430" i="8" s="1"/>
  <c r="C3429" i="8"/>
  <c r="D3429" i="8"/>
  <c r="A3431" i="8" l="1"/>
  <c r="B3431" i="8" s="1"/>
  <c r="C3430" i="8"/>
  <c r="D3430" i="8"/>
  <c r="A3432" i="8" l="1"/>
  <c r="B3432" i="8" s="1"/>
  <c r="D3431" i="8"/>
  <c r="C3431" i="8"/>
  <c r="A3433" i="8" l="1"/>
  <c r="B3433" i="8" s="1"/>
  <c r="D3432" i="8"/>
  <c r="C3432" i="8"/>
  <c r="A3434" i="8" l="1"/>
  <c r="B3434" i="8" s="1"/>
  <c r="C3433" i="8"/>
  <c r="D3433" i="8"/>
  <c r="A3435" i="8" l="1"/>
  <c r="B3435" i="8" s="1"/>
  <c r="D3434" i="8"/>
  <c r="C3434" i="8"/>
  <c r="A3436" i="8" l="1"/>
  <c r="B3436" i="8" s="1"/>
  <c r="C3435" i="8"/>
  <c r="D3435" i="8"/>
  <c r="A3437" i="8" l="1"/>
  <c r="B3437" i="8" s="1"/>
  <c r="D3436" i="8"/>
  <c r="C3436" i="8"/>
  <c r="A3438" i="8" l="1"/>
  <c r="B3438" i="8" s="1"/>
  <c r="C3437" i="8"/>
  <c r="D3437" i="8"/>
  <c r="A3439" i="8" l="1"/>
  <c r="B3439" i="8" s="1"/>
  <c r="C3438" i="8"/>
  <c r="D3438" i="8"/>
  <c r="A3440" i="8" l="1"/>
  <c r="B3440" i="8" s="1"/>
  <c r="D3439" i="8"/>
  <c r="C3439" i="8"/>
  <c r="A3441" i="8" l="1"/>
  <c r="B3441" i="8" s="1"/>
  <c r="D3440" i="8"/>
  <c r="C3440" i="8"/>
  <c r="A3442" i="8" l="1"/>
  <c r="B3442" i="8" s="1"/>
  <c r="C3441" i="8"/>
  <c r="D3441" i="8"/>
  <c r="A3443" i="8" l="1"/>
  <c r="B3443" i="8" s="1"/>
  <c r="D3442" i="8"/>
  <c r="C3442" i="8"/>
  <c r="A3444" i="8" l="1"/>
  <c r="B3444" i="8" s="1"/>
  <c r="C3443" i="8"/>
  <c r="D3443" i="8"/>
  <c r="A3445" i="8" l="1"/>
  <c r="B3445" i="8" s="1"/>
  <c r="D3444" i="8"/>
  <c r="C3444" i="8"/>
  <c r="A3446" i="8" l="1"/>
  <c r="B3446" i="8" s="1"/>
  <c r="D3445" i="8"/>
  <c r="C3445" i="8"/>
  <c r="A3447" i="8" l="1"/>
  <c r="B3447" i="8" s="1"/>
  <c r="C3446" i="8"/>
  <c r="D3446" i="8"/>
  <c r="A3448" i="8" l="1"/>
  <c r="B3448" i="8" s="1"/>
  <c r="D3447" i="8"/>
  <c r="C3447" i="8"/>
  <c r="A3449" i="8" l="1"/>
  <c r="B3449" i="8" s="1"/>
  <c r="C3448" i="8"/>
  <c r="D3448" i="8"/>
  <c r="A3450" i="8" l="1"/>
  <c r="B3450" i="8" s="1"/>
  <c r="D3449" i="8"/>
  <c r="C3449" i="8"/>
  <c r="A3451" i="8" l="1"/>
  <c r="B3451" i="8" s="1"/>
  <c r="C3450" i="8"/>
  <c r="D3450" i="8"/>
  <c r="A3452" i="8" l="1"/>
  <c r="B3452" i="8" s="1"/>
  <c r="C3451" i="8"/>
  <c r="D3451" i="8"/>
  <c r="A3453" i="8" l="1"/>
  <c r="B3453" i="8" s="1"/>
  <c r="D3452" i="8"/>
  <c r="C3452" i="8"/>
  <c r="A3454" i="8" l="1"/>
  <c r="B3454" i="8" s="1"/>
  <c r="D3453" i="8"/>
  <c r="C3453" i="8"/>
  <c r="A3455" i="8" l="1"/>
  <c r="B3455" i="8" s="1"/>
  <c r="C3454" i="8"/>
  <c r="D3454" i="8"/>
  <c r="A3456" i="8" l="1"/>
  <c r="B3456" i="8" s="1"/>
  <c r="D3455" i="8"/>
  <c r="C3455" i="8"/>
  <c r="A3457" i="8" l="1"/>
  <c r="B3457" i="8" s="1"/>
  <c r="C3456" i="8"/>
  <c r="D3456" i="8"/>
  <c r="A3458" i="8" l="1"/>
  <c r="B3458" i="8" s="1"/>
  <c r="D3457" i="8"/>
  <c r="C3457" i="8"/>
  <c r="A3459" i="8" l="1"/>
  <c r="B3459" i="8" s="1"/>
  <c r="C3458" i="8"/>
  <c r="D3458" i="8"/>
  <c r="A3460" i="8" l="1"/>
  <c r="B3460" i="8" s="1"/>
  <c r="C3459" i="8"/>
  <c r="D3459" i="8"/>
  <c r="A3461" i="8" l="1"/>
  <c r="B3461" i="8" s="1"/>
  <c r="D3460" i="8"/>
  <c r="C3460" i="8"/>
  <c r="A3462" i="8" l="1"/>
  <c r="B3462" i="8" s="1"/>
  <c r="C3461" i="8"/>
  <c r="D3461" i="8"/>
  <c r="A3463" i="8" l="1"/>
  <c r="B3463" i="8" s="1"/>
  <c r="C3462" i="8"/>
  <c r="D3462" i="8"/>
  <c r="A3464" i="8" l="1"/>
  <c r="B3464" i="8" s="1"/>
  <c r="D3463" i="8"/>
  <c r="C3463" i="8"/>
  <c r="A3465" i="8" l="1"/>
  <c r="B3465" i="8" s="1"/>
  <c r="D3464" i="8"/>
  <c r="C3464" i="8"/>
  <c r="A3466" i="8" l="1"/>
  <c r="B3466" i="8" s="1"/>
  <c r="C3465" i="8"/>
  <c r="D3465" i="8"/>
  <c r="A3467" i="8" l="1"/>
  <c r="B3467" i="8" s="1"/>
  <c r="D3466" i="8"/>
  <c r="C3466" i="8"/>
  <c r="A3468" i="8" l="1"/>
  <c r="B3468" i="8" s="1"/>
  <c r="C3467" i="8"/>
  <c r="D3467" i="8"/>
  <c r="A3469" i="8" l="1"/>
  <c r="B3469" i="8" s="1"/>
  <c r="D3468" i="8"/>
  <c r="C3468" i="8"/>
  <c r="A3470" i="8" l="1"/>
  <c r="B3470" i="8" s="1"/>
  <c r="C3469" i="8"/>
  <c r="D3469" i="8"/>
  <c r="A3471" i="8" l="1"/>
  <c r="B3471" i="8" s="1"/>
  <c r="C3470" i="8"/>
  <c r="D3470" i="8"/>
  <c r="A3472" i="8" l="1"/>
  <c r="B3472" i="8" s="1"/>
  <c r="D3471" i="8"/>
  <c r="C3471" i="8"/>
  <c r="A3473" i="8" l="1"/>
  <c r="B3473" i="8" s="1"/>
  <c r="D3472" i="8"/>
  <c r="C3472" i="8"/>
  <c r="A3474" i="8" l="1"/>
  <c r="B3474" i="8" s="1"/>
  <c r="C3473" i="8"/>
  <c r="D3473" i="8"/>
  <c r="A3475" i="8" l="1"/>
  <c r="B3475" i="8" s="1"/>
  <c r="D3474" i="8"/>
  <c r="C3474" i="8"/>
  <c r="A3476" i="8" l="1"/>
  <c r="B3476" i="8" s="1"/>
  <c r="C3475" i="8"/>
  <c r="D3475" i="8"/>
  <c r="A3477" i="8" l="1"/>
  <c r="B3477" i="8" s="1"/>
  <c r="D3476" i="8"/>
  <c r="C3476" i="8"/>
  <c r="A3478" i="8" l="1"/>
  <c r="B3478" i="8" s="1"/>
  <c r="D3477" i="8"/>
  <c r="C3477" i="8"/>
  <c r="A3479" i="8" l="1"/>
  <c r="B3479" i="8" s="1"/>
  <c r="C3478" i="8"/>
  <c r="D3478" i="8"/>
  <c r="A3480" i="8" l="1"/>
  <c r="B3480" i="8" s="1"/>
  <c r="D3479" i="8"/>
  <c r="C3479" i="8"/>
  <c r="A3481" i="8" l="1"/>
  <c r="B3481" i="8" s="1"/>
  <c r="C3480" i="8"/>
  <c r="D3480" i="8"/>
  <c r="A3482" i="8" l="1"/>
  <c r="B3482" i="8" s="1"/>
  <c r="D3481" i="8"/>
  <c r="C3481" i="8"/>
  <c r="A3483" i="8" l="1"/>
  <c r="B3483" i="8" s="1"/>
  <c r="C3482" i="8"/>
  <c r="D3482" i="8"/>
  <c r="A3484" i="8" l="1"/>
  <c r="B3484" i="8" s="1"/>
  <c r="C3483" i="8"/>
  <c r="D3483" i="8"/>
  <c r="A3485" i="8" l="1"/>
  <c r="B3485" i="8" s="1"/>
  <c r="D3484" i="8"/>
  <c r="C3484" i="8"/>
  <c r="A3486" i="8" l="1"/>
  <c r="B3486" i="8" s="1"/>
  <c r="D3485" i="8"/>
  <c r="C3485" i="8"/>
  <c r="A3487" i="8" l="1"/>
  <c r="B3487" i="8" s="1"/>
  <c r="C3486" i="8"/>
  <c r="D3486" i="8"/>
  <c r="A3488" i="8" l="1"/>
  <c r="B3488" i="8" s="1"/>
  <c r="D3487" i="8"/>
  <c r="C3487" i="8"/>
  <c r="A3489" i="8" l="1"/>
  <c r="B3489" i="8" s="1"/>
  <c r="C3488" i="8"/>
  <c r="D3488" i="8"/>
  <c r="A3490" i="8" l="1"/>
  <c r="B3490" i="8" s="1"/>
  <c r="D3489" i="8"/>
  <c r="C3489" i="8"/>
  <c r="A3491" i="8" l="1"/>
  <c r="B3491" i="8" s="1"/>
  <c r="C3490" i="8"/>
  <c r="D3490" i="8"/>
  <c r="A3492" i="8" l="1"/>
  <c r="B3492" i="8" s="1"/>
  <c r="D3491" i="8"/>
  <c r="C3491" i="8"/>
  <c r="A3493" i="8" l="1"/>
  <c r="B3493" i="8" s="1"/>
  <c r="D3492" i="8"/>
  <c r="C3492" i="8"/>
  <c r="A3494" i="8" l="1"/>
  <c r="B3494" i="8" s="1"/>
  <c r="C3493" i="8"/>
  <c r="D3493" i="8"/>
  <c r="A3495" i="8" l="1"/>
  <c r="B3495" i="8" s="1"/>
  <c r="D3494" i="8"/>
  <c r="C3494" i="8"/>
  <c r="A3496" i="8" l="1"/>
  <c r="B3496" i="8" s="1"/>
  <c r="C3495" i="8"/>
  <c r="D3495" i="8"/>
  <c r="A3497" i="8" l="1"/>
  <c r="B3497" i="8" s="1"/>
  <c r="C3496" i="8"/>
  <c r="D3496" i="8"/>
  <c r="A3498" i="8" l="1"/>
  <c r="B3498" i="8" s="1"/>
  <c r="D3497" i="8"/>
  <c r="C3497" i="8"/>
  <c r="A3499" i="8" l="1"/>
  <c r="B3499" i="8" s="1"/>
  <c r="C3498" i="8"/>
  <c r="D3498" i="8"/>
  <c r="A3500" i="8" l="1"/>
  <c r="B3500" i="8" s="1"/>
  <c r="D3499" i="8"/>
  <c r="C3499" i="8"/>
  <c r="A3501" i="8" l="1"/>
  <c r="B3501" i="8" s="1"/>
  <c r="D3500" i="8"/>
  <c r="C3500" i="8"/>
  <c r="A3502" i="8" l="1"/>
  <c r="B3502" i="8" s="1"/>
  <c r="C3501" i="8"/>
  <c r="D3501" i="8"/>
  <c r="A3503" i="8" l="1"/>
  <c r="B3503" i="8" s="1"/>
  <c r="D3502" i="8"/>
  <c r="C3502" i="8"/>
  <c r="A3504" i="8" l="1"/>
  <c r="B3504" i="8" s="1"/>
  <c r="C3503" i="8"/>
  <c r="D3503" i="8"/>
  <c r="A3505" i="8" l="1"/>
  <c r="B3505" i="8" s="1"/>
  <c r="C3504" i="8"/>
  <c r="D3504" i="8"/>
  <c r="A3506" i="8" l="1"/>
  <c r="B3506" i="8" s="1"/>
  <c r="D3505" i="8"/>
  <c r="C3505" i="8"/>
  <c r="A3507" i="8" l="1"/>
  <c r="B3507" i="8" s="1"/>
  <c r="C3506" i="8"/>
  <c r="D3506" i="8"/>
  <c r="A3508" i="8" l="1"/>
  <c r="B3508" i="8" s="1"/>
  <c r="D3507" i="8"/>
  <c r="C3507" i="8"/>
  <c r="A3509" i="8" l="1"/>
  <c r="B3509" i="8" s="1"/>
  <c r="D3508" i="8"/>
  <c r="C3508" i="8"/>
  <c r="A3510" i="8" l="1"/>
  <c r="B3510" i="8" s="1"/>
  <c r="C3509" i="8"/>
  <c r="D3509" i="8"/>
  <c r="A3511" i="8" l="1"/>
  <c r="B3511" i="8" s="1"/>
  <c r="D3510" i="8"/>
  <c r="C3510" i="8"/>
  <c r="A3512" i="8" l="1"/>
  <c r="B3512" i="8" s="1"/>
  <c r="C3511" i="8"/>
  <c r="D3511" i="8"/>
  <c r="A3513" i="8" l="1"/>
  <c r="B3513" i="8" s="1"/>
  <c r="C3512" i="8"/>
  <c r="D3512" i="8"/>
  <c r="A3514" i="8" l="1"/>
  <c r="B3514" i="8" s="1"/>
  <c r="D3513" i="8"/>
  <c r="C3513" i="8"/>
  <c r="A3515" i="8" l="1"/>
  <c r="B3515" i="8" s="1"/>
  <c r="C3514" i="8"/>
  <c r="D3514" i="8"/>
  <c r="A3516" i="8" l="1"/>
  <c r="B3516" i="8" s="1"/>
  <c r="D3515" i="8"/>
  <c r="C3515" i="8"/>
  <c r="A3517" i="8" l="1"/>
  <c r="B3517" i="8" s="1"/>
  <c r="D3516" i="8"/>
  <c r="C3516" i="8"/>
  <c r="A3518" i="8" l="1"/>
  <c r="B3518" i="8" s="1"/>
  <c r="C3517" i="8"/>
  <c r="D3517" i="8"/>
  <c r="A3519" i="8" l="1"/>
  <c r="B3519" i="8" s="1"/>
  <c r="D3518" i="8"/>
  <c r="C3518" i="8"/>
  <c r="A3520" i="8" l="1"/>
  <c r="B3520" i="8" s="1"/>
  <c r="C3519" i="8"/>
  <c r="D3519" i="8"/>
  <c r="A3521" i="8" l="1"/>
  <c r="B3521" i="8" s="1"/>
  <c r="C3520" i="8"/>
  <c r="D3520" i="8"/>
  <c r="A3522" i="8" l="1"/>
  <c r="B3522" i="8" s="1"/>
  <c r="D3521" i="8"/>
  <c r="C3521" i="8"/>
  <c r="A3523" i="8" l="1"/>
  <c r="B3523" i="8" s="1"/>
  <c r="C3522" i="8"/>
  <c r="D3522" i="8"/>
  <c r="A3524" i="8" l="1"/>
  <c r="B3524" i="8" s="1"/>
  <c r="D3523" i="8"/>
  <c r="C3523" i="8"/>
  <c r="A3525" i="8" l="1"/>
  <c r="B3525" i="8" s="1"/>
  <c r="D3524" i="8"/>
  <c r="C3524" i="8"/>
  <c r="A3526" i="8" l="1"/>
  <c r="B3526" i="8" s="1"/>
  <c r="C3525" i="8"/>
  <c r="D3525" i="8"/>
  <c r="A3527" i="8" l="1"/>
  <c r="B3527" i="8" s="1"/>
  <c r="D3526" i="8"/>
  <c r="C3526" i="8"/>
  <c r="A3528" i="8" l="1"/>
  <c r="B3528" i="8" s="1"/>
  <c r="C3527" i="8"/>
  <c r="D3527" i="8"/>
  <c r="A3529" i="8" l="1"/>
  <c r="B3529" i="8" s="1"/>
  <c r="C3528" i="8"/>
  <c r="D3528" i="8"/>
  <c r="A3530" i="8" l="1"/>
  <c r="B3530" i="8" s="1"/>
  <c r="D3529" i="8"/>
  <c r="C3529" i="8"/>
  <c r="A3531" i="8" l="1"/>
  <c r="B3531" i="8" s="1"/>
  <c r="C3530" i="8"/>
  <c r="D3530" i="8"/>
  <c r="A3532" i="8" l="1"/>
  <c r="B3532" i="8" s="1"/>
  <c r="D3531" i="8"/>
  <c r="C3531" i="8"/>
  <c r="A3533" i="8" l="1"/>
  <c r="B3533" i="8" s="1"/>
  <c r="D3532" i="8"/>
  <c r="C3532" i="8"/>
  <c r="A3534" i="8" l="1"/>
  <c r="B3534" i="8" s="1"/>
  <c r="C3533" i="8"/>
  <c r="D3533" i="8"/>
  <c r="A3535" i="8" l="1"/>
  <c r="B3535" i="8" s="1"/>
  <c r="D3534" i="8"/>
  <c r="C3534" i="8"/>
  <c r="A3536" i="8" l="1"/>
  <c r="B3536" i="8" s="1"/>
  <c r="C3535" i="8"/>
  <c r="D3535" i="8"/>
  <c r="A3537" i="8" l="1"/>
  <c r="B3537" i="8" s="1"/>
  <c r="C3536" i="8"/>
  <c r="D3536" i="8"/>
  <c r="A3538" i="8" l="1"/>
  <c r="B3538" i="8" s="1"/>
  <c r="D3537" i="8"/>
  <c r="C3537" i="8"/>
  <c r="A3539" i="8" l="1"/>
  <c r="B3539" i="8" s="1"/>
  <c r="C3538" i="8"/>
  <c r="D3538" i="8"/>
  <c r="A3540" i="8" l="1"/>
  <c r="B3540" i="8" s="1"/>
  <c r="D3539" i="8"/>
  <c r="C3539" i="8"/>
  <c r="A3541" i="8" l="1"/>
  <c r="B3541" i="8" s="1"/>
  <c r="D3540" i="8"/>
  <c r="C3540" i="8"/>
  <c r="A3542" i="8" l="1"/>
  <c r="B3542" i="8" s="1"/>
  <c r="C3541" i="8"/>
  <c r="D3541" i="8"/>
  <c r="A3543" i="8" l="1"/>
  <c r="B3543" i="8" s="1"/>
  <c r="D3542" i="8"/>
  <c r="C3542" i="8"/>
  <c r="A3544" i="8" l="1"/>
  <c r="B3544" i="8" s="1"/>
  <c r="C3543" i="8"/>
  <c r="D3543" i="8"/>
  <c r="A3545" i="8" l="1"/>
  <c r="B3545" i="8" s="1"/>
  <c r="C3544" i="8"/>
  <c r="D3544" i="8"/>
  <c r="A3546" i="8" l="1"/>
  <c r="B3546" i="8" s="1"/>
  <c r="D3545" i="8"/>
  <c r="C3545" i="8"/>
  <c r="A3547" i="8" l="1"/>
  <c r="B3547" i="8" s="1"/>
  <c r="C3546" i="8"/>
  <c r="D3546" i="8"/>
  <c r="A3548" i="8" l="1"/>
  <c r="B3548" i="8" s="1"/>
  <c r="D3547" i="8"/>
  <c r="C3547" i="8"/>
  <c r="A3549" i="8" l="1"/>
  <c r="B3549" i="8" s="1"/>
  <c r="D3548" i="8"/>
  <c r="C3548" i="8"/>
  <c r="A3550" i="8" l="1"/>
  <c r="B3550" i="8" s="1"/>
  <c r="C3549" i="8"/>
  <c r="D3549" i="8"/>
  <c r="A3551" i="8" l="1"/>
  <c r="B3551" i="8" s="1"/>
  <c r="D3550" i="8"/>
  <c r="C3550" i="8"/>
  <c r="A3552" i="8" l="1"/>
  <c r="B3552" i="8" s="1"/>
  <c r="C3551" i="8"/>
  <c r="D3551" i="8"/>
  <c r="A3553" i="8" l="1"/>
  <c r="B3553" i="8" s="1"/>
  <c r="C3552" i="8"/>
  <c r="D3552" i="8"/>
  <c r="A3554" i="8" l="1"/>
  <c r="B3554" i="8" s="1"/>
  <c r="D3553" i="8"/>
  <c r="C3553" i="8"/>
  <c r="A3555" i="8" l="1"/>
  <c r="B3555" i="8" s="1"/>
  <c r="C3554" i="8"/>
  <c r="D3554" i="8"/>
  <c r="A3556" i="8" l="1"/>
  <c r="B3556" i="8" s="1"/>
  <c r="D3555" i="8"/>
  <c r="C3555" i="8"/>
  <c r="A3557" i="8" l="1"/>
  <c r="B3557" i="8" s="1"/>
  <c r="D3556" i="8"/>
  <c r="C3556" i="8"/>
  <c r="A3558" i="8" l="1"/>
  <c r="B3558" i="8" s="1"/>
  <c r="C3557" i="8"/>
  <c r="D3557" i="8"/>
  <c r="A3559" i="8" l="1"/>
  <c r="B3559" i="8" s="1"/>
  <c r="D3558" i="8"/>
  <c r="C3558" i="8"/>
  <c r="A3560" i="8" l="1"/>
  <c r="B3560" i="8" s="1"/>
  <c r="C3559" i="8"/>
  <c r="D3559" i="8"/>
  <c r="A3561" i="8" l="1"/>
  <c r="B3561" i="8" s="1"/>
  <c r="C3560" i="8"/>
  <c r="D3560" i="8"/>
  <c r="A3562" i="8" l="1"/>
  <c r="B3562" i="8" s="1"/>
  <c r="D3561" i="8"/>
  <c r="C3561" i="8"/>
  <c r="A3563" i="8" l="1"/>
  <c r="B3563" i="8" s="1"/>
  <c r="C3562" i="8"/>
  <c r="D3562" i="8"/>
  <c r="A3564" i="8" l="1"/>
  <c r="B3564" i="8" s="1"/>
  <c r="D3563" i="8"/>
  <c r="C3563" i="8"/>
  <c r="A3565" i="8" l="1"/>
  <c r="B3565" i="8" s="1"/>
  <c r="D3564" i="8"/>
  <c r="C3564" i="8"/>
  <c r="A3566" i="8" l="1"/>
  <c r="B3566" i="8" s="1"/>
  <c r="C3565" i="8"/>
  <c r="D3565" i="8"/>
  <c r="A3567" i="8" l="1"/>
  <c r="B3567" i="8" s="1"/>
  <c r="D3566" i="8"/>
  <c r="C3566" i="8"/>
  <c r="A3568" i="8" l="1"/>
  <c r="B3568" i="8" s="1"/>
  <c r="C3567" i="8"/>
  <c r="D3567" i="8"/>
  <c r="A3569" i="8" l="1"/>
  <c r="B3569" i="8" s="1"/>
  <c r="C3568" i="8"/>
  <c r="D3568" i="8"/>
  <c r="A3570" i="8" l="1"/>
  <c r="B3570" i="8" s="1"/>
  <c r="D3569" i="8"/>
  <c r="C3569" i="8"/>
  <c r="A3571" i="8" l="1"/>
  <c r="B3571" i="8" s="1"/>
  <c r="C3570" i="8"/>
  <c r="D3570" i="8"/>
  <c r="A3572" i="8" l="1"/>
  <c r="B3572" i="8" s="1"/>
  <c r="D3571" i="8"/>
  <c r="C3571" i="8"/>
  <c r="A3573" i="8" l="1"/>
  <c r="B3573" i="8" s="1"/>
  <c r="D3572" i="8"/>
  <c r="C3572" i="8"/>
  <c r="A3574" i="8" l="1"/>
  <c r="B3574" i="8" s="1"/>
  <c r="C3573" i="8"/>
  <c r="D3573" i="8"/>
  <c r="A3575" i="8" l="1"/>
  <c r="B3575" i="8" s="1"/>
  <c r="D3574" i="8"/>
  <c r="C3574" i="8"/>
  <c r="A3576" i="8" l="1"/>
  <c r="B3576" i="8" s="1"/>
  <c r="C3575" i="8"/>
  <c r="D3575" i="8"/>
  <c r="A3577" i="8" l="1"/>
  <c r="B3577" i="8" s="1"/>
  <c r="C3576" i="8"/>
  <c r="D3576" i="8"/>
  <c r="A3578" i="8" l="1"/>
  <c r="B3578" i="8" s="1"/>
  <c r="D3577" i="8"/>
  <c r="C3577" i="8"/>
  <c r="A3579" i="8" l="1"/>
  <c r="B3579" i="8" s="1"/>
  <c r="C3578" i="8"/>
  <c r="D3578" i="8"/>
  <c r="A3580" i="8" l="1"/>
  <c r="B3580" i="8" s="1"/>
  <c r="D3579" i="8"/>
  <c r="C3579" i="8"/>
  <c r="A3581" i="8" l="1"/>
  <c r="B3581" i="8" s="1"/>
  <c r="D3580" i="8"/>
  <c r="C3580" i="8"/>
  <c r="A3582" i="8" l="1"/>
  <c r="B3582" i="8" s="1"/>
  <c r="C3581" i="8"/>
  <c r="D3581" i="8"/>
  <c r="A3583" i="8" l="1"/>
  <c r="B3583" i="8" s="1"/>
  <c r="D3582" i="8"/>
  <c r="C3582" i="8"/>
  <c r="A3584" i="8" l="1"/>
  <c r="B3584" i="8" s="1"/>
  <c r="C3583" i="8"/>
  <c r="D3583" i="8"/>
  <c r="A3585" i="8" l="1"/>
  <c r="B3585" i="8" s="1"/>
  <c r="C3584" i="8"/>
  <c r="D3584" i="8"/>
  <c r="A3586" i="8" l="1"/>
  <c r="B3586" i="8" s="1"/>
  <c r="D3585" i="8"/>
  <c r="C3585" i="8"/>
  <c r="A3587" i="8" l="1"/>
  <c r="B3587" i="8" s="1"/>
  <c r="C3586" i="8"/>
  <c r="D3586" i="8"/>
  <c r="A3588" i="8" l="1"/>
  <c r="B3588" i="8" s="1"/>
  <c r="D3587" i="8"/>
  <c r="C3587" i="8"/>
  <c r="A3589" i="8" l="1"/>
  <c r="B3589" i="8" s="1"/>
  <c r="D3588" i="8"/>
  <c r="C3588" i="8"/>
  <c r="A3590" i="8" l="1"/>
  <c r="B3590" i="8" s="1"/>
  <c r="C3589" i="8"/>
  <c r="D3589" i="8"/>
  <c r="A3591" i="8" l="1"/>
  <c r="B3591" i="8" s="1"/>
  <c r="D3590" i="8"/>
  <c r="C3590" i="8"/>
  <c r="A3592" i="8" l="1"/>
  <c r="B3592" i="8" s="1"/>
  <c r="C3591" i="8"/>
  <c r="D3591" i="8"/>
  <c r="A3593" i="8" l="1"/>
  <c r="B3593" i="8" s="1"/>
  <c r="C3592" i="8"/>
  <c r="D3592" i="8"/>
  <c r="A3594" i="8" l="1"/>
  <c r="B3594" i="8" s="1"/>
  <c r="D3593" i="8"/>
  <c r="C3593" i="8"/>
  <c r="A3595" i="8" l="1"/>
  <c r="B3595" i="8" s="1"/>
  <c r="C3594" i="8"/>
  <c r="D3594" i="8"/>
  <c r="A3596" i="8" l="1"/>
  <c r="B3596" i="8" s="1"/>
  <c r="D3595" i="8"/>
  <c r="C3595" i="8"/>
  <c r="A3597" i="8" l="1"/>
  <c r="B3597" i="8" s="1"/>
  <c r="D3596" i="8"/>
  <c r="C3596" i="8"/>
  <c r="A3598" i="8" l="1"/>
  <c r="B3598" i="8" s="1"/>
  <c r="C3597" i="8"/>
  <c r="D3597" i="8"/>
  <c r="A3599" i="8" l="1"/>
  <c r="B3599" i="8" s="1"/>
  <c r="D3598" i="8"/>
  <c r="C3598" i="8"/>
  <c r="A3600" i="8" l="1"/>
  <c r="B3600" i="8" s="1"/>
  <c r="C3599" i="8"/>
  <c r="D3599" i="8"/>
  <c r="A3601" i="8" l="1"/>
  <c r="B3601" i="8" s="1"/>
  <c r="C3600" i="8"/>
  <c r="D3600" i="8"/>
  <c r="A3602" i="8" l="1"/>
  <c r="B3602" i="8" s="1"/>
  <c r="D3601" i="8"/>
  <c r="C3601" i="8"/>
  <c r="A3603" i="8" l="1"/>
  <c r="B3603" i="8" s="1"/>
  <c r="C3602" i="8"/>
  <c r="D3602" i="8"/>
  <c r="A3604" i="8" l="1"/>
  <c r="B3604" i="8" s="1"/>
  <c r="D3603" i="8"/>
  <c r="C3603" i="8"/>
  <c r="A3605" i="8" l="1"/>
  <c r="B3605" i="8" s="1"/>
  <c r="D3604" i="8"/>
  <c r="C3604" i="8"/>
  <c r="A3606" i="8" l="1"/>
  <c r="B3606" i="8" s="1"/>
  <c r="C3605" i="8"/>
  <c r="D3605" i="8"/>
  <c r="A3607" i="8" l="1"/>
  <c r="B3607" i="8" s="1"/>
  <c r="D3606" i="8"/>
  <c r="C3606" i="8"/>
  <c r="A3608" i="8" l="1"/>
  <c r="B3608" i="8" s="1"/>
  <c r="C3607" i="8"/>
  <c r="D3607" i="8"/>
  <c r="A3609" i="8" l="1"/>
  <c r="B3609" i="8" s="1"/>
  <c r="C3608" i="8"/>
  <c r="D3608" i="8"/>
  <c r="A3610" i="8" l="1"/>
  <c r="B3610" i="8" s="1"/>
  <c r="D3609" i="8"/>
  <c r="C3609" i="8"/>
  <c r="A3611" i="8" l="1"/>
  <c r="B3611" i="8" s="1"/>
  <c r="C3610" i="8"/>
  <c r="D3610" i="8"/>
  <c r="A3612" i="8" l="1"/>
  <c r="B3612" i="8" s="1"/>
  <c r="D3611" i="8"/>
  <c r="C3611" i="8"/>
  <c r="A3613" i="8" l="1"/>
  <c r="B3613" i="8" s="1"/>
  <c r="D3612" i="8"/>
  <c r="C3612" i="8"/>
  <c r="A3614" i="8" l="1"/>
  <c r="B3614" i="8" s="1"/>
  <c r="C3613" i="8"/>
  <c r="D3613" i="8"/>
  <c r="A3615" i="8" l="1"/>
  <c r="B3615" i="8" s="1"/>
  <c r="D3614" i="8"/>
  <c r="C3614" i="8"/>
  <c r="A3616" i="8" l="1"/>
  <c r="B3616" i="8" s="1"/>
  <c r="C3615" i="8"/>
  <c r="D3615" i="8"/>
  <c r="A3617" i="8" l="1"/>
  <c r="B3617" i="8" s="1"/>
  <c r="C3616" i="8"/>
  <c r="D3616" i="8"/>
  <c r="A3618" i="8" l="1"/>
  <c r="B3618" i="8" s="1"/>
  <c r="D3617" i="8"/>
  <c r="C3617" i="8"/>
  <c r="A3619" i="8" l="1"/>
  <c r="B3619" i="8" s="1"/>
  <c r="C3618" i="8"/>
  <c r="D3618" i="8"/>
  <c r="A3620" i="8" l="1"/>
  <c r="B3620" i="8" s="1"/>
  <c r="D3619" i="8"/>
  <c r="C3619" i="8"/>
  <c r="A3621" i="8" l="1"/>
  <c r="B3621" i="8" s="1"/>
  <c r="D3620" i="8"/>
  <c r="C3620" i="8"/>
  <c r="A3622" i="8" l="1"/>
  <c r="B3622" i="8" s="1"/>
  <c r="C3621" i="8"/>
  <c r="D3621" i="8"/>
  <c r="A3623" i="8" l="1"/>
  <c r="B3623" i="8" s="1"/>
  <c r="D3622" i="8"/>
  <c r="C3622" i="8"/>
  <c r="A3624" i="8" l="1"/>
  <c r="B3624" i="8" s="1"/>
  <c r="C3623" i="8"/>
  <c r="D3623" i="8"/>
  <c r="A3625" i="8" l="1"/>
  <c r="B3625" i="8" s="1"/>
  <c r="C3624" i="8"/>
  <c r="D3624" i="8"/>
  <c r="A3626" i="8" l="1"/>
  <c r="B3626" i="8" s="1"/>
  <c r="D3625" i="8"/>
  <c r="C3625" i="8"/>
  <c r="A3627" i="8" l="1"/>
  <c r="B3627" i="8" s="1"/>
  <c r="C3626" i="8"/>
  <c r="D3626" i="8"/>
  <c r="A3628" i="8" l="1"/>
  <c r="B3628" i="8" s="1"/>
  <c r="D3627" i="8"/>
  <c r="C3627" i="8"/>
  <c r="A3629" i="8" l="1"/>
  <c r="B3629" i="8" s="1"/>
  <c r="D3628" i="8"/>
  <c r="C3628" i="8"/>
  <c r="A3630" i="8" l="1"/>
  <c r="B3630" i="8" s="1"/>
  <c r="C3629" i="8"/>
  <c r="D3629" i="8"/>
  <c r="A3631" i="8" l="1"/>
  <c r="B3631" i="8" s="1"/>
  <c r="D3630" i="8"/>
  <c r="C3630" i="8"/>
  <c r="A3632" i="8" l="1"/>
  <c r="B3632" i="8" s="1"/>
  <c r="C3631" i="8"/>
  <c r="D3631" i="8"/>
  <c r="A3633" i="8" l="1"/>
  <c r="B3633" i="8" s="1"/>
  <c r="C3632" i="8"/>
  <c r="D3632" i="8"/>
  <c r="A3634" i="8" l="1"/>
  <c r="B3634" i="8" s="1"/>
  <c r="D3633" i="8"/>
  <c r="C3633" i="8"/>
  <c r="A3635" i="8" l="1"/>
  <c r="B3635" i="8" s="1"/>
  <c r="C3634" i="8"/>
  <c r="D3634" i="8"/>
  <c r="A3636" i="8" l="1"/>
  <c r="B3636" i="8" s="1"/>
  <c r="D3635" i="8"/>
  <c r="C3635" i="8"/>
  <c r="A3637" i="8" l="1"/>
  <c r="B3637" i="8" s="1"/>
  <c r="D3636" i="8"/>
  <c r="C3636" i="8"/>
  <c r="A3638" i="8" l="1"/>
  <c r="B3638" i="8" s="1"/>
  <c r="C3637" i="8"/>
  <c r="D3637" i="8"/>
  <c r="A3639" i="8" l="1"/>
  <c r="B3639" i="8" s="1"/>
  <c r="D3638" i="8"/>
  <c r="C3638" i="8"/>
  <c r="A3640" i="8" l="1"/>
  <c r="B3640" i="8" s="1"/>
  <c r="C3639" i="8"/>
  <c r="D3639" i="8"/>
  <c r="A3641" i="8" l="1"/>
  <c r="B3641" i="8" s="1"/>
  <c r="C3640" i="8"/>
  <c r="D3640" i="8"/>
  <c r="A3642" i="8" l="1"/>
  <c r="B3642" i="8" s="1"/>
  <c r="D3641" i="8"/>
  <c r="C3641" i="8"/>
  <c r="A3643" i="8" l="1"/>
  <c r="B3643" i="8" s="1"/>
  <c r="C3642" i="8"/>
  <c r="D3642" i="8"/>
  <c r="A3644" i="8" l="1"/>
  <c r="B3644" i="8" s="1"/>
  <c r="D3643" i="8"/>
  <c r="C3643" i="8"/>
  <c r="A3645" i="8" l="1"/>
  <c r="B3645" i="8" s="1"/>
  <c r="D3644" i="8"/>
  <c r="C3644" i="8"/>
  <c r="A3646" i="8" l="1"/>
  <c r="B3646" i="8" s="1"/>
  <c r="C3645" i="8"/>
  <c r="D3645" i="8"/>
  <c r="A3647" i="8" l="1"/>
  <c r="B3647" i="8" s="1"/>
  <c r="D3646" i="8"/>
  <c r="C3646" i="8"/>
  <c r="A3648" i="8" l="1"/>
  <c r="B3648" i="8" s="1"/>
  <c r="C3647" i="8"/>
  <c r="D3647" i="8"/>
  <c r="A3649" i="8" l="1"/>
  <c r="B3649" i="8" s="1"/>
  <c r="C3648" i="8"/>
  <c r="D3648" i="8"/>
  <c r="A3650" i="8" l="1"/>
  <c r="B3650" i="8" s="1"/>
  <c r="D3649" i="8"/>
  <c r="C3649" i="8"/>
  <c r="A3651" i="8" l="1"/>
  <c r="B3651" i="8" s="1"/>
  <c r="C3650" i="8"/>
  <c r="D3650" i="8"/>
  <c r="A3652" i="8" l="1"/>
  <c r="B3652" i="8" s="1"/>
  <c r="D3651" i="8"/>
  <c r="C3651" i="8"/>
  <c r="A3653" i="8" l="1"/>
  <c r="B3653" i="8" s="1"/>
  <c r="D3652" i="8"/>
  <c r="C3652" i="8"/>
  <c r="A3654" i="8" l="1"/>
  <c r="B3654" i="8" s="1"/>
  <c r="C3653" i="8"/>
  <c r="D3653" i="8"/>
  <c r="A3655" i="8" l="1"/>
  <c r="B3655" i="8" s="1"/>
  <c r="D3654" i="8"/>
  <c r="C3654" i="8"/>
  <c r="A3656" i="8" l="1"/>
  <c r="B3656" i="8" s="1"/>
  <c r="C3655" i="8"/>
  <c r="D3655" i="8"/>
  <c r="A3657" i="8" l="1"/>
  <c r="B3657" i="8" s="1"/>
  <c r="C3656" i="8"/>
  <c r="D3656" i="8"/>
  <c r="A3658" i="8" l="1"/>
  <c r="B3658" i="8" s="1"/>
  <c r="D3657" i="8"/>
  <c r="C3657" i="8"/>
  <c r="A3659" i="8" l="1"/>
  <c r="B3659" i="8" s="1"/>
  <c r="C3658" i="8"/>
  <c r="D3658" i="8"/>
  <c r="A3660" i="8" l="1"/>
  <c r="B3660" i="8" s="1"/>
  <c r="D3659" i="8"/>
  <c r="C3659" i="8"/>
  <c r="A3661" i="8" l="1"/>
  <c r="B3661" i="8" s="1"/>
  <c r="D3660" i="8"/>
  <c r="C3660" i="8"/>
  <c r="A3662" i="8" l="1"/>
  <c r="B3662" i="8" s="1"/>
  <c r="C3661" i="8"/>
  <c r="D3661" i="8"/>
  <c r="A3663" i="8" l="1"/>
  <c r="B3663" i="8" s="1"/>
  <c r="D3662" i="8"/>
  <c r="C3662" i="8"/>
  <c r="A3664" i="8" l="1"/>
  <c r="B3664" i="8" s="1"/>
  <c r="C3663" i="8"/>
  <c r="D3663" i="8"/>
  <c r="A3665" i="8" l="1"/>
  <c r="B3665" i="8" s="1"/>
  <c r="C3664" i="8"/>
  <c r="D3664" i="8"/>
  <c r="A3666" i="8" l="1"/>
  <c r="B3666" i="8" s="1"/>
  <c r="D3665" i="8"/>
  <c r="C3665" i="8"/>
  <c r="A3667" i="8" l="1"/>
  <c r="B3667" i="8" s="1"/>
  <c r="C3666" i="8"/>
  <c r="D3666" i="8"/>
  <c r="A3668" i="8" l="1"/>
  <c r="B3668" i="8" s="1"/>
  <c r="D3667" i="8"/>
  <c r="C3667" i="8"/>
  <c r="A3669" i="8" l="1"/>
  <c r="B3669" i="8" s="1"/>
  <c r="D3668" i="8"/>
  <c r="C3668" i="8"/>
  <c r="A3670" i="8" l="1"/>
  <c r="B3670" i="8" s="1"/>
  <c r="C3669" i="8"/>
  <c r="D3669" i="8"/>
  <c r="A3671" i="8" l="1"/>
  <c r="B3671" i="8" s="1"/>
  <c r="D3670" i="8"/>
  <c r="C3670" i="8"/>
  <c r="A3672" i="8" l="1"/>
  <c r="B3672" i="8" s="1"/>
  <c r="C3671" i="8"/>
  <c r="D3671" i="8"/>
  <c r="A3673" i="8" l="1"/>
  <c r="B3673" i="8" s="1"/>
  <c r="C3672" i="8"/>
  <c r="D3672" i="8"/>
  <c r="A3674" i="8" l="1"/>
  <c r="B3674" i="8" s="1"/>
  <c r="D3673" i="8"/>
  <c r="C3673" i="8"/>
  <c r="A3675" i="8" l="1"/>
  <c r="B3675" i="8" s="1"/>
  <c r="C3674" i="8"/>
  <c r="D3674" i="8"/>
  <c r="A3676" i="8" l="1"/>
  <c r="B3676" i="8" s="1"/>
  <c r="D3675" i="8"/>
  <c r="C3675" i="8"/>
  <c r="A3677" i="8" l="1"/>
  <c r="B3677" i="8" s="1"/>
  <c r="D3676" i="8"/>
  <c r="C3676" i="8"/>
  <c r="A3678" i="8" l="1"/>
  <c r="B3678" i="8" s="1"/>
  <c r="C3677" i="8"/>
  <c r="D3677" i="8"/>
  <c r="A3679" i="8" l="1"/>
  <c r="B3679" i="8" s="1"/>
  <c r="D3678" i="8"/>
  <c r="C3678" i="8"/>
  <c r="A3680" i="8" l="1"/>
  <c r="B3680" i="8" s="1"/>
  <c r="C3679" i="8"/>
  <c r="D3679" i="8"/>
  <c r="A3681" i="8" l="1"/>
  <c r="B3681" i="8" s="1"/>
  <c r="C3680" i="8"/>
  <c r="D3680" i="8"/>
  <c r="A3682" i="8" l="1"/>
  <c r="B3682" i="8" s="1"/>
  <c r="D3681" i="8"/>
  <c r="C3681" i="8"/>
  <c r="A3683" i="8" l="1"/>
  <c r="B3683" i="8" s="1"/>
  <c r="C3682" i="8"/>
  <c r="D3682" i="8"/>
  <c r="A3684" i="8" l="1"/>
  <c r="B3684" i="8" s="1"/>
  <c r="D3683" i="8"/>
  <c r="C3683" i="8"/>
  <c r="A3685" i="8" l="1"/>
  <c r="B3685" i="8" s="1"/>
  <c r="D3684" i="8"/>
  <c r="C3684" i="8"/>
  <c r="A3686" i="8" l="1"/>
  <c r="B3686" i="8" s="1"/>
  <c r="C3685" i="8"/>
  <c r="D3685" i="8"/>
  <c r="A3687" i="8" l="1"/>
  <c r="B3687" i="8" s="1"/>
  <c r="D3686" i="8"/>
  <c r="C3686" i="8"/>
  <c r="A3688" i="8" l="1"/>
  <c r="B3688" i="8" s="1"/>
  <c r="C3687" i="8"/>
  <c r="D3687" i="8"/>
  <c r="A3689" i="8" l="1"/>
  <c r="B3689" i="8" s="1"/>
  <c r="C3688" i="8"/>
  <c r="D3688" i="8"/>
  <c r="A3690" i="8" l="1"/>
  <c r="B3690" i="8" s="1"/>
  <c r="D3689" i="8"/>
  <c r="C3689" i="8"/>
  <c r="A3691" i="8" l="1"/>
  <c r="B3691" i="8" s="1"/>
  <c r="C3690" i="8"/>
  <c r="D3690" i="8"/>
  <c r="A3692" i="8" l="1"/>
  <c r="B3692" i="8" s="1"/>
  <c r="D3691" i="8"/>
  <c r="C3691" i="8"/>
  <c r="A3693" i="8" l="1"/>
  <c r="B3693" i="8" s="1"/>
  <c r="D3692" i="8"/>
  <c r="C3692" i="8"/>
  <c r="A3694" i="8" l="1"/>
  <c r="B3694" i="8" s="1"/>
  <c r="C3693" i="8"/>
  <c r="D3693" i="8"/>
  <c r="A3695" i="8" l="1"/>
  <c r="B3695" i="8" s="1"/>
  <c r="D3694" i="8"/>
  <c r="C3694" i="8"/>
  <c r="A3696" i="8" l="1"/>
  <c r="B3696" i="8" s="1"/>
  <c r="C3695" i="8"/>
  <c r="D3695" i="8"/>
  <c r="A3697" i="8" l="1"/>
  <c r="B3697" i="8" s="1"/>
  <c r="C3696" i="8"/>
  <c r="D3696" i="8"/>
  <c r="A3698" i="8" l="1"/>
  <c r="B3698" i="8" s="1"/>
  <c r="D3697" i="8"/>
  <c r="C3697" i="8"/>
  <c r="A3699" i="8" l="1"/>
  <c r="B3699" i="8" s="1"/>
  <c r="C3698" i="8"/>
  <c r="D3698" i="8"/>
  <c r="A3700" i="8" l="1"/>
  <c r="B3700" i="8" s="1"/>
  <c r="D3699" i="8"/>
  <c r="C3699" i="8"/>
  <c r="A3701" i="8" l="1"/>
  <c r="B3701" i="8" s="1"/>
  <c r="D3700" i="8"/>
  <c r="C3700" i="8"/>
  <c r="A3702" i="8" l="1"/>
  <c r="B3702" i="8" s="1"/>
  <c r="C3701" i="8"/>
  <c r="D3701" i="8"/>
  <c r="A3703" i="8" l="1"/>
  <c r="B3703" i="8" s="1"/>
  <c r="D3702" i="8"/>
  <c r="C3702" i="8"/>
  <c r="A3704" i="8" l="1"/>
  <c r="B3704" i="8" s="1"/>
  <c r="C3703" i="8"/>
  <c r="D3703" i="8"/>
  <c r="A3705" i="8" l="1"/>
  <c r="B3705" i="8" s="1"/>
  <c r="C3704" i="8"/>
  <c r="D3704" i="8"/>
  <c r="A3706" i="8" l="1"/>
  <c r="B3706" i="8" s="1"/>
  <c r="D3705" i="8"/>
  <c r="C3705" i="8"/>
  <c r="A3707" i="8" l="1"/>
  <c r="B3707" i="8" s="1"/>
  <c r="C3706" i="8"/>
  <c r="D3706" i="8"/>
  <c r="A3708" i="8" l="1"/>
  <c r="B3708" i="8" s="1"/>
  <c r="D3707" i="8"/>
  <c r="C3707" i="8"/>
  <c r="A3709" i="8" l="1"/>
  <c r="B3709" i="8" s="1"/>
  <c r="D3708" i="8"/>
  <c r="C3708" i="8"/>
  <c r="A3710" i="8" l="1"/>
  <c r="B3710" i="8" s="1"/>
  <c r="C3709" i="8"/>
  <c r="D3709" i="8"/>
  <c r="A3711" i="8" l="1"/>
  <c r="B3711" i="8" s="1"/>
  <c r="D3710" i="8"/>
  <c r="C3710" i="8"/>
  <c r="A3712" i="8" l="1"/>
  <c r="B3712" i="8" s="1"/>
  <c r="C3711" i="8"/>
  <c r="D3711" i="8"/>
  <c r="A3713" i="8" l="1"/>
  <c r="B3713" i="8" s="1"/>
  <c r="C3712" i="8"/>
  <c r="D3712" i="8"/>
  <c r="A3714" i="8" l="1"/>
  <c r="B3714" i="8" s="1"/>
  <c r="D3713" i="8"/>
  <c r="C3713" i="8"/>
  <c r="A3715" i="8" l="1"/>
  <c r="B3715" i="8" s="1"/>
  <c r="C3714" i="8"/>
  <c r="D3714" i="8"/>
  <c r="A3716" i="8" l="1"/>
  <c r="B3716" i="8" s="1"/>
  <c r="D3715" i="8"/>
  <c r="C3715" i="8"/>
  <c r="A3717" i="8" l="1"/>
  <c r="B3717" i="8" s="1"/>
  <c r="D3716" i="8"/>
  <c r="C3716" i="8"/>
  <c r="A3718" i="8" l="1"/>
  <c r="B3718" i="8" s="1"/>
  <c r="C3717" i="8"/>
  <c r="D3717" i="8"/>
  <c r="A3719" i="8" l="1"/>
  <c r="B3719" i="8" s="1"/>
  <c r="D3718" i="8"/>
  <c r="C3718" i="8"/>
  <c r="A3720" i="8" l="1"/>
  <c r="B3720" i="8" s="1"/>
  <c r="C3719" i="8"/>
  <c r="D3719" i="8"/>
  <c r="A3721" i="8" l="1"/>
  <c r="B3721" i="8" s="1"/>
  <c r="C3720" i="8"/>
  <c r="D3720" i="8"/>
  <c r="A3722" i="8" l="1"/>
  <c r="B3722" i="8" s="1"/>
  <c r="D3721" i="8"/>
  <c r="C3721" i="8"/>
  <c r="A3723" i="8" l="1"/>
  <c r="B3723" i="8" s="1"/>
  <c r="C3722" i="8"/>
  <c r="D3722" i="8"/>
  <c r="A3724" i="8" l="1"/>
  <c r="B3724" i="8" s="1"/>
  <c r="D3723" i="8"/>
  <c r="C3723" i="8"/>
  <c r="A3725" i="8" l="1"/>
  <c r="B3725" i="8" s="1"/>
  <c r="D3724" i="8"/>
  <c r="C3724" i="8"/>
  <c r="A3726" i="8" l="1"/>
  <c r="B3726" i="8" s="1"/>
  <c r="C3725" i="8"/>
  <c r="D3725" i="8"/>
  <c r="A3727" i="8" l="1"/>
  <c r="B3727" i="8" s="1"/>
  <c r="D3726" i="8"/>
  <c r="C3726" i="8"/>
  <c r="A3728" i="8" l="1"/>
  <c r="B3728" i="8" s="1"/>
  <c r="C3727" i="8"/>
  <c r="D3727" i="8"/>
  <c r="A3729" i="8" l="1"/>
  <c r="B3729" i="8" s="1"/>
  <c r="C3728" i="8"/>
  <c r="D3728" i="8"/>
  <c r="A3730" i="8" l="1"/>
  <c r="B3730" i="8" s="1"/>
  <c r="D3729" i="8"/>
  <c r="C3729" i="8"/>
  <c r="A3731" i="8" l="1"/>
  <c r="B3731" i="8" s="1"/>
  <c r="C3730" i="8"/>
  <c r="D3730" i="8"/>
  <c r="A3732" i="8" l="1"/>
  <c r="B3732" i="8" s="1"/>
  <c r="D3731" i="8"/>
  <c r="C3731" i="8"/>
  <c r="A3733" i="8" l="1"/>
  <c r="B3733" i="8" s="1"/>
  <c r="D3732" i="8"/>
  <c r="C3732" i="8"/>
  <c r="A3734" i="8" l="1"/>
  <c r="B3734" i="8" s="1"/>
  <c r="C3733" i="8"/>
  <c r="D3733" i="8"/>
  <c r="A3735" i="8" l="1"/>
  <c r="B3735" i="8" s="1"/>
  <c r="D3734" i="8"/>
  <c r="C3734" i="8"/>
  <c r="A3736" i="8" l="1"/>
  <c r="B3736" i="8" s="1"/>
  <c r="C3735" i="8"/>
  <c r="D3735" i="8"/>
  <c r="A3737" i="8" l="1"/>
  <c r="B3737" i="8" s="1"/>
  <c r="C3736" i="8"/>
  <c r="D3736" i="8"/>
  <c r="A3738" i="8" l="1"/>
  <c r="B3738" i="8" s="1"/>
  <c r="D3737" i="8"/>
  <c r="C3737" i="8"/>
  <c r="A3739" i="8" l="1"/>
  <c r="B3739" i="8" s="1"/>
  <c r="C3738" i="8"/>
  <c r="D3738" i="8"/>
  <c r="A3740" i="8" l="1"/>
  <c r="B3740" i="8" s="1"/>
  <c r="D3739" i="8"/>
  <c r="C3739" i="8"/>
  <c r="A3741" i="8" l="1"/>
  <c r="B3741" i="8" s="1"/>
  <c r="D3740" i="8"/>
  <c r="C3740" i="8"/>
  <c r="A3742" i="8" l="1"/>
  <c r="B3742" i="8" s="1"/>
  <c r="C3741" i="8"/>
  <c r="D3741" i="8"/>
  <c r="A3743" i="8" l="1"/>
  <c r="B3743" i="8" s="1"/>
  <c r="D3742" i="8"/>
  <c r="C3742" i="8"/>
  <c r="A3744" i="8" l="1"/>
  <c r="B3744" i="8" s="1"/>
  <c r="C3743" i="8"/>
  <c r="D3743" i="8"/>
  <c r="A3745" i="8" l="1"/>
  <c r="B3745" i="8" s="1"/>
  <c r="C3744" i="8"/>
  <c r="D3744" i="8"/>
  <c r="A3746" i="8" l="1"/>
  <c r="B3746" i="8" s="1"/>
  <c r="D3745" i="8"/>
  <c r="C3745" i="8"/>
  <c r="A3747" i="8" l="1"/>
  <c r="B3747" i="8" s="1"/>
  <c r="C3746" i="8"/>
  <c r="D3746" i="8"/>
  <c r="A3748" i="8" l="1"/>
  <c r="B3748" i="8" s="1"/>
  <c r="D3747" i="8"/>
  <c r="C3747" i="8"/>
  <c r="A3749" i="8" l="1"/>
  <c r="B3749" i="8" s="1"/>
  <c r="D3748" i="8"/>
  <c r="C3748" i="8"/>
  <c r="A3750" i="8" l="1"/>
  <c r="B3750" i="8" s="1"/>
  <c r="C3749" i="8"/>
  <c r="D3749" i="8"/>
  <c r="A3751" i="8" l="1"/>
  <c r="B3751" i="8" s="1"/>
  <c r="D3750" i="8"/>
  <c r="C3750" i="8"/>
  <c r="A3752" i="8" l="1"/>
  <c r="B3752" i="8" s="1"/>
  <c r="C3751" i="8"/>
  <c r="D3751" i="8"/>
  <c r="A3753" i="8" l="1"/>
  <c r="B3753" i="8" s="1"/>
  <c r="C3752" i="8"/>
  <c r="D3752" i="8"/>
  <c r="A3754" i="8" l="1"/>
  <c r="B3754" i="8" s="1"/>
  <c r="D3753" i="8"/>
  <c r="C3753" i="8"/>
  <c r="A3755" i="8" l="1"/>
  <c r="B3755" i="8" s="1"/>
  <c r="C3754" i="8"/>
  <c r="D3754" i="8"/>
  <c r="A3756" i="8" l="1"/>
  <c r="B3756" i="8" s="1"/>
  <c r="D3755" i="8"/>
  <c r="C3755" i="8"/>
  <c r="A3757" i="8" l="1"/>
  <c r="B3757" i="8" s="1"/>
  <c r="D3756" i="8"/>
  <c r="C3756" i="8"/>
  <c r="A3758" i="8" l="1"/>
  <c r="B3758" i="8" s="1"/>
  <c r="C3757" i="8"/>
  <c r="D3757" i="8"/>
  <c r="A3759" i="8" l="1"/>
  <c r="B3759" i="8" s="1"/>
  <c r="D3758" i="8"/>
  <c r="C3758" i="8"/>
  <c r="A3760" i="8" l="1"/>
  <c r="B3760" i="8" s="1"/>
  <c r="C3759" i="8"/>
  <c r="D3759" i="8"/>
  <c r="A3761" i="8" l="1"/>
  <c r="B3761" i="8" s="1"/>
  <c r="C3760" i="8"/>
  <c r="D3760" i="8"/>
  <c r="A3762" i="8" l="1"/>
  <c r="B3762" i="8" s="1"/>
  <c r="D3761" i="8"/>
  <c r="C3761" i="8"/>
  <c r="A3763" i="8" l="1"/>
  <c r="B3763" i="8" s="1"/>
  <c r="C3762" i="8"/>
  <c r="D3762" i="8"/>
  <c r="A3764" i="8" l="1"/>
  <c r="B3764" i="8" s="1"/>
  <c r="D3763" i="8"/>
  <c r="C3763" i="8"/>
  <c r="A3765" i="8" l="1"/>
  <c r="B3765" i="8" s="1"/>
  <c r="D3764" i="8"/>
  <c r="C3764" i="8"/>
  <c r="A3766" i="8" l="1"/>
  <c r="B3766" i="8" s="1"/>
  <c r="C3765" i="8"/>
  <c r="D3765" i="8"/>
  <c r="A3767" i="8" l="1"/>
  <c r="B3767" i="8" s="1"/>
  <c r="D3766" i="8"/>
  <c r="C3766" i="8"/>
  <c r="A3768" i="8" l="1"/>
  <c r="B3768" i="8" s="1"/>
  <c r="C3767" i="8"/>
  <c r="D3767" i="8"/>
  <c r="A3769" i="8" l="1"/>
  <c r="B3769" i="8" s="1"/>
  <c r="C3768" i="8"/>
  <c r="D3768" i="8"/>
  <c r="A3770" i="8" l="1"/>
  <c r="B3770" i="8" s="1"/>
  <c r="D3769" i="8"/>
  <c r="C3769" i="8"/>
  <c r="A3771" i="8" l="1"/>
  <c r="B3771" i="8" s="1"/>
  <c r="C3770" i="8"/>
  <c r="D3770" i="8"/>
  <c r="A3772" i="8" l="1"/>
  <c r="B3772" i="8" s="1"/>
  <c r="D3771" i="8"/>
  <c r="C3771" i="8"/>
  <c r="A3773" i="8" l="1"/>
  <c r="B3773" i="8" s="1"/>
  <c r="D3772" i="8"/>
  <c r="C3772" i="8"/>
  <c r="A3774" i="8" l="1"/>
  <c r="B3774" i="8" s="1"/>
  <c r="C3773" i="8"/>
  <c r="D3773" i="8"/>
  <c r="A3775" i="8" l="1"/>
  <c r="B3775" i="8" s="1"/>
  <c r="D3774" i="8"/>
  <c r="C3774" i="8"/>
  <c r="A3776" i="8" l="1"/>
  <c r="B3776" i="8" s="1"/>
  <c r="C3775" i="8"/>
  <c r="D3775" i="8"/>
  <c r="A3777" i="8" l="1"/>
  <c r="B3777" i="8" s="1"/>
  <c r="C3776" i="8"/>
  <c r="D3776" i="8"/>
  <c r="A3778" i="8" l="1"/>
  <c r="B3778" i="8" s="1"/>
  <c r="D3777" i="8"/>
  <c r="C3777" i="8"/>
  <c r="A3779" i="8" l="1"/>
  <c r="B3779" i="8" s="1"/>
  <c r="C3778" i="8"/>
  <c r="D3778" i="8"/>
  <c r="A3780" i="8" l="1"/>
  <c r="B3780" i="8" s="1"/>
  <c r="D3779" i="8"/>
  <c r="C3779" i="8"/>
  <c r="A3781" i="8" l="1"/>
  <c r="B3781" i="8" s="1"/>
  <c r="D3780" i="8"/>
  <c r="C3780" i="8"/>
  <c r="A3782" i="8" l="1"/>
  <c r="B3782" i="8" s="1"/>
  <c r="C3781" i="8"/>
  <c r="D3781" i="8"/>
  <c r="A3783" i="8" l="1"/>
  <c r="B3783" i="8" s="1"/>
  <c r="D3782" i="8"/>
  <c r="C3782" i="8"/>
  <c r="A3784" i="8" l="1"/>
  <c r="B3784" i="8" s="1"/>
  <c r="C3783" i="8"/>
  <c r="D3783" i="8"/>
  <c r="A3785" i="8" l="1"/>
  <c r="B3785" i="8" s="1"/>
  <c r="C3784" i="8"/>
  <c r="D3784" i="8"/>
  <c r="A3786" i="8" l="1"/>
  <c r="B3786" i="8" s="1"/>
  <c r="D3785" i="8"/>
  <c r="C3785" i="8"/>
  <c r="A3787" i="8" l="1"/>
  <c r="B3787" i="8" s="1"/>
  <c r="C3786" i="8"/>
  <c r="D3786" i="8"/>
  <c r="A3788" i="8" l="1"/>
  <c r="B3788" i="8" s="1"/>
  <c r="D3787" i="8"/>
  <c r="C3787" i="8"/>
  <c r="A3789" i="8" l="1"/>
  <c r="B3789" i="8" s="1"/>
  <c r="D3788" i="8"/>
  <c r="C3788" i="8"/>
  <c r="A3790" i="8" l="1"/>
  <c r="B3790" i="8" s="1"/>
  <c r="C3789" i="8"/>
  <c r="D3789" i="8"/>
  <c r="A3791" i="8" l="1"/>
  <c r="B3791" i="8" s="1"/>
  <c r="D3790" i="8"/>
  <c r="C3790" i="8"/>
  <c r="A3792" i="8" l="1"/>
  <c r="B3792" i="8" s="1"/>
  <c r="C3791" i="8"/>
  <c r="D3791" i="8"/>
  <c r="A3793" i="8" l="1"/>
  <c r="B3793" i="8" s="1"/>
  <c r="C3792" i="8"/>
  <c r="D3792" i="8"/>
  <c r="A3794" i="8" l="1"/>
  <c r="B3794" i="8" s="1"/>
  <c r="D3793" i="8"/>
  <c r="C3793" i="8"/>
  <c r="A3795" i="8" l="1"/>
  <c r="B3795" i="8" s="1"/>
  <c r="C3794" i="8"/>
  <c r="D3794" i="8"/>
  <c r="A3796" i="8" l="1"/>
  <c r="B3796" i="8" s="1"/>
  <c r="D3795" i="8"/>
  <c r="C3795" i="8"/>
  <c r="A3797" i="8" l="1"/>
  <c r="B3797" i="8" s="1"/>
  <c r="D3796" i="8"/>
  <c r="C3796" i="8"/>
  <c r="A3798" i="8" l="1"/>
  <c r="B3798" i="8" s="1"/>
  <c r="C3797" i="8"/>
  <c r="D3797" i="8"/>
  <c r="A3799" i="8" l="1"/>
  <c r="B3799" i="8" s="1"/>
  <c r="D3798" i="8"/>
  <c r="C3798" i="8"/>
  <c r="A3800" i="8" l="1"/>
  <c r="B3800" i="8" s="1"/>
  <c r="C3799" i="8"/>
  <c r="D3799" i="8"/>
  <c r="A3801" i="8" l="1"/>
  <c r="B3801" i="8" s="1"/>
  <c r="C3800" i="8"/>
  <c r="D3800" i="8"/>
  <c r="A3802" i="8" l="1"/>
  <c r="B3802" i="8" s="1"/>
  <c r="D3801" i="8"/>
  <c r="C3801" i="8"/>
  <c r="A3803" i="8" l="1"/>
  <c r="B3803" i="8" s="1"/>
  <c r="C3802" i="8"/>
  <c r="D3802" i="8"/>
  <c r="A3804" i="8" l="1"/>
  <c r="B3804" i="8" s="1"/>
  <c r="D3803" i="8"/>
  <c r="C3803" i="8"/>
  <c r="A3805" i="8" l="1"/>
  <c r="B3805" i="8" s="1"/>
  <c r="D3804" i="8"/>
  <c r="C3804" i="8"/>
  <c r="A3806" i="8" l="1"/>
  <c r="B3806" i="8" s="1"/>
  <c r="C3805" i="8"/>
  <c r="D3805" i="8"/>
  <c r="A3807" i="8" l="1"/>
  <c r="B3807" i="8" s="1"/>
  <c r="D3806" i="8"/>
  <c r="C3806" i="8"/>
  <c r="A3808" i="8" l="1"/>
  <c r="B3808" i="8" s="1"/>
  <c r="C3807" i="8"/>
  <c r="D3807" i="8"/>
  <c r="A3809" i="8" l="1"/>
  <c r="B3809" i="8" s="1"/>
  <c r="C3808" i="8"/>
  <c r="D3808" i="8"/>
  <c r="A3810" i="8" l="1"/>
  <c r="B3810" i="8" s="1"/>
  <c r="D3809" i="8"/>
  <c r="C3809" i="8"/>
  <c r="A3811" i="8" l="1"/>
  <c r="B3811" i="8" s="1"/>
  <c r="C3810" i="8"/>
  <c r="D3810" i="8"/>
  <c r="A3812" i="8" l="1"/>
  <c r="B3812" i="8" s="1"/>
  <c r="D3811" i="8"/>
  <c r="C3811" i="8"/>
  <c r="A3813" i="8" l="1"/>
  <c r="B3813" i="8" s="1"/>
  <c r="D3812" i="8"/>
  <c r="C3812" i="8"/>
  <c r="A3814" i="8" l="1"/>
  <c r="B3814" i="8" s="1"/>
  <c r="C3813" i="8"/>
  <c r="D3813" i="8"/>
  <c r="A3815" i="8" l="1"/>
  <c r="B3815" i="8" s="1"/>
  <c r="D3814" i="8"/>
  <c r="C3814" i="8"/>
  <c r="A3816" i="8" l="1"/>
  <c r="B3816" i="8" s="1"/>
  <c r="C3815" i="8"/>
  <c r="D3815" i="8"/>
  <c r="A3817" i="8" l="1"/>
  <c r="B3817" i="8" s="1"/>
  <c r="C3816" i="8"/>
  <c r="D3816" i="8"/>
  <c r="A3818" i="8" l="1"/>
  <c r="B3818" i="8" s="1"/>
  <c r="D3817" i="8"/>
  <c r="C3817" i="8"/>
  <c r="A3819" i="8" l="1"/>
  <c r="B3819" i="8" s="1"/>
  <c r="C3818" i="8"/>
  <c r="D3818" i="8"/>
  <c r="A3820" i="8" l="1"/>
  <c r="B3820" i="8" s="1"/>
  <c r="D3819" i="8"/>
  <c r="C3819" i="8"/>
  <c r="A3821" i="8" l="1"/>
  <c r="B3821" i="8" s="1"/>
  <c r="D3820" i="8"/>
  <c r="C3820" i="8"/>
  <c r="A3822" i="8" l="1"/>
  <c r="B3822" i="8" s="1"/>
  <c r="C3821" i="8"/>
  <c r="D3821" i="8"/>
  <c r="A3823" i="8" l="1"/>
  <c r="B3823" i="8" s="1"/>
  <c r="D3822" i="8"/>
  <c r="C3822" i="8"/>
  <c r="A3824" i="8" l="1"/>
  <c r="B3824" i="8" s="1"/>
  <c r="C3823" i="8"/>
  <c r="D3823" i="8"/>
  <c r="A3825" i="8" l="1"/>
  <c r="B3825" i="8" s="1"/>
  <c r="C3824" i="8"/>
  <c r="D3824" i="8"/>
  <c r="A3826" i="8" l="1"/>
  <c r="B3826" i="8" s="1"/>
  <c r="D3825" i="8"/>
  <c r="C3825" i="8"/>
  <c r="A3827" i="8" l="1"/>
  <c r="B3827" i="8" s="1"/>
  <c r="C3826" i="8"/>
  <c r="D3826" i="8"/>
  <c r="A3828" i="8" l="1"/>
  <c r="B3828" i="8" s="1"/>
  <c r="D3827" i="8"/>
  <c r="C3827" i="8"/>
  <c r="A3829" i="8" l="1"/>
  <c r="B3829" i="8" s="1"/>
  <c r="D3828" i="8"/>
  <c r="C3828" i="8"/>
  <c r="A3830" i="8" l="1"/>
  <c r="B3830" i="8" s="1"/>
  <c r="C3829" i="8"/>
  <c r="D3829" i="8"/>
  <c r="A3831" i="8" l="1"/>
  <c r="B3831" i="8" s="1"/>
  <c r="D3830" i="8"/>
  <c r="C3830" i="8"/>
  <c r="A3832" i="8" l="1"/>
  <c r="B3832" i="8" s="1"/>
  <c r="C3831" i="8"/>
  <c r="D3831" i="8"/>
  <c r="A3833" i="8" l="1"/>
  <c r="B3833" i="8" s="1"/>
  <c r="C3832" i="8"/>
  <c r="D3832" i="8"/>
  <c r="A3834" i="8" l="1"/>
  <c r="B3834" i="8" s="1"/>
  <c r="D3833" i="8"/>
  <c r="C3833" i="8"/>
  <c r="A3835" i="8" l="1"/>
  <c r="B3835" i="8" s="1"/>
  <c r="C3834" i="8"/>
  <c r="D3834" i="8"/>
  <c r="A3836" i="8" l="1"/>
  <c r="B3836" i="8" s="1"/>
  <c r="D3835" i="8"/>
  <c r="C3835" i="8"/>
  <c r="A3837" i="8" l="1"/>
  <c r="B3837" i="8" s="1"/>
  <c r="D3836" i="8"/>
  <c r="C3836" i="8"/>
  <c r="A3838" i="8" l="1"/>
  <c r="B3838" i="8" s="1"/>
  <c r="C3837" i="8"/>
  <c r="D3837" i="8"/>
  <c r="A3839" i="8" l="1"/>
  <c r="B3839" i="8" s="1"/>
  <c r="D3838" i="8"/>
  <c r="C3838" i="8"/>
  <c r="A3840" i="8" l="1"/>
  <c r="B3840" i="8" s="1"/>
  <c r="C3839" i="8"/>
  <c r="D3839" i="8"/>
  <c r="A3841" i="8" l="1"/>
  <c r="B3841" i="8" s="1"/>
  <c r="C3840" i="8"/>
  <c r="D3840" i="8"/>
  <c r="A3842" i="8" l="1"/>
  <c r="B3842" i="8" s="1"/>
  <c r="D3841" i="8"/>
  <c r="C3841" i="8"/>
  <c r="A3843" i="8" l="1"/>
  <c r="B3843" i="8" s="1"/>
  <c r="C3842" i="8"/>
  <c r="D3842" i="8"/>
  <c r="A3844" i="8" l="1"/>
  <c r="B3844" i="8" s="1"/>
  <c r="D3843" i="8"/>
  <c r="C3843" i="8"/>
  <c r="A3845" i="8" l="1"/>
  <c r="B3845" i="8" s="1"/>
  <c r="D3844" i="8"/>
  <c r="C3844" i="8"/>
  <c r="A3846" i="8" l="1"/>
  <c r="B3846" i="8" s="1"/>
  <c r="C3845" i="8"/>
  <c r="D3845" i="8"/>
  <c r="A3847" i="8" l="1"/>
  <c r="B3847" i="8" s="1"/>
  <c r="D3846" i="8"/>
  <c r="C3846" i="8"/>
  <c r="A3848" i="8" l="1"/>
  <c r="B3848" i="8" s="1"/>
  <c r="C3847" i="8"/>
  <c r="D3847" i="8"/>
  <c r="A3849" i="8" l="1"/>
  <c r="B3849" i="8" s="1"/>
  <c r="C3848" i="8"/>
  <c r="D3848" i="8"/>
  <c r="A3850" i="8" l="1"/>
  <c r="B3850" i="8" s="1"/>
  <c r="D3849" i="8"/>
  <c r="C3849" i="8"/>
  <c r="A3851" i="8" l="1"/>
  <c r="B3851" i="8" s="1"/>
  <c r="C3850" i="8"/>
  <c r="D3850" i="8"/>
  <c r="A3852" i="8" l="1"/>
  <c r="B3852" i="8" s="1"/>
  <c r="D3851" i="8"/>
  <c r="C3851" i="8"/>
  <c r="A3853" i="8" l="1"/>
  <c r="B3853" i="8" s="1"/>
  <c r="D3852" i="8"/>
  <c r="C3852" i="8"/>
  <c r="A3854" i="8" l="1"/>
  <c r="B3854" i="8" s="1"/>
  <c r="C3853" i="8"/>
  <c r="D3853" i="8"/>
  <c r="A3855" i="8" l="1"/>
  <c r="B3855" i="8" s="1"/>
  <c r="D3854" i="8"/>
  <c r="C3854" i="8"/>
  <c r="A3856" i="8" l="1"/>
  <c r="B3856" i="8" s="1"/>
  <c r="C3855" i="8"/>
  <c r="D3855" i="8"/>
  <c r="A3857" i="8" l="1"/>
  <c r="B3857" i="8" s="1"/>
  <c r="C3856" i="8"/>
  <c r="D3856" i="8"/>
  <c r="A3858" i="8" l="1"/>
  <c r="B3858" i="8" s="1"/>
  <c r="D3857" i="8"/>
  <c r="C3857" i="8"/>
  <c r="A3859" i="8" l="1"/>
  <c r="B3859" i="8" s="1"/>
  <c r="C3858" i="8"/>
  <c r="D3858" i="8"/>
  <c r="A3860" i="8" l="1"/>
  <c r="B3860" i="8" s="1"/>
  <c r="D3859" i="8"/>
  <c r="C3859" i="8"/>
  <c r="A3861" i="8" l="1"/>
  <c r="B3861" i="8" s="1"/>
  <c r="D3860" i="8"/>
  <c r="C3860" i="8"/>
  <c r="A3862" i="8" l="1"/>
  <c r="B3862" i="8" s="1"/>
  <c r="C3861" i="8"/>
  <c r="D3861" i="8"/>
  <c r="A3863" i="8" l="1"/>
  <c r="B3863" i="8" s="1"/>
  <c r="D3862" i="8"/>
  <c r="C3862" i="8"/>
  <c r="A3864" i="8" l="1"/>
  <c r="B3864" i="8" s="1"/>
  <c r="C3863" i="8"/>
  <c r="D3863" i="8"/>
  <c r="A3865" i="8" l="1"/>
  <c r="B3865" i="8" s="1"/>
  <c r="C3864" i="8"/>
  <c r="D3864" i="8"/>
  <c r="A3866" i="8" l="1"/>
  <c r="B3866" i="8" s="1"/>
  <c r="D3865" i="8"/>
  <c r="C3865" i="8"/>
  <c r="A3867" i="8" l="1"/>
  <c r="B3867" i="8" s="1"/>
  <c r="C3866" i="8"/>
  <c r="D3866" i="8"/>
  <c r="A3868" i="8" l="1"/>
  <c r="B3868" i="8" s="1"/>
  <c r="D3867" i="8"/>
  <c r="C3867" i="8"/>
  <c r="A3869" i="8" l="1"/>
  <c r="B3869" i="8" s="1"/>
  <c r="D3868" i="8"/>
  <c r="C3868" i="8"/>
  <c r="A3870" i="8" l="1"/>
  <c r="B3870" i="8" s="1"/>
  <c r="C3869" i="8"/>
  <c r="D3869" i="8"/>
  <c r="A3871" i="8" l="1"/>
  <c r="B3871" i="8" s="1"/>
  <c r="D3870" i="8"/>
  <c r="C3870" i="8"/>
  <c r="A3872" i="8" l="1"/>
  <c r="B3872" i="8" s="1"/>
  <c r="C3871" i="8"/>
  <c r="D3871" i="8"/>
  <c r="A3873" i="8" l="1"/>
  <c r="B3873" i="8" s="1"/>
  <c r="C3872" i="8"/>
  <c r="D3872" i="8"/>
  <c r="A3874" i="8" l="1"/>
  <c r="B3874" i="8" s="1"/>
  <c r="D3873" i="8"/>
  <c r="C3873" i="8"/>
  <c r="A3875" i="8" l="1"/>
  <c r="B3875" i="8" s="1"/>
  <c r="C3874" i="8"/>
  <c r="D3874" i="8"/>
  <c r="A3876" i="8" l="1"/>
  <c r="B3876" i="8" s="1"/>
  <c r="D3875" i="8"/>
  <c r="C3875" i="8"/>
  <c r="A3877" i="8" l="1"/>
  <c r="B3877" i="8" s="1"/>
  <c r="D3876" i="8"/>
  <c r="C3876" i="8"/>
  <c r="A3878" i="8" l="1"/>
  <c r="B3878" i="8" s="1"/>
  <c r="C3877" i="8"/>
  <c r="D3877" i="8"/>
  <c r="A3879" i="8" l="1"/>
  <c r="B3879" i="8" s="1"/>
  <c r="D3878" i="8"/>
  <c r="C3878" i="8"/>
  <c r="A3880" i="8" l="1"/>
  <c r="B3880" i="8" s="1"/>
  <c r="C3879" i="8"/>
  <c r="D3879" i="8"/>
  <c r="A3881" i="8" l="1"/>
  <c r="B3881" i="8" s="1"/>
  <c r="C3880" i="8"/>
  <c r="D3880" i="8"/>
  <c r="A3882" i="8" l="1"/>
  <c r="B3882" i="8" s="1"/>
  <c r="D3881" i="8"/>
  <c r="C3881" i="8"/>
  <c r="A3883" i="8" l="1"/>
  <c r="B3883" i="8" s="1"/>
  <c r="C3882" i="8"/>
  <c r="D3882" i="8"/>
  <c r="A3884" i="8" l="1"/>
  <c r="B3884" i="8" s="1"/>
  <c r="D3883" i="8"/>
  <c r="C3883" i="8"/>
  <c r="A3885" i="8" l="1"/>
  <c r="B3885" i="8" s="1"/>
  <c r="D3884" i="8"/>
  <c r="C3884" i="8"/>
  <c r="A3886" i="8" l="1"/>
  <c r="B3886" i="8" s="1"/>
  <c r="C3885" i="8"/>
  <c r="D3885" i="8"/>
  <c r="A3887" i="8" l="1"/>
  <c r="B3887" i="8" s="1"/>
  <c r="D3886" i="8"/>
  <c r="C3886" i="8"/>
  <c r="A3888" i="8" l="1"/>
  <c r="B3888" i="8" s="1"/>
  <c r="C3887" i="8"/>
  <c r="D3887" i="8"/>
  <c r="A3889" i="8" l="1"/>
  <c r="B3889" i="8" s="1"/>
  <c r="C3888" i="8"/>
  <c r="D3888" i="8"/>
  <c r="A3890" i="8" l="1"/>
  <c r="B3890" i="8" s="1"/>
  <c r="D3889" i="8"/>
  <c r="C3889" i="8"/>
  <c r="A3891" i="8" l="1"/>
  <c r="B3891" i="8" s="1"/>
  <c r="C3890" i="8"/>
  <c r="D3890" i="8"/>
  <c r="A3892" i="8" l="1"/>
  <c r="B3892" i="8" s="1"/>
  <c r="D3891" i="8"/>
  <c r="C3891" i="8"/>
  <c r="A3893" i="8" l="1"/>
  <c r="B3893" i="8" s="1"/>
  <c r="D3892" i="8"/>
  <c r="C3892" i="8"/>
  <c r="A3894" i="8" l="1"/>
  <c r="B3894" i="8" s="1"/>
  <c r="C3893" i="8"/>
  <c r="D3893" i="8"/>
  <c r="A3895" i="8" l="1"/>
  <c r="B3895" i="8" s="1"/>
  <c r="D3894" i="8"/>
  <c r="C3894" i="8"/>
  <c r="A3896" i="8" l="1"/>
  <c r="B3896" i="8" s="1"/>
  <c r="C3895" i="8"/>
  <c r="D3895" i="8"/>
  <c r="A3897" i="8" l="1"/>
  <c r="B3897" i="8" s="1"/>
  <c r="C3896" i="8"/>
  <c r="D3896" i="8"/>
  <c r="A3898" i="8" l="1"/>
  <c r="B3898" i="8" s="1"/>
  <c r="D3897" i="8"/>
  <c r="C3897" i="8"/>
  <c r="A3899" i="8" l="1"/>
  <c r="B3899" i="8" s="1"/>
  <c r="C3898" i="8"/>
  <c r="D3898" i="8"/>
  <c r="A3900" i="8" l="1"/>
  <c r="B3900" i="8" s="1"/>
  <c r="D3899" i="8"/>
  <c r="C3899" i="8"/>
  <c r="A3901" i="8" l="1"/>
  <c r="B3901" i="8" s="1"/>
  <c r="D3900" i="8"/>
  <c r="C3900" i="8"/>
  <c r="A3902" i="8" l="1"/>
  <c r="B3902" i="8" s="1"/>
  <c r="C3901" i="8"/>
  <c r="D3901" i="8"/>
  <c r="A3903" i="8" l="1"/>
  <c r="B3903" i="8" s="1"/>
  <c r="D3902" i="8"/>
  <c r="C3902" i="8"/>
  <c r="A3904" i="8" l="1"/>
  <c r="B3904" i="8" s="1"/>
  <c r="C3903" i="8"/>
  <c r="D3903" i="8"/>
  <c r="A3905" i="8" l="1"/>
  <c r="B3905" i="8" s="1"/>
  <c r="C3904" i="8"/>
  <c r="D3904" i="8"/>
  <c r="A3906" i="8" l="1"/>
  <c r="B3906" i="8" s="1"/>
  <c r="D3905" i="8"/>
  <c r="C3905" i="8"/>
  <c r="A3907" i="8" l="1"/>
  <c r="B3907" i="8" s="1"/>
  <c r="C3906" i="8"/>
  <c r="D3906" i="8"/>
  <c r="A3908" i="8" l="1"/>
  <c r="B3908" i="8" s="1"/>
  <c r="D3907" i="8"/>
  <c r="C3907" i="8"/>
  <c r="A3909" i="8" l="1"/>
  <c r="B3909" i="8" s="1"/>
  <c r="D3908" i="8"/>
  <c r="C3908" i="8"/>
  <c r="A3910" i="8" l="1"/>
  <c r="B3910" i="8" s="1"/>
  <c r="C3909" i="8"/>
  <c r="D3909" i="8"/>
  <c r="A3911" i="8" l="1"/>
  <c r="B3911" i="8" s="1"/>
  <c r="D3910" i="8"/>
  <c r="C3910" i="8"/>
  <c r="A3912" i="8" l="1"/>
  <c r="B3912" i="8" s="1"/>
  <c r="C3911" i="8"/>
  <c r="D3911" i="8"/>
  <c r="A3913" i="8" l="1"/>
  <c r="B3913" i="8" s="1"/>
  <c r="C3912" i="8"/>
  <c r="D3912" i="8"/>
  <c r="A3914" i="8" l="1"/>
  <c r="B3914" i="8" s="1"/>
  <c r="D3913" i="8"/>
  <c r="C3913" i="8"/>
  <c r="A3915" i="8" l="1"/>
  <c r="B3915" i="8" s="1"/>
  <c r="C3914" i="8"/>
  <c r="D3914" i="8"/>
  <c r="A3916" i="8" l="1"/>
  <c r="B3916" i="8" s="1"/>
  <c r="D3915" i="8"/>
  <c r="C3915" i="8"/>
  <c r="A3917" i="8" l="1"/>
  <c r="B3917" i="8" s="1"/>
  <c r="D3916" i="8"/>
  <c r="C3916" i="8"/>
  <c r="A3918" i="8" l="1"/>
  <c r="B3918" i="8" s="1"/>
  <c r="C3917" i="8"/>
  <c r="D3917" i="8"/>
  <c r="A3919" i="8" l="1"/>
  <c r="B3919" i="8" s="1"/>
  <c r="D3918" i="8"/>
  <c r="C3918" i="8"/>
  <c r="A3920" i="8" l="1"/>
  <c r="B3920" i="8" s="1"/>
  <c r="C3919" i="8"/>
  <c r="D3919" i="8"/>
  <c r="A3921" i="8" l="1"/>
  <c r="B3921" i="8" s="1"/>
  <c r="C3920" i="8"/>
  <c r="D3920" i="8"/>
  <c r="A3922" i="8" l="1"/>
  <c r="B3922" i="8" s="1"/>
  <c r="D3921" i="8"/>
  <c r="C3921" i="8"/>
  <c r="A3923" i="8" l="1"/>
  <c r="B3923" i="8" s="1"/>
  <c r="C3922" i="8"/>
  <c r="D3922" i="8"/>
  <c r="A3924" i="8" l="1"/>
  <c r="B3924" i="8" s="1"/>
  <c r="D3923" i="8"/>
  <c r="C3923" i="8"/>
  <c r="A3925" i="8" l="1"/>
  <c r="B3925" i="8" s="1"/>
  <c r="D3924" i="8"/>
  <c r="C3924" i="8"/>
  <c r="A3926" i="8" l="1"/>
  <c r="B3926" i="8" s="1"/>
  <c r="C3925" i="8"/>
  <c r="D3925" i="8"/>
  <c r="A3927" i="8" l="1"/>
  <c r="B3927" i="8" s="1"/>
  <c r="D3926" i="8"/>
  <c r="C3926" i="8"/>
  <c r="A3928" i="8" l="1"/>
  <c r="B3928" i="8" s="1"/>
  <c r="C3927" i="8"/>
  <c r="D3927" i="8"/>
  <c r="A3929" i="8" l="1"/>
  <c r="B3929" i="8" s="1"/>
  <c r="C3928" i="8"/>
  <c r="D3928" i="8"/>
  <c r="A3930" i="8" l="1"/>
  <c r="B3930" i="8" s="1"/>
  <c r="D3929" i="8"/>
  <c r="C3929" i="8"/>
  <c r="A3931" i="8" l="1"/>
  <c r="B3931" i="8" s="1"/>
  <c r="C3930" i="8"/>
  <c r="D3930" i="8"/>
  <c r="A3932" i="8" l="1"/>
  <c r="B3932" i="8" s="1"/>
  <c r="D3931" i="8"/>
  <c r="C3931" i="8"/>
  <c r="A3933" i="8" l="1"/>
  <c r="B3933" i="8" s="1"/>
  <c r="D3932" i="8"/>
  <c r="C3932" i="8"/>
  <c r="A3934" i="8" l="1"/>
  <c r="B3934" i="8" s="1"/>
  <c r="C3933" i="8"/>
  <c r="D3933" i="8"/>
  <c r="A3935" i="8" l="1"/>
  <c r="B3935" i="8" s="1"/>
  <c r="D3934" i="8"/>
  <c r="C3934" i="8"/>
  <c r="A3936" i="8" l="1"/>
  <c r="B3936" i="8" s="1"/>
  <c r="C3935" i="8"/>
  <c r="D3935" i="8"/>
  <c r="A3937" i="8" l="1"/>
  <c r="B3937" i="8" s="1"/>
  <c r="C3936" i="8"/>
  <c r="D3936" i="8"/>
  <c r="A3938" i="8" l="1"/>
  <c r="B3938" i="8" s="1"/>
  <c r="D3937" i="8"/>
  <c r="C3937" i="8"/>
  <c r="A3939" i="8" l="1"/>
  <c r="B3939" i="8" s="1"/>
  <c r="C3938" i="8"/>
  <c r="D3938" i="8"/>
  <c r="A3940" i="8" l="1"/>
  <c r="B3940" i="8" s="1"/>
  <c r="D3939" i="8"/>
  <c r="C3939" i="8"/>
  <c r="A3941" i="8" l="1"/>
  <c r="B3941" i="8" s="1"/>
  <c r="D3940" i="8"/>
  <c r="C3940" i="8"/>
  <c r="A3942" i="8" l="1"/>
  <c r="B3942" i="8" s="1"/>
  <c r="C3941" i="8"/>
  <c r="D3941" i="8"/>
  <c r="A3943" i="8" l="1"/>
  <c r="B3943" i="8" s="1"/>
  <c r="D3942" i="8"/>
  <c r="C3942" i="8"/>
  <c r="A3944" i="8" l="1"/>
  <c r="B3944" i="8" s="1"/>
  <c r="C3943" i="8"/>
  <c r="D3943" i="8"/>
  <c r="A3945" i="8" l="1"/>
  <c r="B3945" i="8" s="1"/>
  <c r="C3944" i="8"/>
  <c r="D3944" i="8"/>
  <c r="A3946" i="8" l="1"/>
  <c r="B3946" i="8" s="1"/>
  <c r="D3945" i="8"/>
  <c r="C3945" i="8"/>
  <c r="A3947" i="8" l="1"/>
  <c r="B3947" i="8" s="1"/>
  <c r="C3946" i="8"/>
  <c r="D3946" i="8"/>
  <c r="A3948" i="8" l="1"/>
  <c r="B3948" i="8" s="1"/>
  <c r="D3947" i="8"/>
  <c r="C3947" i="8"/>
  <c r="A3949" i="8" l="1"/>
  <c r="B3949" i="8" s="1"/>
  <c r="D3948" i="8"/>
  <c r="C3948" i="8"/>
  <c r="A3950" i="8" l="1"/>
  <c r="B3950" i="8" s="1"/>
  <c r="C3949" i="8"/>
  <c r="D3949" i="8"/>
  <c r="A3951" i="8" l="1"/>
  <c r="B3951" i="8" s="1"/>
  <c r="D3950" i="8"/>
  <c r="C3950" i="8"/>
  <c r="A3952" i="8" l="1"/>
  <c r="B3952" i="8" s="1"/>
  <c r="C3951" i="8"/>
  <c r="D3951" i="8"/>
  <c r="A3953" i="8" l="1"/>
  <c r="B3953" i="8" s="1"/>
  <c r="C3952" i="8"/>
  <c r="D3952" i="8"/>
  <c r="A3954" i="8" l="1"/>
  <c r="B3954" i="8" s="1"/>
  <c r="D3953" i="8"/>
  <c r="C3953" i="8"/>
  <c r="A3955" i="8" l="1"/>
  <c r="B3955" i="8" s="1"/>
  <c r="C3954" i="8"/>
  <c r="D3954" i="8"/>
  <c r="A3956" i="8" l="1"/>
  <c r="B3956" i="8" s="1"/>
  <c r="D3955" i="8"/>
  <c r="C3955" i="8"/>
  <c r="A3957" i="8" l="1"/>
  <c r="B3957" i="8" s="1"/>
  <c r="D3956" i="8"/>
  <c r="C3956" i="8"/>
  <c r="A3958" i="8" l="1"/>
  <c r="B3958" i="8" s="1"/>
  <c r="C3957" i="8"/>
  <c r="D3957" i="8"/>
  <c r="A3959" i="8" l="1"/>
  <c r="B3959" i="8" s="1"/>
  <c r="D3958" i="8"/>
  <c r="C3958" i="8"/>
  <c r="A3960" i="8" l="1"/>
  <c r="B3960" i="8" s="1"/>
  <c r="C3959" i="8"/>
  <c r="D3959" i="8"/>
  <c r="A3961" i="8" l="1"/>
  <c r="B3961" i="8" s="1"/>
  <c r="C3960" i="8"/>
  <c r="D3960" i="8"/>
  <c r="A3962" i="8" l="1"/>
  <c r="B3962" i="8" s="1"/>
  <c r="D3961" i="8"/>
  <c r="C3961" i="8"/>
  <c r="A3963" i="8" l="1"/>
  <c r="B3963" i="8" s="1"/>
  <c r="C3962" i="8"/>
  <c r="D3962" i="8"/>
  <c r="A3964" i="8" l="1"/>
  <c r="B3964" i="8" s="1"/>
  <c r="D3963" i="8"/>
  <c r="C3963" i="8"/>
  <c r="A3965" i="8" l="1"/>
  <c r="B3965" i="8" s="1"/>
  <c r="D3964" i="8"/>
  <c r="C3964" i="8"/>
  <c r="A3966" i="8" l="1"/>
  <c r="B3966" i="8" s="1"/>
  <c r="C3965" i="8"/>
  <c r="D3965" i="8"/>
  <c r="A3967" i="8" l="1"/>
  <c r="B3967" i="8" s="1"/>
  <c r="D3966" i="8"/>
  <c r="C3966" i="8"/>
  <c r="A3968" i="8" l="1"/>
  <c r="B3968" i="8" s="1"/>
  <c r="C3967" i="8"/>
  <c r="D3967" i="8"/>
  <c r="A3969" i="8" l="1"/>
  <c r="B3969" i="8" s="1"/>
  <c r="C3968" i="8"/>
  <c r="D3968" i="8"/>
  <c r="A3970" i="8" l="1"/>
  <c r="B3970" i="8" s="1"/>
  <c r="D3969" i="8"/>
  <c r="C3969" i="8"/>
  <c r="A3971" i="8" l="1"/>
  <c r="B3971" i="8" s="1"/>
  <c r="C3970" i="8"/>
  <c r="D3970" i="8"/>
  <c r="A3972" i="8" l="1"/>
  <c r="B3972" i="8" s="1"/>
  <c r="D3971" i="8"/>
  <c r="C3971" i="8"/>
  <c r="A3973" i="8" l="1"/>
  <c r="B3973" i="8" s="1"/>
  <c r="D3972" i="8"/>
  <c r="C3972" i="8"/>
  <c r="A3974" i="8" l="1"/>
  <c r="B3974" i="8" s="1"/>
  <c r="C3973" i="8"/>
  <c r="D3973" i="8"/>
  <c r="A3975" i="8" l="1"/>
  <c r="B3975" i="8" s="1"/>
  <c r="D3974" i="8"/>
  <c r="C3974" i="8"/>
  <c r="A3976" i="8" l="1"/>
  <c r="B3976" i="8" s="1"/>
  <c r="C3975" i="8"/>
  <c r="D3975" i="8"/>
  <c r="A3977" i="8" l="1"/>
  <c r="B3977" i="8" s="1"/>
  <c r="C3976" i="8"/>
  <c r="D3976" i="8"/>
  <c r="A3978" i="8" l="1"/>
  <c r="B3978" i="8" s="1"/>
  <c r="D3977" i="8"/>
  <c r="C3977" i="8"/>
  <c r="A3979" i="8" l="1"/>
  <c r="B3979" i="8" s="1"/>
  <c r="C3978" i="8"/>
  <c r="D3978" i="8"/>
  <c r="A3980" i="8" l="1"/>
  <c r="B3980" i="8" s="1"/>
  <c r="D3979" i="8"/>
  <c r="C3979" i="8"/>
  <c r="A3981" i="8" l="1"/>
  <c r="B3981" i="8" s="1"/>
  <c r="D3980" i="8"/>
  <c r="C3980" i="8"/>
  <c r="A3982" i="8" l="1"/>
  <c r="B3982" i="8" s="1"/>
  <c r="C3981" i="8"/>
  <c r="D3981" i="8"/>
  <c r="A3983" i="8" l="1"/>
  <c r="B3983" i="8" s="1"/>
  <c r="D3982" i="8"/>
  <c r="C3982" i="8"/>
  <c r="A3984" i="8" l="1"/>
  <c r="B3984" i="8" s="1"/>
  <c r="C3983" i="8"/>
  <c r="D3983" i="8"/>
  <c r="A3985" i="8" l="1"/>
  <c r="B3985" i="8" s="1"/>
  <c r="C3984" i="8"/>
  <c r="D3984" i="8"/>
  <c r="A3986" i="8" l="1"/>
  <c r="B3986" i="8" s="1"/>
  <c r="D3985" i="8"/>
  <c r="C3985" i="8"/>
  <c r="A3987" i="8" l="1"/>
  <c r="B3987" i="8" s="1"/>
  <c r="C3986" i="8"/>
  <c r="D3986" i="8"/>
  <c r="A3988" i="8" l="1"/>
  <c r="B3988" i="8" s="1"/>
  <c r="D3987" i="8"/>
  <c r="C3987" i="8"/>
  <c r="A3989" i="8" l="1"/>
  <c r="B3989" i="8" s="1"/>
  <c r="D3988" i="8"/>
  <c r="C3988" i="8"/>
  <c r="A3990" i="8" l="1"/>
  <c r="B3990" i="8" s="1"/>
  <c r="C3989" i="8"/>
  <c r="D3989" i="8"/>
  <c r="A3991" i="8" l="1"/>
  <c r="B3991" i="8" s="1"/>
  <c r="D3990" i="8"/>
  <c r="C3990" i="8"/>
  <c r="A3992" i="8" l="1"/>
  <c r="B3992" i="8" s="1"/>
  <c r="C3991" i="8"/>
  <c r="D3991" i="8"/>
  <c r="A3993" i="8" l="1"/>
  <c r="B3993" i="8" s="1"/>
  <c r="C3992" i="8"/>
  <c r="D3992" i="8"/>
  <c r="A3994" i="8" l="1"/>
  <c r="B3994" i="8" s="1"/>
  <c r="D3993" i="8"/>
  <c r="C3993" i="8"/>
  <c r="A3995" i="8" l="1"/>
  <c r="B3995" i="8" s="1"/>
  <c r="C3994" i="8"/>
  <c r="D3994" i="8"/>
  <c r="A3996" i="8" l="1"/>
  <c r="B3996" i="8" s="1"/>
  <c r="D3995" i="8"/>
  <c r="C3995" i="8"/>
  <c r="A3997" i="8" l="1"/>
  <c r="B3997" i="8" s="1"/>
  <c r="D3996" i="8"/>
  <c r="C3996" i="8"/>
  <c r="A3998" i="8" l="1"/>
  <c r="B3998" i="8" s="1"/>
  <c r="C3997" i="8"/>
  <c r="D3997" i="8"/>
  <c r="A3999" i="8" l="1"/>
  <c r="B3999" i="8" s="1"/>
  <c r="D3998" i="8"/>
  <c r="C3998" i="8"/>
  <c r="A4000" i="8" l="1"/>
  <c r="B4000" i="8" s="1"/>
  <c r="C3999" i="8"/>
  <c r="D3999" i="8"/>
  <c r="A4001" i="8" l="1"/>
  <c r="B4001" i="8" s="1"/>
  <c r="C4000" i="8"/>
  <c r="D4000" i="8"/>
  <c r="D4001" i="8" l="1"/>
  <c r="C4001" i="8"/>
  <c r="C6" i="8"/>
  <c r="C45" i="8"/>
  <c r="C13" i="8"/>
  <c r="C46" i="8"/>
  <c r="C18" i="8"/>
  <c r="C5" i="8"/>
  <c r="C39" i="8"/>
  <c r="C28" i="8"/>
  <c r="C16" i="8"/>
  <c r="C30" i="8"/>
  <c r="C15" i="8"/>
  <c r="C3" i="8"/>
  <c r="C40" i="8"/>
  <c r="C22" i="8"/>
  <c r="C7" i="8"/>
  <c r="C48" i="8"/>
  <c r="C32" i="8"/>
  <c r="C47" i="8"/>
  <c r="C35" i="8"/>
  <c r="C49" i="8"/>
  <c r="C31" i="8"/>
  <c r="C19" i="8"/>
  <c r="C26" i="8" l="1"/>
  <c r="C33" i="8"/>
  <c r="C14" i="8"/>
  <c r="C34" i="8"/>
  <c r="C12" i="8"/>
  <c r="C11" i="8"/>
  <c r="C23" i="8"/>
  <c r="C41" i="8"/>
  <c r="C24" i="8"/>
  <c r="C27" i="8"/>
  <c r="C42" i="8"/>
  <c r="C10" i="8"/>
  <c r="C43" i="8"/>
  <c r="C38" i="8"/>
  <c r="C50" i="8"/>
  <c r="C29" i="8"/>
  <c r="C51" i="8"/>
  <c r="C21" i="8"/>
  <c r="C8" i="8"/>
  <c r="C4" i="8"/>
  <c r="C17" i="8"/>
  <c r="C25" i="8"/>
  <c r="C2" i="8"/>
  <c r="C37" i="8"/>
  <c r="C44" i="8"/>
  <c r="C9" i="8"/>
  <c r="C20" i="8"/>
  <c r="C36" i="8"/>
  <c r="H5" i="8" l="1"/>
  <c r="H11" i="8"/>
  <c r="H6" i="8"/>
  <c r="H10" i="8"/>
  <c r="I22" i="4"/>
  <c r="B17" i="5"/>
  <c r="I30" i="4"/>
  <c r="I5" i="8"/>
  <c r="I31" i="4"/>
  <c r="I24" i="4"/>
  <c r="I13" i="8"/>
  <c r="I27" i="4"/>
  <c r="I7" i="8"/>
  <c r="I32" i="4"/>
  <c r="I25" i="4"/>
  <c r="I28" i="4"/>
  <c r="I10" i="8"/>
  <c r="I12" i="8"/>
  <c r="I26" i="4"/>
  <c r="I11" i="8"/>
  <c r="I29" i="4"/>
  <c r="I15" i="8"/>
  <c r="H36" i="8" s="1"/>
  <c r="H37" i="8" s="1"/>
  <c r="I9" i="8"/>
  <c r="I14" i="8"/>
  <c r="I23" i="4"/>
  <c r="I6" i="8"/>
  <c r="I8" i="8"/>
  <c r="G30" i="4"/>
  <c r="H9" i="8"/>
  <c r="H25" i="8" s="1"/>
  <c r="H24" i="8" s="1"/>
  <c r="H13" i="8"/>
  <c r="H31" i="8" s="1"/>
  <c r="H30" i="8" s="1"/>
  <c r="G31" i="4"/>
  <c r="G27" i="4"/>
  <c r="H12" i="8"/>
  <c r="H14" i="8"/>
  <c r="H33" i="8" s="1"/>
  <c r="H32" i="8" s="1"/>
  <c r="H19" i="8"/>
  <c r="H18" i="8" s="1"/>
  <c r="G28" i="4"/>
  <c r="H27" i="8"/>
  <c r="H26" i="8" s="1"/>
  <c r="G26" i="4"/>
  <c r="G29" i="4"/>
  <c r="G22" i="4"/>
  <c r="G23" i="4"/>
  <c r="G32" i="4"/>
  <c r="G24" i="4"/>
  <c r="H7" i="8"/>
  <c r="H21" i="8" s="1"/>
  <c r="H20" i="8" s="1"/>
  <c r="H15" i="8"/>
  <c r="H35" i="8" s="1"/>
  <c r="H34" i="8" s="1"/>
  <c r="H8" i="8"/>
  <c r="H23" i="8" s="1"/>
  <c r="H22" i="8" s="1"/>
  <c r="G25" i="4"/>
  <c r="H29" i="8" l="1"/>
  <c r="H28" i="8" s="1"/>
  <c r="E25" i="4"/>
  <c r="E30" i="4"/>
  <c r="E28" i="4"/>
  <c r="E32" i="4"/>
  <c r="E26" i="4"/>
  <c r="E23" i="4"/>
  <c r="E27" i="4"/>
  <c r="E29" i="4"/>
  <c r="E22" i="4"/>
  <c r="E24" i="4"/>
  <c r="E31" i="4"/>
  <c r="G17" i="4" l="1"/>
  <c r="G16" i="4"/>
  <c r="I12" i="3" l="1"/>
  <c r="I11" i="3"/>
  <c r="I10" i="3"/>
  <c r="G19" i="4" s="1"/>
  <c r="G12" i="3" l="1"/>
  <c r="G9" i="3"/>
  <c r="G11" i="3"/>
  <c r="G10" i="3"/>
  <c r="F9" i="3" l="1"/>
  <c r="F12" i="3"/>
  <c r="F11" i="3"/>
  <c r="F10" i="3"/>
  <c r="G18" i="4" l="1"/>
</calcChain>
</file>

<file path=xl/sharedStrings.xml><?xml version="1.0" encoding="utf-8"?>
<sst xmlns="http://schemas.openxmlformats.org/spreadsheetml/2006/main" count="909" uniqueCount="478">
  <si>
    <t>Sprache auswählen / Select language:</t>
  </si>
  <si>
    <t>Deutsch</t>
  </si>
  <si>
    <t xml:space="preserve"> v.2</t>
  </si>
  <si>
    <t xml:space="preserve">      </t>
  </si>
  <si>
    <t>Prozentzahl</t>
  </si>
  <si>
    <t>Sheet Name</t>
  </si>
  <si>
    <t>Item Name</t>
  </si>
  <si>
    <t>Location - Left</t>
  </si>
  <si>
    <t>Location - Right</t>
  </si>
  <si>
    <t>Height</t>
  </si>
  <si>
    <t>Width</t>
  </si>
  <si>
    <t>Sheet Locked</t>
  </si>
  <si>
    <t>Start</t>
  </si>
  <si>
    <t>Oval 13</t>
  </si>
  <si>
    <t>Picture 4</t>
  </si>
  <si>
    <t>Graphic 6</t>
  </si>
  <si>
    <t>Oval 14</t>
  </si>
  <si>
    <t>Oval 15</t>
  </si>
  <si>
    <t>Oval 16</t>
  </si>
  <si>
    <t>Oval 17</t>
  </si>
  <si>
    <t>Oval 18</t>
  </si>
  <si>
    <t>Oval 19</t>
  </si>
  <si>
    <t>Oval 20</t>
  </si>
  <si>
    <t>Oval 21</t>
  </si>
  <si>
    <t>Rectangle 10</t>
  </si>
  <si>
    <t>Oval 9</t>
  </si>
  <si>
    <t>TextBox 12</t>
  </si>
  <si>
    <t>TextBox 22</t>
  </si>
  <si>
    <t>Gerade Verbindung 78</t>
  </si>
  <si>
    <t>TextBox 23</t>
  </si>
  <si>
    <t>Group 46</t>
  </si>
  <si>
    <t>Group 26</t>
  </si>
  <si>
    <t>Group 68</t>
  </si>
  <si>
    <t>Group 2</t>
  </si>
  <si>
    <t>Graphic 25</t>
  </si>
  <si>
    <t>Graphic 3</t>
  </si>
  <si>
    <t>Graphic 8</t>
  </si>
  <si>
    <t>Group 70</t>
  </si>
  <si>
    <t>Group 72</t>
  </si>
  <si>
    <t>Picture 29</t>
  </si>
  <si>
    <t>Picture 30</t>
  </si>
  <si>
    <t>Drop Down 11</t>
  </si>
  <si>
    <t>Steps 1+2</t>
  </si>
  <si>
    <t>Rectangle 18</t>
  </si>
  <si>
    <t>Gespeicherte Daten 33</t>
  </si>
  <si>
    <t>Gespeicherte Daten 35</t>
  </si>
  <si>
    <t>Gespeicherte Daten 36</t>
  </si>
  <si>
    <t>Gespeicherte Daten 37</t>
  </si>
  <si>
    <t>Abgerundetes Rechteck 42</t>
  </si>
  <si>
    <t>Abgerundetes Rechteck 43</t>
  </si>
  <si>
    <t>Abgerundetes Rechteck 44</t>
  </si>
  <si>
    <t>Abgerundetes Rechteck 45</t>
  </si>
  <si>
    <t>Abgerundetes Rechteck 46</t>
  </si>
  <si>
    <t>Abgerundetes Rechteck 47</t>
  </si>
  <si>
    <t>Abgerundetes Rechteck 48</t>
  </si>
  <si>
    <t>Abgerundetes Rechteck 49</t>
  </si>
  <si>
    <t>Abgerundetes Rechteck 50</t>
  </si>
  <si>
    <t>Abgerundetes Rechteck 51</t>
  </si>
  <si>
    <t>Abgerundetes Rechteck 52</t>
  </si>
  <si>
    <t>Abgerundetes Rechteck 53</t>
  </si>
  <si>
    <t>Gespeicherte Daten 11</t>
  </si>
  <si>
    <t>Gespeicherte Daten 13</t>
  </si>
  <si>
    <t>Gespeicherte Daten 14</t>
  </si>
  <si>
    <t>Gespeicherte Daten 15</t>
  </si>
  <si>
    <t>Gespeicherte Daten 16</t>
  </si>
  <si>
    <t>Graphic 4</t>
  </si>
  <si>
    <t>Graphic 5</t>
  </si>
  <si>
    <t>Graphic 7</t>
  </si>
  <si>
    <t>Graphic 9</t>
  </si>
  <si>
    <t>Graphic 10</t>
  </si>
  <si>
    <t>Graphic 17</t>
  </si>
  <si>
    <t>Graphic 19</t>
  </si>
  <si>
    <t>Graphic 21</t>
  </si>
  <si>
    <t>Chart 22</t>
  </si>
  <si>
    <t>Graphic 26</t>
  </si>
  <si>
    <t>Group 32</t>
  </si>
  <si>
    <t>Gespeicherte Daten 30</t>
  </si>
  <si>
    <t>Step 2</t>
  </si>
  <si>
    <t>Rectangle 16</t>
  </si>
  <si>
    <t>Rectangle 7</t>
  </si>
  <si>
    <t>Chart 1</t>
  </si>
  <si>
    <t>Gespeicherte Daten 2</t>
  </si>
  <si>
    <t>Gespeicherte Daten 3</t>
  </si>
  <si>
    <t>Gespeicherte Daten 4</t>
  </si>
  <si>
    <t>Gespeicherte Daten 5</t>
  </si>
  <si>
    <t>Gespeicherte Daten 6</t>
  </si>
  <si>
    <t>Gespeicherte Daten 8</t>
  </si>
  <si>
    <t>Group 18</t>
  </si>
  <si>
    <t>Group 10</t>
  </si>
  <si>
    <t>Graphic 15</t>
  </si>
  <si>
    <t>Steps 3+4</t>
  </si>
  <si>
    <t>Rectangle 8</t>
  </si>
  <si>
    <t>Gespeicherte Daten 17</t>
  </si>
  <si>
    <t>Gespeicherte Daten 19</t>
  </si>
  <si>
    <t>Gespeicherte Daten 21</t>
  </si>
  <si>
    <t>Group 27</t>
  </si>
  <si>
    <t>Group 1</t>
  </si>
  <si>
    <t>Step 5</t>
  </si>
  <si>
    <t>Rectangle 17</t>
  </si>
  <si>
    <t>Gespeicherte Daten 1</t>
  </si>
  <si>
    <t>Gespeicherte Daten 7</t>
  </si>
  <si>
    <t>Rectangle 11</t>
  </si>
  <si>
    <t>Group 19</t>
  </si>
  <si>
    <t>Diagramm 1</t>
  </si>
  <si>
    <t>Step 6</t>
  </si>
  <si>
    <t>Group 17</t>
  </si>
  <si>
    <t>Calculation</t>
  </si>
  <si>
    <t>Graphic 11</t>
  </si>
  <si>
    <t>Group 47</t>
  </si>
  <si>
    <t>Picture 45</t>
  </si>
  <si>
    <t>Picture 3</t>
  </si>
  <si>
    <t>Instructions Import</t>
  </si>
  <si>
    <t>Group 43</t>
  </si>
  <si>
    <t>Group 4</t>
  </si>
  <si>
    <t>Group 5</t>
  </si>
  <si>
    <t>6_externer Aushang</t>
  </si>
  <si>
    <t>Picture 1</t>
  </si>
  <si>
    <t>Sheet2</t>
  </si>
  <si>
    <t>Sheet1</t>
  </si>
  <si>
    <t>X_DE-EN</t>
  </si>
  <si>
    <t>X_dropdowns</t>
  </si>
  <si>
    <t>X_Punkteberechnung</t>
  </si>
  <si>
    <t>X_Sortierung</t>
  </si>
  <si>
    <t>X_Demoliste Studis</t>
  </si>
  <si>
    <t>Step 1: Informationen eingeben</t>
  </si>
  <si>
    <t>Step 2: Notensystem prüfen</t>
  </si>
  <si>
    <t>Steps 3+4: TN + Ergebnisse</t>
  </si>
  <si>
    <t>Step 5: Ergebnisse analysieren</t>
  </si>
  <si>
    <t>Step 6: KSL</t>
  </si>
  <si>
    <t>Anleitung</t>
  </si>
  <si>
    <t>Berechnung</t>
  </si>
  <si>
    <t>DE</t>
  </si>
  <si>
    <t>UNIVERSITÄT BERN</t>
  </si>
  <si>
    <t>Schritte 01 + 02</t>
  </si>
  <si>
    <t>Schritt 02</t>
  </si>
  <si>
    <t>Schritte 03 + 04</t>
  </si>
  <si>
    <t>Schritt 05</t>
  </si>
  <si>
    <t>Schritt 06</t>
  </si>
  <si>
    <t xml:space="preserve">Die Liste aller Teilnehmenden kann aus  KSL übernommen werden.			</t>
  </si>
  <si>
    <t>Die Notenberechnung erfolgt linear nach einer von zwei Varianten (je nach in "Step 1" definierter Bestehensgrenze).</t>
  </si>
  <si>
    <t>EN</t>
  </si>
  <si>
    <t>UNIVERSITY OF BERN</t>
  </si>
  <si>
    <t>Step 01 + 02</t>
  </si>
  <si>
    <t>Step 02</t>
  </si>
  <si>
    <t>Steps 03 + 04</t>
  </si>
  <si>
    <t>Step 05</t>
  </si>
  <si>
    <t>Step 06</t>
  </si>
  <si>
    <t xml:space="preserve">The list of all participants can be retrieved from KSL.			</t>
  </si>
  <si>
    <t>Grades are  calculated on a linear basis following one of two methods (depending on the defined threshold to pass in "Step 1").</t>
  </si>
  <si>
    <t>Titel</t>
  </si>
  <si>
    <t>Informationen eingeben &amp;
Notenschlüssel prüfen</t>
  </si>
  <si>
    <t>Notensystem 
prüfen</t>
  </si>
  <si>
    <t>Teilnehmende importieren &amp;
erzielte Punkte eintragen</t>
  </si>
  <si>
    <t>Ergebnisse 
analysieren</t>
  </si>
  <si>
    <t>Ergebnisse nach 
KSL übertragen</t>
  </si>
  <si>
    <t>Rufen Sie im KSL Ihre Lehrveranstaltung bzw. Leistungskontrolle auf und gehen Sie zu "Anmeldungen".</t>
  </si>
  <si>
    <t>Einfach linear
(Standard-Formel des Schweizer Notensystems)</t>
  </si>
  <si>
    <t>NOTENWIZARD</t>
  </si>
  <si>
    <t>Input information &amp;
check grading scale</t>
  </si>
  <si>
    <t>Import participants &amp;
enter scores</t>
  </si>
  <si>
    <t>Analyze 
results</t>
  </si>
  <si>
    <t>Transfer results 
to KSL</t>
  </si>
  <si>
    <t>Access your course or exam in KSL and go to "Registrations".</t>
  </si>
  <si>
    <t>Simple linear
(Standard formula of the Swiss grading system)</t>
  </si>
  <si>
    <t>GRADEWIZARD</t>
  </si>
  <si>
    <t>Geben Sie die Daten zur Lehrveranstaltung und zur Prüfung ein. 
Überprüfen Sie den resultierenden Notenschlüssel.</t>
  </si>
  <si>
    <t>Überprüfen Sie das resultierende Notensystem.</t>
  </si>
  <si>
    <t>Importieren Sie die Liste der Teilnehmenden aus KSL. 
Tragen Sie die Maximalpunktzahl (J13) und 
nach der Prüfung die erzielten Punkte in die Liste ein (ab J15).</t>
  </si>
  <si>
    <t>Analysieren Sie das Prüfungsergebnis.</t>
  </si>
  <si>
    <t>Exportieren Sie die Ergebnisse und importieren Sie sie in KSL.</t>
  </si>
  <si>
    <t>Wählen Sie aus dem Dropdown-Menü "Anmelde-/Teilnahmeliste" die entsprechende Prüfung aus, z.B. "Leistungskontrolle 1. Termin (01.01.2024)".</t>
  </si>
  <si>
    <t>Doppelt linear</t>
  </si>
  <si>
    <t xml:space="preserve">Zur Verfügung gestellt vom 
Vizerektorat Lehre der 
Universität Bern. </t>
  </si>
  <si>
    <t>Enter the course and exam data.
Check the resulting grading scale.</t>
  </si>
  <si>
    <t>Check the resulting grading scale.</t>
  </si>
  <si>
    <t>Import the list of exam participants from KSL. 
Enter the max. score (J13) and, after the exam, 
the achieved scores in the list (starting at J15).</t>
  </si>
  <si>
    <t>Analyze the exam result.</t>
  </si>
  <si>
    <t>Export the result and import it into KSL.</t>
  </si>
  <si>
    <t>Select the appropriate exam from the „Registration list" drop-down menu, e.g. „Exam date 1 (01.01.2024)".</t>
  </si>
  <si>
    <t>Double linear</t>
  </si>
  <si>
    <t>This gradewizard is provided by the 
Vice-Rectorate Teaching of the 
University of Bern.</t>
  </si>
  <si>
    <t xml:space="preserve">・LEHRVERANSTALTUNG・ </t>
  </si>
  <si>
    <t>Nr</t>
  </si>
  <si>
    <t>Globalwerte</t>
  </si>
  <si>
    <t xml:space="preserve">Die Ergebnisse können direkt ins KSL übertragen werden.			</t>
  </si>
  <si>
    <t>Klicken Sie auf "Export in Excel-Datei" und speichern Sie die Datei auf Ihrem Computer.</t>
  </si>
  <si>
    <t>Bestehensgrenze</t>
  </si>
  <si>
    <t>・COURSE・</t>
  </si>
  <si>
    <t>Notenschlüssel</t>
  </si>
  <si>
    <t>No</t>
  </si>
  <si>
    <t>Global value</t>
  </si>
  <si>
    <t>The results can be transferred directly to KSL.</t>
  </si>
  <si>
    <t>Click on "Export registrations without grades to Excel file" and save the file on your computer.</t>
  </si>
  <si>
    <t>Threshold to pass</t>
  </si>
  <si>
    <t>Schritte</t>
  </si>
  <si>
    <t>・LEISTUNGSKONTROLLE・</t>
  </si>
  <si>
    <t>Grading scale</t>
  </si>
  <si>
    <t>Matrikel-Nr</t>
  </si>
  <si>
    <t>Markieren Sie im Blatt "Steps 3+4" die Spalten B-F und kopieren Sie die Inhalte.</t>
  </si>
  <si>
    <t>Öffnen Sie nun die heruntergeladene Excel-Datei.</t>
  </si>
  <si>
    <t>Informationen 
eingeben</t>
  </si>
  <si>
    <t>・EXAM・</t>
  </si>
  <si>
    <t>Matriculation 
number</t>
  </si>
  <si>
    <t>In the "Steps 3+4" sheet, select columns B-F and copy the contents.</t>
  </si>
  <si>
    <t>Open the Excel file.</t>
  </si>
  <si>
    <t>Input
information</t>
  </si>
  <si>
    <t>Stammnummer</t>
  </si>
  <si>
    <t>Note</t>
  </si>
  <si>
    <t>Studis-ID</t>
  </si>
  <si>
    <t>Anzahl Bestanden / Nicht-Bestanden</t>
  </si>
  <si>
    <t>Rufen Sie im KSL Ihre Lehrveranstaltung auf und gehen Sie zu "Noten" (links) und dann zu "Noten hinzufügen" (oben).</t>
  </si>
  <si>
    <t>Wählen Sie in der heruntergeladenen Excel die ersten vier Spalten (A-D) aus und kopieren Sie die Inhalte (Matrikel-Nr., Studis-ID, Nachname, Vorname).</t>
  </si>
  <si>
    <t>Rundung</t>
  </si>
  <si>
    <t>Notenschlüssel
prüfen</t>
  </si>
  <si>
    <t>Root number</t>
  </si>
  <si>
    <t>Grade</t>
  </si>
  <si>
    <t>Student ID</t>
  </si>
  <si>
    <t>Amount Passed / Failed</t>
  </si>
  <si>
    <t>In KSL, access your course and go to "Grades" (left) and then "Add Grades" (top).</t>
  </si>
  <si>
    <t>Select the first four columns (A-D) in the downloaded file and copy the contents (Matriculation #., Studis-ID, Last name, First name).</t>
  </si>
  <si>
    <t>Rounding</t>
  </si>
  <si>
    <t>Check
grading scale</t>
  </si>
  <si>
    <t>Semester</t>
  </si>
  <si>
    <t>Nachname</t>
  </si>
  <si>
    <t>Wählen Sie aus dem Dropdown-Menü "Terminwahl" die entsprechende Prüfung aus, z.B. "Leistungskontrolle 1. Termin (01.01.2024)".</t>
  </si>
  <si>
    <t xml:space="preserve">Aktivieren Sie im Blatt "Steps 3+4" die Zelle B15 (blau hinterlegt) und fügen Sie die Inhalte ein. </t>
  </si>
  <si>
    <t>beliebig (z.B. 30%)</t>
  </si>
  <si>
    <t>Teilnehmende
importieren</t>
  </si>
  <si>
    <t>Erreichte Punkte</t>
  </si>
  <si>
    <t>Surname</t>
  </si>
  <si>
    <t>Select the appropriate exam from the „Selection of period of assessment" drop-down menu, e.g. „Exam date 1 (01.01.2024)".</t>
  </si>
  <si>
    <t xml:space="preserve">In the "Steps 3+4" sheet, activate cell B15 (blue background) and insert the contents. </t>
  </si>
  <si>
    <t>any (e.g. 30%)</t>
  </si>
  <si>
    <t>Import
participants</t>
  </si>
  <si>
    <t>Titel der Veranstaltung(en)</t>
  </si>
  <si>
    <t>Gained points</t>
  </si>
  <si>
    <t>Vorname</t>
  </si>
  <si>
    <t>Durchfall-Quote</t>
  </si>
  <si>
    <t>Klicken Sie auf "Noten aus Excel importieren".</t>
  </si>
  <si>
    <t>(Erreichte Punkte / max. Punktzahl) * 5 + 1</t>
  </si>
  <si>
    <t>Erzielte Punkte
eintragen</t>
  </si>
  <si>
    <t>Course title</t>
  </si>
  <si>
    <t>First name</t>
  </si>
  <si>
    <t>Fail rate</t>
  </si>
  <si>
    <t>Click on "Import grades from Excel".</t>
  </si>
  <si>
    <t>Buttons</t>
  </si>
  <si>
    <t>(scored points / max. score) * 5 + 1</t>
  </si>
  <si>
    <t>Enter
scores</t>
  </si>
  <si>
    <t>Fachzuordnung</t>
  </si>
  <si>
    <t>Note ungerundet</t>
  </si>
  <si>
    <t>Note
gerundet</t>
  </si>
  <si>
    <t>Noten (⌀ / Beste / Median / Stand.-Abw.)</t>
  </si>
  <si>
    <t>Klicken Sie in das Feld "Einzulesende Daten" und drücken fügen Sie die kopierten Daten ein.</t>
  </si>
  <si>
    <t>Schritte 3 + 4</t>
  </si>
  <si>
    <t>erfolgt unter- und oberhalb der Bestehensgrenze separat (jeweils linear)</t>
  </si>
  <si>
    <t>Ergebnisse
analysieren</t>
  </si>
  <si>
    <t>Allocation to subject</t>
  </si>
  <si>
    <t>Grade unrounded</t>
  </si>
  <si>
    <t>Grade 
rounded</t>
  </si>
  <si>
    <t>Grades (⌀ / Best / Median / Stand. Dev.)</t>
  </si>
  <si>
    <t>Click in the "Data to be imported" field and insert the copied data.</t>
  </si>
  <si>
    <t>Steps 3 + 4</t>
  </si>
  <si>
    <t>calculated separately below and above the threshold to pass (simple linear method for both)</t>
  </si>
  <si>
    <t>Analyze
results</t>
  </si>
  <si>
    <t>Dozierende/r</t>
  </si>
  <si>
    <t>Note
ungerundet</t>
  </si>
  <si>
    <t>Punkte (⌀ / Beste / Median / Stand.-Abw.)</t>
  </si>
  <si>
    <t>Drücken Sie auf "Validieren und Speichern".</t>
  </si>
  <si>
    <t xml:space="preserve">Die Bestehensgrenze ist als minimal zu erreichende Punktzahl für das Bestehen der Prüfung zu verstehen. Demzufolge werden ungerundete Noten zwischen 3.5 und 3.99 auf 3.5 abgerundet. Der Notenbereich 3.5 ist daher gestreckt; 4.0 verkürzt. </t>
  </si>
  <si>
    <t>Lecturer/s</t>
  </si>
  <si>
    <t>Note gerundet</t>
  </si>
  <si>
    <t>Grade
unrounded</t>
  </si>
  <si>
    <t>Points (⌀ / Best / Median / Stand. Dev.)</t>
  </si>
  <si>
    <t>Click on "Validate and save".</t>
  </si>
  <si>
    <t xml:space="preserve">The threshold to pass is to be understood as the minimum score to be achieved in order to pass the exam. Consequently, unrounded grades between 3.5 and 3.99 are rounded down to 3.5. Therefore, the grade range 3.5 is stretched; 4.0 is shortened. </t>
  </si>
  <si>
    <t>Transfer results
to KSL</t>
  </si>
  <si>
    <t>Prüfungsdatum</t>
  </si>
  <si>
    <t>Grade rounded</t>
  </si>
  <si>
    <t>Punkte
Summe</t>
  </si>
  <si>
    <t>Überprüfen Sie die Daten und veranlassen Sie die Überweisung ans Dekanat.</t>
  </si>
  <si>
    <t>Durch die mathematische Rundung ergibt sich, dass zur Note 1.0 nur abgerundet und zur Note 6.0 nur aufgerundet werden kann. Die jeweiligen Bereiche sind daher halb so gross wie die der anderen Noten.</t>
  </si>
  <si>
    <t>Exam date</t>
  </si>
  <si>
    <t>Points
total</t>
  </si>
  <si>
    <t>NOTE</t>
  </si>
  <si>
    <t>Double-check the grades and forward the data to the Dean's office.</t>
  </si>
  <si>
    <t>Due to the mathematical rounding, the grade 1.0 can only be rounded down to and the grade 6.0 can only be rounded up to. The respective ranges are therefore half the size of the other grades.</t>
  </si>
  <si>
    <t>Klicken und loslegen!</t>
  </si>
  <si>
    <t>Anzahl Prüfungsteilnehmende</t>
  </si>
  <si>
    <t>Erreichte
Punkte</t>
  </si>
  <si>
    <t>GRADE</t>
  </si>
  <si>
    <t>Notensystem</t>
  </si>
  <si>
    <t>Click and go!</t>
  </si>
  <si>
    <t>Number of participants</t>
  </si>
  <si>
    <t>Gained
points</t>
  </si>
  <si>
    <t>PUNKTE VON</t>
  </si>
  <si>
    <t>Button</t>
  </si>
  <si>
    <t>Grading system</t>
  </si>
  <si>
    <t>max. Punktzahl</t>
  </si>
  <si>
    <t>Notengrenze</t>
  </si>
  <si>
    <t>ggf. Teile 
ergänzen</t>
  </si>
  <si>
    <t>POINTS FROM</t>
  </si>
  <si>
    <t>Schritte 3+4</t>
  </si>
  <si>
    <t xml:space="preserve">Es gelten die jeweiligen Rundungsregeln, welche in den jeweiligen Reglementen über das Studium und die Leistungskontrollen (RSL)* auf Fakultätsebene bzw. im jeweiligen Studienplan festgelegt sind.  </t>
  </si>
  <si>
    <t>max. score</t>
  </si>
  <si>
    <t>Grade limits</t>
  </si>
  <si>
    <t>add sections 
if needed</t>
  </si>
  <si>
    <t>BIS</t>
  </si>
  <si>
    <t xml:space="preserve">Applicable rounding rules are specified in the respective Regulations Governing Studies and Assessments (RSL)* at the faculty level or in the respective curriculum.  </t>
  </si>
  <si>
    <t>Punkte Intervall</t>
  </si>
  <si>
    <t>Durchschnitt:</t>
  </si>
  <si>
    <t>TO</t>
  </si>
  <si>
    <t>Schritt 5</t>
  </si>
  <si>
    <t>*Hinweise zur Rundung finden sich z.B in Art. 35 (6) RSL phil.-hist.; Art. 33 (5) RSL phil.-hum.; Art. 34 (6) RSL phil.-nat; Art. 44 (2) RSL WISO; Art. 33 (6) RSL Theol; Art. 26 (4) SR Vetsuisse. (Stand: Oktober 2023)</t>
  </si>
  <si>
    <t>Score inverval</t>
  </si>
  <si>
    <t>Average:</t>
  </si>
  <si>
    <t>ANZAHL</t>
  </si>
  <si>
    <t>*Find remarks e.g. in Art. 35 (6) RSL phil.-hist.; Art. 33 (5) RSL phil.-hum.; Art. 34 (6) RSL phil.-nat; Art. 44 (2) RSL WISO; Art. 33 (6) RSL Theol; Art. 26 (4) SR Vetsuisse. (as of October 2023)</t>
  </si>
  <si>
    <t>Bestehensgrenze Grundlage</t>
  </si>
  <si>
    <t>Schritt 1</t>
  </si>
  <si>
    <t>Beste:</t>
  </si>
  <si>
    <t>NUMBER</t>
  </si>
  <si>
    <t>Step 1</t>
  </si>
  <si>
    <t>Best:</t>
  </si>
  <si>
    <t>Bestehensgrenze in %</t>
  </si>
  <si>
    <t>Median:</t>
  </si>
  <si>
    <t>Notenspiegel</t>
  </si>
  <si>
    <t>% needed to pass</t>
  </si>
  <si>
    <t>Schritte 1+2</t>
  </si>
  <si>
    <t>Bestehensgrenze in Punkten</t>
  </si>
  <si>
    <t>Stand.-Abw.:</t>
  </si>
  <si>
    <t>Points needed to pass</t>
  </si>
  <si>
    <t>Stand.-Dev.:</t>
  </si>
  <si>
    <t>Overview of grades</t>
  </si>
  <si>
    <t>Erreichbare Punkte:</t>
  </si>
  <si>
    <t>Points possible:</t>
  </si>
  <si>
    <t>Häufigkeit Noten</t>
  </si>
  <si>
    <t>Schritt 2</t>
  </si>
  <si>
    <t>Frequency</t>
  </si>
  <si>
    <t>Schritte 1 + 2</t>
  </si>
  <si>
    <t>Steps 1 + 2</t>
  </si>
  <si>
    <t>Schritt 6</t>
  </si>
  <si>
    <t>Prüfung</t>
  </si>
  <si>
    <t>Exam</t>
  </si>
  <si>
    <t>Lecturer(s)</t>
  </si>
  <si>
    <t>Termin auswählen</t>
  </si>
  <si>
    <t>ohne Sockel</t>
  </si>
  <si>
    <t>keine Zuordnung</t>
  </si>
  <si>
    <t>formativer Termin</t>
  </si>
  <si>
    <t>mit Sockel</t>
  </si>
  <si>
    <t>FS2022</t>
  </si>
  <si>
    <t>English</t>
  </si>
  <si>
    <t>1. Termin</t>
  </si>
  <si>
    <t>HS2022</t>
  </si>
  <si>
    <t>2. Termin</t>
  </si>
  <si>
    <t>FS2023</t>
  </si>
  <si>
    <t>3. Termin</t>
  </si>
  <si>
    <t>HS2023</t>
  </si>
  <si>
    <t>ohne Zuordnung</t>
  </si>
  <si>
    <t>FS2024</t>
  </si>
  <si>
    <t>HS2024</t>
  </si>
  <si>
    <t>FS2025</t>
  </si>
  <si>
    <t>HS2025</t>
  </si>
  <si>
    <t>FS2026</t>
  </si>
  <si>
    <t>HS2026</t>
  </si>
  <si>
    <t>FS2027</t>
  </si>
  <si>
    <t>HS2027</t>
  </si>
  <si>
    <t>percentage</t>
  </si>
  <si>
    <t>FS2028</t>
  </si>
  <si>
    <t>Punktzahl</t>
  </si>
  <si>
    <t>HS2028</t>
  </si>
  <si>
    <t>score</t>
  </si>
  <si>
    <t>FS2029</t>
  </si>
  <si>
    <t>HS2029</t>
  </si>
  <si>
    <t>Ganze Punkte</t>
  </si>
  <si>
    <t>Whole Points</t>
  </si>
  <si>
    <t>Halbe Punkte</t>
  </si>
  <si>
    <t>Half Points</t>
  </si>
  <si>
    <t>Viertel Punkte</t>
  </si>
  <si>
    <t>Quarter Points</t>
  </si>
  <si>
    <t>von</t>
  </si>
  <si>
    <t>bis</t>
  </si>
  <si>
    <t>Grenzwerte</t>
  </si>
  <si>
    <t>1.0 / 1.5</t>
  </si>
  <si>
    <t>1.5 / 2.0</t>
  </si>
  <si>
    <t>2.0 / 2.5</t>
  </si>
  <si>
    <t xml:space="preserve">2.5 / 3.0 </t>
  </si>
  <si>
    <t>3.0 / 3.5</t>
  </si>
  <si>
    <t>4.0 / 4.5</t>
  </si>
  <si>
    <t>4.5 / 5.0</t>
  </si>
  <si>
    <t>5.0 / 5.5</t>
  </si>
  <si>
    <t>5.5 / 6.0</t>
  </si>
  <si>
    <t>Obergrenze</t>
  </si>
  <si>
    <t>unsortiert</t>
  </si>
  <si>
    <t>umwandeln</t>
  </si>
  <si>
    <t>in Zahl umwandeln</t>
  </si>
  <si>
    <t>sortiert</t>
  </si>
  <si>
    <t>100-100-101</t>
  </si>
  <si>
    <t>Alfa</t>
  </si>
  <si>
    <t>Anna</t>
  </si>
  <si>
    <t>100-100-102</t>
  </si>
  <si>
    <t>Bravo</t>
  </si>
  <si>
    <t>Berta</t>
  </si>
  <si>
    <t>100-100-103</t>
  </si>
  <si>
    <t>Charlie</t>
  </si>
  <si>
    <t>Cäsar</t>
  </si>
  <si>
    <t>100-100-104</t>
  </si>
  <si>
    <t>Delta</t>
  </si>
  <si>
    <t>Daniel</t>
  </si>
  <si>
    <t>100-100-105</t>
  </si>
  <si>
    <t>Echo</t>
  </si>
  <si>
    <t>Emil</t>
  </si>
  <si>
    <t>100-100-106</t>
  </si>
  <si>
    <t>Foxtrot</t>
  </si>
  <si>
    <t>Friedrich</t>
  </si>
  <si>
    <t>100-100-107</t>
  </si>
  <si>
    <t>Golf</t>
  </si>
  <si>
    <t>Gustav</t>
  </si>
  <si>
    <t>100-100-108</t>
  </si>
  <si>
    <t>Hotel</t>
  </si>
  <si>
    <t>Heinrich</t>
  </si>
  <si>
    <t>100-100-109</t>
  </si>
  <si>
    <t>India</t>
  </si>
  <si>
    <t>Ida</t>
  </si>
  <si>
    <t>100-100-110</t>
  </si>
  <si>
    <t>Juliett</t>
  </si>
  <si>
    <t>Jakob</t>
  </si>
  <si>
    <t>100-100-111</t>
  </si>
  <si>
    <t>Kilo</t>
  </si>
  <si>
    <t>Kaiser  </t>
  </si>
  <si>
    <t>100-100-112</t>
  </si>
  <si>
    <t>Lima</t>
  </si>
  <si>
    <t>Leopold  </t>
  </si>
  <si>
    <t>100-100-113</t>
  </si>
  <si>
    <t>Mike</t>
  </si>
  <si>
    <t>Marie  </t>
  </si>
  <si>
    <t>100-100-114</t>
  </si>
  <si>
    <t>November</t>
  </si>
  <si>
    <t>Niklaus  </t>
  </si>
  <si>
    <t>100-100-115</t>
  </si>
  <si>
    <t>Oscar</t>
  </si>
  <si>
    <t>Otto  </t>
  </si>
  <si>
    <t>100-100-116</t>
  </si>
  <si>
    <t>Papa</t>
  </si>
  <si>
    <t>Peter  </t>
  </si>
  <si>
    <t>100-100-117</t>
  </si>
  <si>
    <t>Quebec</t>
  </si>
  <si>
    <t>Quasi  </t>
  </si>
  <si>
    <t>100-100-118</t>
  </si>
  <si>
    <t>Romeo</t>
  </si>
  <si>
    <t>Rosa  </t>
  </si>
  <si>
    <t>100-100-119</t>
  </si>
  <si>
    <t>Sierra</t>
  </si>
  <si>
    <t>Sophie  </t>
  </si>
  <si>
    <t>100-100-120</t>
  </si>
  <si>
    <t>Tango</t>
  </si>
  <si>
    <t>Theodor  </t>
  </si>
  <si>
    <t>100-100-121</t>
  </si>
  <si>
    <t>Uniform</t>
  </si>
  <si>
    <t>Ulrich  </t>
  </si>
  <si>
    <t>100-100-122</t>
  </si>
  <si>
    <t>Victor</t>
  </si>
  <si>
    <t>Viktor  </t>
  </si>
  <si>
    <t>100-100-123</t>
  </si>
  <si>
    <t>Whiskey</t>
  </si>
  <si>
    <t>Wilhelm  </t>
  </si>
  <si>
    <t>100-100-124</t>
  </si>
  <si>
    <t>X-Ray</t>
  </si>
  <si>
    <t>Xaver  </t>
  </si>
  <si>
    <t>100-100-125</t>
  </si>
  <si>
    <t>Yankee</t>
  </si>
  <si>
    <t>Yverdon  </t>
  </si>
  <si>
    <t>100-100-126</t>
  </si>
  <si>
    <t>Zulu</t>
  </si>
  <si>
    <t>Zürich</t>
  </si>
  <si>
    <t>Bekanntmachung</t>
  </si>
  <si>
    <t>der Ergebnisse der Leistungskontrolle vom</t>
  </si>
  <si>
    <t>zur Lehrveranstaltung</t>
  </si>
  <si>
    <t>Verantwortliche Dozierende: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</si>
</sst>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
  </numFmts>
  <fonts count="57">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14"/>
      <color theme="1"/>
      <name val="Calibri"/>
      <family val="2"/>
      <scheme val="minor"/>
    </font>
    <font>
      <b/>
      <sz val="10"/>
      <name val="Tahoma"/>
      <family val="2"/>
    </font>
    <font>
      <sz val="10"/>
      <name val="Arial"/>
      <family val="2"/>
    </font>
    <font>
      <b/>
      <sz val="11"/>
      <color rgb="FFFF0000"/>
      <name val="Calibri"/>
      <family val="2"/>
      <scheme val="minor"/>
    </font>
    <font>
      <b/>
      <sz val="18"/>
      <color theme="1"/>
      <name val="Calibri"/>
      <family val="2"/>
      <scheme val="minor"/>
    </font>
    <font>
      <sz val="10"/>
      <color theme="1"/>
      <name val="Arial"/>
      <family val="2"/>
    </font>
    <font>
      <b/>
      <sz val="10"/>
      <color theme="1"/>
      <name val="Arial"/>
      <family val="2"/>
    </font>
    <font>
      <b/>
      <sz val="10"/>
      <color rgb="FFFF0000"/>
      <name val="Arial"/>
      <family val="2"/>
    </font>
    <font>
      <u/>
      <sz val="10"/>
      <color theme="10"/>
      <name val="Arial"/>
      <family val="2"/>
    </font>
    <font>
      <u/>
      <sz val="10"/>
      <color theme="1"/>
      <name val="Arial"/>
      <family val="2"/>
    </font>
    <font>
      <b/>
      <sz val="14"/>
      <color theme="1"/>
      <name val="Arial"/>
      <family val="2"/>
    </font>
    <font>
      <b/>
      <sz val="10"/>
      <color rgb="FF006100"/>
      <name val="Arial"/>
      <family val="2"/>
    </font>
    <font>
      <b/>
      <sz val="10"/>
      <color rgb="FF9C0006"/>
      <name val="Arial"/>
      <family val="2"/>
    </font>
    <font>
      <b/>
      <sz val="10"/>
      <name val="Arial"/>
      <family val="2"/>
    </font>
    <font>
      <sz val="10"/>
      <color rgb="FFFF0000"/>
      <name val="Arial"/>
      <family val="2"/>
    </font>
    <font>
      <sz val="10"/>
      <color theme="0"/>
      <name val="Arial"/>
      <family val="2"/>
    </font>
    <font>
      <u/>
      <sz val="8"/>
      <name val="Arial"/>
      <family val="2"/>
    </font>
    <font>
      <sz val="11"/>
      <color theme="1"/>
      <name val="Arial"/>
      <family val="2"/>
    </font>
    <font>
      <sz val="10"/>
      <color theme="5"/>
      <name val="Arial"/>
      <family val="2"/>
    </font>
    <font>
      <b/>
      <sz val="14"/>
      <color theme="5"/>
      <name val="Arial"/>
      <family val="2"/>
    </font>
    <font>
      <b/>
      <sz val="10"/>
      <color theme="5"/>
      <name val="Arial"/>
      <family val="2"/>
    </font>
    <font>
      <b/>
      <sz val="14"/>
      <color theme="1" tint="0.499984740745262"/>
      <name val="Arial"/>
      <family val="2"/>
    </font>
    <font>
      <sz val="15"/>
      <color theme="1"/>
      <name val="FrutigerNeueLTPro-Light"/>
    </font>
    <font>
      <sz val="10.5"/>
      <color theme="1"/>
      <name val="FrutigerNeueLTPro-Book"/>
    </font>
    <font>
      <sz val="16"/>
      <color theme="1"/>
      <name val="FrutigerNeueLTPro-Book"/>
    </font>
    <font>
      <sz val="10"/>
      <color theme="1"/>
      <name val="FrutigerNeueLTPro-Light"/>
    </font>
    <font>
      <sz val="8"/>
      <name val="Calibri"/>
      <family val="2"/>
      <scheme val="minor"/>
    </font>
    <font>
      <sz val="10.5"/>
      <color theme="1"/>
      <name val="Arial"/>
      <family val="2"/>
    </font>
    <font>
      <sz val="12"/>
      <color theme="1"/>
      <name val="Arial"/>
      <family val="2"/>
    </font>
    <font>
      <sz val="15"/>
      <color theme="1"/>
      <name val="Arial"/>
      <family val="2"/>
    </font>
    <font>
      <sz val="18"/>
      <color theme="1"/>
      <name val="Arial"/>
      <family val="2"/>
    </font>
    <font>
      <sz val="11"/>
      <color theme="1" tint="0.499984740745262"/>
      <name val="Arial"/>
      <family val="2"/>
    </font>
    <font>
      <sz val="16"/>
      <color theme="1"/>
      <name val="Arial"/>
      <family val="2"/>
    </font>
    <font>
      <sz val="11"/>
      <color theme="0"/>
      <name val="Arial"/>
      <family val="2"/>
    </font>
    <font>
      <sz val="10"/>
      <color rgb="FFC1D1DC"/>
      <name val="Arial"/>
      <family val="2"/>
    </font>
    <font>
      <sz val="11"/>
      <color theme="1" tint="0.34998626667073579"/>
      <name val="Arial"/>
      <family val="2"/>
    </font>
    <font>
      <sz val="10"/>
      <color rgb="FF000000"/>
      <name val="Arial"/>
      <family val="2"/>
    </font>
    <font>
      <sz val="11"/>
      <color theme="0"/>
      <name val="Calibri"/>
      <family val="2"/>
      <scheme val="minor"/>
    </font>
    <font>
      <sz val="10"/>
      <color theme="1" tint="0.34998626667073579"/>
      <name val="Arial"/>
      <family val="2"/>
    </font>
    <font>
      <b/>
      <sz val="12"/>
      <color theme="1" tint="0.34998626667073579"/>
      <name val="Arial"/>
      <family val="2"/>
    </font>
    <font>
      <sz val="11"/>
      <color rgb="FF000000"/>
      <name val="Calibri"/>
      <family val="2"/>
      <scheme val="minor"/>
    </font>
    <font>
      <sz val="12"/>
      <name val="Arial"/>
      <family val="2"/>
    </font>
    <font>
      <b/>
      <sz val="11"/>
      <color theme="1"/>
      <name val="Arial"/>
      <family val="2"/>
    </font>
    <font>
      <b/>
      <sz val="11"/>
      <color rgb="FFFF0000"/>
      <name val="Arial"/>
      <family val="2"/>
    </font>
    <font>
      <u/>
      <sz val="11"/>
      <name val="Arial"/>
      <family val="2"/>
    </font>
    <font>
      <b/>
      <sz val="10"/>
      <color theme="0"/>
      <name val="Arial"/>
      <family val="2"/>
    </font>
    <font>
      <b/>
      <sz val="10"/>
      <color theme="1" tint="0.34998626667073579"/>
      <name val="Arial"/>
      <family val="2"/>
    </font>
    <font>
      <b/>
      <sz val="11"/>
      <color theme="1" tint="0.34998626667073579"/>
      <name val="Arial"/>
      <family val="2"/>
    </font>
    <font>
      <b/>
      <sz val="11"/>
      <color theme="0"/>
      <name val="Arial"/>
      <family val="2"/>
    </font>
    <font>
      <sz val="9"/>
      <color theme="1" tint="0.34998626667073579"/>
      <name val="Arial"/>
      <family val="2"/>
    </font>
    <font>
      <sz val="12"/>
      <color theme="0"/>
      <name val="Arial"/>
      <family val="2"/>
    </font>
    <font>
      <sz val="10"/>
      <color rgb="FF63788E"/>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C1D1DC"/>
        <bgColor indexed="64"/>
      </patternFill>
    </fill>
    <fill>
      <patternFill patternType="solid">
        <fgColor rgb="FFFEBF51"/>
        <bgColor indexed="64"/>
      </patternFill>
    </fill>
    <fill>
      <patternFill patternType="solid">
        <fgColor rgb="FFFFD994"/>
        <bgColor indexed="64"/>
      </patternFill>
    </fill>
    <fill>
      <patternFill patternType="solid">
        <fgColor rgb="FF914AE3"/>
        <bgColor indexed="64"/>
      </patternFill>
    </fill>
    <fill>
      <patternFill patternType="solid">
        <fgColor rgb="FFD457EE"/>
        <bgColor indexed="64"/>
      </patternFill>
    </fill>
    <fill>
      <patternFill patternType="solid">
        <fgColor rgb="FFBCE6F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1" tint="0.499984740745262"/>
      </bottom>
      <diagonal/>
    </border>
    <border>
      <left/>
      <right/>
      <top/>
      <bottom style="double">
        <color indexed="64"/>
      </bottom>
      <diagonal/>
    </border>
    <border>
      <left/>
      <right style="thin">
        <color rgb="FFFFD994"/>
      </right>
      <top/>
      <bottom/>
      <diagonal/>
    </border>
    <border>
      <left style="thin">
        <color rgb="FFFFD994"/>
      </left>
      <right/>
      <top/>
      <bottom style="thin">
        <color rgb="FFFFD994"/>
      </bottom>
      <diagonal/>
    </border>
    <border>
      <left/>
      <right/>
      <top/>
      <bottom style="thin">
        <color rgb="FFFFD994"/>
      </bottom>
      <diagonal/>
    </border>
    <border>
      <left/>
      <right style="thin">
        <color rgb="FFFFD994"/>
      </right>
      <top/>
      <bottom style="thin">
        <color rgb="FFFFD994"/>
      </bottom>
      <diagonal/>
    </border>
    <border>
      <left style="thin">
        <color rgb="FFFFD994"/>
      </left>
      <right/>
      <top style="thin">
        <color rgb="FFFFD994"/>
      </top>
      <bottom style="thin">
        <color rgb="FFFFD994"/>
      </bottom>
      <diagonal/>
    </border>
    <border>
      <left/>
      <right/>
      <top style="thin">
        <color rgb="FFFFD994"/>
      </top>
      <bottom style="thin">
        <color rgb="FFFFD994"/>
      </bottom>
      <diagonal/>
    </border>
    <border>
      <left/>
      <right style="thin">
        <color rgb="FFFFD994"/>
      </right>
      <top style="thin">
        <color rgb="FFFFD994"/>
      </top>
      <bottom style="thin">
        <color rgb="FFFFD994"/>
      </bottom>
      <diagonal/>
    </border>
    <border>
      <left/>
      <right/>
      <top/>
      <bottom style="hair">
        <color rgb="FFD457EE"/>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13" fillId="0" borderId="0" applyNumberFormat="0" applyFill="0" applyBorder="0" applyAlignment="0" applyProtection="0"/>
  </cellStyleXfs>
  <cellXfs count="294">
    <xf numFmtId="0" fontId="0" fillId="0" borderId="0" xfId="0"/>
    <xf numFmtId="0" fontId="4" fillId="0" borderId="0" xfId="0" applyFont="1"/>
    <xf numFmtId="0" fontId="0" fillId="0" borderId="0" xfId="0" applyAlignment="1">
      <alignment horizontal="left"/>
    </xf>
    <xf numFmtId="164" fontId="6" fillId="4" borderId="0" xfId="0" applyNumberFormat="1" applyFont="1" applyFill="1" applyAlignment="1">
      <alignment vertical="top" wrapText="1"/>
    </xf>
    <xf numFmtId="164" fontId="0" fillId="4" borderId="0" xfId="0" applyNumberFormat="1" applyFill="1"/>
    <xf numFmtId="0" fontId="8" fillId="0" borderId="0" xfId="0" applyFont="1" applyAlignment="1">
      <alignment horizontal="center"/>
    </xf>
    <xf numFmtId="0" fontId="0" fillId="0" borderId="0" xfId="0" applyAlignment="1">
      <alignment horizontal="center" wrapText="1"/>
    </xf>
    <xf numFmtId="14" fontId="8" fillId="0" borderId="0" xfId="0" applyNumberFormat="1" applyFont="1" applyAlignment="1">
      <alignment horizontal="left"/>
    </xf>
    <xf numFmtId="164" fontId="0" fillId="0" borderId="0" xfId="0" applyNumberFormat="1"/>
    <xf numFmtId="2" fontId="0" fillId="0" borderId="0" xfId="0" applyNumberFormat="1"/>
    <xf numFmtId="165" fontId="0" fillId="0" borderId="0" xfId="0" applyNumberFormat="1"/>
    <xf numFmtId="164" fontId="4" fillId="4" borderId="1" xfId="0" applyNumberFormat="1" applyFont="1" applyFill="1" applyBorder="1"/>
    <xf numFmtId="2" fontId="4" fillId="4" borderId="2" xfId="0" applyNumberFormat="1" applyFont="1" applyFill="1" applyBorder="1"/>
    <xf numFmtId="2" fontId="4" fillId="4" borderId="3" xfId="0" applyNumberFormat="1" applyFont="1" applyFill="1" applyBorder="1"/>
    <xf numFmtId="164" fontId="3" fillId="3" borderId="4" xfId="3" applyNumberFormat="1" applyBorder="1"/>
    <xf numFmtId="2" fontId="0" fillId="4" borderId="0" xfId="0" applyNumberFormat="1" applyFill="1"/>
    <xf numFmtId="2" fontId="0" fillId="4" borderId="5" xfId="0" applyNumberFormat="1" applyFill="1" applyBorder="1"/>
    <xf numFmtId="164" fontId="2" fillId="2" borderId="4" xfId="2" applyNumberFormat="1" applyBorder="1"/>
    <xf numFmtId="164" fontId="2" fillId="2" borderId="6" xfId="2" applyNumberFormat="1" applyBorder="1"/>
    <xf numFmtId="2" fontId="0" fillId="4" borderId="7" xfId="0" applyNumberFormat="1" applyFill="1" applyBorder="1"/>
    <xf numFmtId="2" fontId="0" fillId="4" borderId="8" xfId="0" applyNumberFormat="1" applyFill="1" applyBorder="1"/>
    <xf numFmtId="1" fontId="0" fillId="0" borderId="0" xfId="0" applyNumberFormat="1"/>
    <xf numFmtId="1" fontId="4" fillId="0" borderId="0" xfId="0" applyNumberFormat="1" applyFont="1"/>
    <xf numFmtId="0" fontId="0" fillId="0" borderId="0" xfId="0" applyAlignment="1">
      <alignment horizontal="right" indent="2"/>
    </xf>
    <xf numFmtId="0" fontId="4" fillId="0" borderId="7" xfId="0" applyFont="1" applyBorder="1" applyAlignment="1">
      <alignment horizontal="right" indent="2"/>
    </xf>
    <xf numFmtId="0" fontId="4" fillId="0" borderId="8" xfId="0" applyFont="1" applyBorder="1" applyAlignment="1">
      <alignment horizontal="left" indent="2"/>
    </xf>
    <xf numFmtId="164" fontId="0" fillId="0" borderId="5" xfId="0" applyNumberFormat="1" applyBorder="1" applyAlignment="1">
      <alignment horizontal="left" indent="2"/>
    </xf>
    <xf numFmtId="164" fontId="0" fillId="0" borderId="0" xfId="0" applyNumberFormat="1" applyAlignment="1">
      <alignment horizontal="left" indent="2"/>
    </xf>
    <xf numFmtId="0" fontId="4" fillId="0" borderId="7" xfId="0" applyFont="1" applyBorder="1" applyAlignment="1">
      <alignment horizontal="left" indent="2"/>
    </xf>
    <xf numFmtId="0" fontId="10" fillId="0" borderId="0" xfId="0" applyFont="1"/>
    <xf numFmtId="0" fontId="10" fillId="0" borderId="0" xfId="0" applyFont="1" applyAlignment="1">
      <alignment horizontal="left"/>
    </xf>
    <xf numFmtId="0" fontId="10" fillId="0" borderId="0" xfId="0" applyFont="1" applyProtection="1">
      <protection locked="0"/>
    </xf>
    <xf numFmtId="4" fontId="0" fillId="0" borderId="0" xfId="0" applyNumberFormat="1"/>
    <xf numFmtId="1" fontId="7" fillId="0" borderId="0" xfId="0" applyNumberFormat="1" applyFont="1" applyAlignment="1" applyProtection="1">
      <alignment wrapText="1"/>
      <protection locked="0"/>
    </xf>
    <xf numFmtId="1" fontId="10" fillId="0" borderId="0" xfId="0" applyNumberFormat="1" applyFont="1" applyProtection="1">
      <protection locked="0"/>
    </xf>
    <xf numFmtId="0" fontId="0" fillId="0" borderId="0" xfId="0" applyAlignment="1">
      <alignment wrapText="1"/>
    </xf>
    <xf numFmtId="0" fontId="10" fillId="0" borderId="0" xfId="0" applyFont="1" applyAlignment="1">
      <alignment horizontal="left" indent="2"/>
    </xf>
    <xf numFmtId="0" fontId="11" fillId="0" borderId="0" xfId="0" applyFont="1"/>
    <xf numFmtId="0" fontId="10" fillId="0" borderId="0" xfId="0" applyFont="1" applyProtection="1">
      <protection hidden="1"/>
    </xf>
    <xf numFmtId="0" fontId="10" fillId="0" borderId="0" xfId="0" applyFont="1" applyAlignment="1" applyProtection="1">
      <alignment horizontal="left"/>
      <protection hidden="1"/>
    </xf>
    <xf numFmtId="0" fontId="22" fillId="0" borderId="0" xfId="0" applyFont="1" applyAlignment="1" applyProtection="1">
      <alignment horizontal="right" indent="2"/>
      <protection hidden="1"/>
    </xf>
    <xf numFmtId="0" fontId="22" fillId="0" borderId="0" xfId="0" applyFont="1" applyProtection="1">
      <protection hidden="1"/>
    </xf>
    <xf numFmtId="0" fontId="21" fillId="0" borderId="0" xfId="4" applyFont="1" applyProtection="1">
      <protection hidden="1"/>
    </xf>
    <xf numFmtId="49" fontId="0" fillId="0" borderId="0" xfId="0" applyNumberFormat="1"/>
    <xf numFmtId="2" fontId="10" fillId="0" borderId="0" xfId="0" applyNumberFormat="1" applyFont="1" applyProtection="1">
      <protection locked="0" hidden="1"/>
    </xf>
    <xf numFmtId="2" fontId="10" fillId="0" borderId="0" xfId="0" applyNumberFormat="1" applyFont="1" applyProtection="1">
      <protection hidden="1"/>
    </xf>
    <xf numFmtId="2" fontId="10" fillId="0" borderId="0" xfId="0" applyNumberFormat="1" applyFont="1" applyAlignment="1" applyProtection="1">
      <alignment horizontal="right"/>
      <protection hidden="1"/>
    </xf>
    <xf numFmtId="164" fontId="10" fillId="0" borderId="0" xfId="0" applyNumberFormat="1" applyFont="1" applyProtection="1">
      <protection hidden="1"/>
    </xf>
    <xf numFmtId="0" fontId="23" fillId="0" borderId="0" xfId="0" applyFont="1" applyProtection="1">
      <protection hidden="1"/>
    </xf>
    <xf numFmtId="0" fontId="23" fillId="0" borderId="0" xfId="0" applyFont="1" applyAlignment="1" applyProtection="1">
      <alignment horizontal="left"/>
      <protection hidden="1"/>
    </xf>
    <xf numFmtId="0" fontId="25" fillId="0" borderId="0" xfId="0" applyFont="1" applyProtection="1">
      <protection hidden="1"/>
    </xf>
    <xf numFmtId="0" fontId="0" fillId="5" borderId="0" xfId="0" applyFill="1" applyAlignment="1">
      <alignment wrapText="1"/>
    </xf>
    <xf numFmtId="0" fontId="10" fillId="0" borderId="0" xfId="0" applyFont="1" applyAlignment="1">
      <alignment vertical="top" wrapText="1"/>
    </xf>
    <xf numFmtId="0" fontId="10" fillId="5" borderId="0" xfId="0" applyFont="1" applyFill="1" applyAlignment="1">
      <alignment vertical="top" wrapText="1"/>
    </xf>
    <xf numFmtId="0" fontId="0" fillId="0" borderId="0" xfId="0" applyAlignment="1">
      <alignment vertical="center" wrapText="1"/>
    </xf>
    <xf numFmtId="167" fontId="19" fillId="0" borderId="0" xfId="0" applyNumberFormat="1" applyFont="1" applyProtection="1">
      <protection hidden="1"/>
    </xf>
    <xf numFmtId="0" fontId="23" fillId="0" borderId="0" xfId="0" applyFont="1" applyAlignment="1" applyProtection="1">
      <alignment vertical="top" wrapText="1"/>
      <protection hidden="1"/>
    </xf>
    <xf numFmtId="167" fontId="19" fillId="0" borderId="0" xfId="0" applyNumberFormat="1" applyFont="1" applyAlignment="1" applyProtection="1">
      <alignment horizontal="right"/>
      <protection hidden="1"/>
    </xf>
    <xf numFmtId="0" fontId="0" fillId="5" borderId="0" xfId="0" applyFill="1"/>
    <xf numFmtId="0" fontId="0" fillId="6" borderId="0" xfId="0" applyFill="1"/>
    <xf numFmtId="0" fontId="28" fillId="6" borderId="0" xfId="0" applyFont="1" applyFill="1"/>
    <xf numFmtId="0" fontId="29" fillId="6" borderId="0" xfId="0" applyFont="1" applyFill="1" applyAlignment="1">
      <alignment vertical="center" wrapText="1"/>
    </xf>
    <xf numFmtId="0" fontId="30" fillId="6" borderId="0" xfId="0" applyFont="1" applyFill="1" applyAlignment="1">
      <alignment wrapText="1"/>
    </xf>
    <xf numFmtId="0" fontId="10" fillId="6" borderId="0" xfId="0" applyFont="1" applyFill="1" applyProtection="1">
      <protection locked="0" hidden="1"/>
    </xf>
    <xf numFmtId="0" fontId="29" fillId="6" borderId="0" xfId="0" applyFont="1" applyFill="1" applyAlignment="1">
      <alignment vertical="center"/>
    </xf>
    <xf numFmtId="49" fontId="10" fillId="6" borderId="0" xfId="0" applyNumberFormat="1" applyFont="1" applyFill="1" applyProtection="1">
      <protection locked="0" hidden="1"/>
    </xf>
    <xf numFmtId="0" fontId="10" fillId="0" borderId="0" xfId="0" applyFont="1" applyAlignment="1" applyProtection="1">
      <alignment horizontal="center"/>
      <protection locked="0"/>
    </xf>
    <xf numFmtId="0" fontId="28" fillId="6" borderId="0" xfId="0" applyFont="1" applyFill="1" applyAlignment="1">
      <alignment horizontal="left" vertical="center" wrapText="1"/>
    </xf>
    <xf numFmtId="0" fontId="10" fillId="0" borderId="0" xfId="0" applyFont="1" applyAlignment="1" applyProtection="1">
      <alignment horizontal="left"/>
      <protection locked="0"/>
    </xf>
    <xf numFmtId="1" fontId="7" fillId="0" borderId="0" xfId="0" applyNumberFormat="1" applyFont="1" applyAlignment="1" applyProtection="1">
      <alignment horizontal="center" wrapText="1"/>
      <protection locked="0"/>
    </xf>
    <xf numFmtId="0" fontId="32" fillId="6" borderId="0" xfId="0" applyFont="1" applyFill="1"/>
    <xf numFmtId="0" fontId="32" fillId="6" borderId="0" xfId="0" applyFont="1" applyFill="1" applyAlignment="1">
      <alignment vertical="center" wrapText="1"/>
    </xf>
    <xf numFmtId="0" fontId="32" fillId="6" borderId="0" xfId="0" applyFont="1" applyFill="1" applyAlignment="1">
      <alignment horizontal="left" vertical="center" wrapText="1" indent="3"/>
    </xf>
    <xf numFmtId="0" fontId="32" fillId="0" borderId="0" xfId="0" applyFont="1"/>
    <xf numFmtId="0" fontId="22" fillId="0" borderId="0" xfId="0" applyFont="1"/>
    <xf numFmtId="0" fontId="33" fillId="0" borderId="0" xfId="0" applyFont="1" applyAlignment="1" applyProtection="1">
      <alignment horizontal="left"/>
      <protection hidden="1"/>
    </xf>
    <xf numFmtId="0" fontId="10"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22" fillId="0" borderId="9" xfId="0" applyFont="1" applyBorder="1"/>
    <xf numFmtId="0" fontId="36" fillId="0" borderId="0" xfId="0" applyFont="1"/>
    <xf numFmtId="0" fontId="10" fillId="0" borderId="0" xfId="0" applyFont="1" applyAlignment="1" applyProtection="1">
      <alignment horizontal="left" vertical="center" wrapText="1"/>
      <protection hidden="1"/>
    </xf>
    <xf numFmtId="0" fontId="27" fillId="5" borderId="0" xfId="0" applyFont="1" applyFill="1" applyAlignment="1">
      <alignment wrapText="1"/>
    </xf>
    <xf numFmtId="0" fontId="32" fillId="0" borderId="0" xfId="0" applyFont="1" applyAlignment="1">
      <alignment vertical="center" wrapText="1"/>
    </xf>
    <xf numFmtId="0" fontId="38" fillId="0" borderId="9" xfId="0" applyFont="1" applyBorder="1"/>
    <xf numFmtId="0" fontId="20" fillId="0" borderId="9" xfId="0" applyFont="1" applyBorder="1" applyAlignment="1">
      <alignment horizontal="left" indent="1"/>
    </xf>
    <xf numFmtId="0" fontId="32" fillId="0" borderId="0" xfId="0" applyFont="1" applyAlignment="1">
      <alignment horizontal="left" vertical="center" wrapText="1"/>
    </xf>
    <xf numFmtId="0" fontId="22" fillId="0" borderId="0" xfId="0" applyFont="1" applyAlignment="1">
      <alignment vertical="center" wrapText="1"/>
    </xf>
    <xf numFmtId="0" fontId="37" fillId="0" borderId="0" xfId="0" applyFont="1" applyAlignment="1">
      <alignment vertical="center" wrapText="1"/>
    </xf>
    <xf numFmtId="164" fontId="10" fillId="0" borderId="0" xfId="0" applyNumberFormat="1" applyFont="1" applyAlignment="1" applyProtection="1">
      <alignment horizontal="left"/>
      <protection hidden="1"/>
    </xf>
    <xf numFmtId="166" fontId="10" fillId="0" borderId="0" xfId="1" applyNumberFormat="1" applyFont="1" applyFill="1" applyBorder="1" applyAlignment="1" applyProtection="1">
      <alignment horizontal="left" vertical="center"/>
      <protection hidden="1"/>
    </xf>
    <xf numFmtId="164" fontId="10" fillId="0" borderId="0" xfId="1" applyNumberFormat="1" applyFont="1" applyFill="1" applyBorder="1" applyAlignment="1" applyProtection="1">
      <alignment horizontal="left" vertical="center"/>
      <protection hidden="1"/>
    </xf>
    <xf numFmtId="49" fontId="10" fillId="0" borderId="0" xfId="0" applyNumberFormat="1" applyFont="1" applyAlignment="1" applyProtection="1">
      <alignment horizontal="center" vertical="center"/>
      <protection hidden="1"/>
    </xf>
    <xf numFmtId="14" fontId="10" fillId="0" borderId="0" xfId="0" applyNumberFormat="1" applyFont="1" applyProtection="1">
      <protection hidden="1"/>
    </xf>
    <xf numFmtId="0" fontId="10" fillId="0" borderId="0" xfId="0" applyFont="1" applyAlignment="1">
      <alignment vertical="center" wrapText="1"/>
    </xf>
    <xf numFmtId="2" fontId="7" fillId="0" borderId="0" xfId="0" applyNumberFormat="1" applyFont="1" applyAlignment="1" applyProtection="1">
      <alignment horizontal="right" wrapText="1"/>
      <protection hidden="1"/>
    </xf>
    <xf numFmtId="2" fontId="7" fillId="0" borderId="0" xfId="0" applyNumberFormat="1" applyFont="1" applyAlignment="1" applyProtection="1">
      <alignment wrapText="1"/>
      <protection locked="0" hidden="1"/>
    </xf>
    <xf numFmtId="0" fontId="10" fillId="0" borderId="0" xfId="0" applyFont="1" applyAlignment="1" applyProtection="1">
      <alignment horizontal="right"/>
      <protection hidden="1"/>
    </xf>
    <xf numFmtId="0" fontId="10" fillId="0" borderId="0" xfId="0" applyFont="1" applyAlignment="1" applyProtection="1">
      <alignment wrapText="1"/>
      <protection hidden="1"/>
    </xf>
    <xf numFmtId="0" fontId="23" fillId="7" borderId="0" xfId="0" applyFont="1" applyFill="1" applyProtection="1">
      <protection locked="0" hidden="1"/>
    </xf>
    <xf numFmtId="0" fontId="23" fillId="7" borderId="0" xfId="0" applyFont="1" applyFill="1" applyProtection="1">
      <protection hidden="1"/>
    </xf>
    <xf numFmtId="0" fontId="23" fillId="7" borderId="0" xfId="0" applyFont="1" applyFill="1" applyAlignment="1" applyProtection="1">
      <alignment horizontal="left"/>
      <protection hidden="1"/>
    </xf>
    <xf numFmtId="0" fontId="26" fillId="7" borderId="0" xfId="0" applyFont="1" applyFill="1" applyAlignment="1" applyProtection="1">
      <alignment vertical="top" wrapText="1"/>
      <protection hidden="1"/>
    </xf>
    <xf numFmtId="0" fontId="24" fillId="7" borderId="0" xfId="0" applyFont="1" applyFill="1" applyAlignment="1" applyProtection="1">
      <alignment vertical="top" wrapText="1"/>
      <protection hidden="1"/>
    </xf>
    <xf numFmtId="0" fontId="25" fillId="7" borderId="0" xfId="0" applyFont="1" applyFill="1" applyProtection="1">
      <protection hidden="1"/>
    </xf>
    <xf numFmtId="0" fontId="7" fillId="7" borderId="0" xfId="0" applyFont="1" applyFill="1" applyAlignment="1" applyProtection="1">
      <alignment vertical="center" wrapText="1"/>
      <protection hidden="1"/>
    </xf>
    <xf numFmtId="0" fontId="33" fillId="7" borderId="0" xfId="0" applyFont="1" applyFill="1" applyAlignment="1" applyProtection="1">
      <alignment vertical="center" wrapText="1"/>
      <protection hidden="1"/>
    </xf>
    <xf numFmtId="0" fontId="10" fillId="7" borderId="0" xfId="0" applyFont="1" applyFill="1" applyProtection="1">
      <protection hidden="1"/>
    </xf>
    <xf numFmtId="0" fontId="34" fillId="7" borderId="0" xfId="0" applyFont="1" applyFill="1" applyAlignment="1">
      <alignment vertical="center" wrapText="1"/>
    </xf>
    <xf numFmtId="0" fontId="35" fillId="7" borderId="0" xfId="0" applyFont="1" applyFill="1" applyAlignment="1" applyProtection="1">
      <alignment horizontal="center"/>
      <protection hidden="1"/>
    </xf>
    <xf numFmtId="0" fontId="7" fillId="7" borderId="0" xfId="0" applyFont="1" applyFill="1" applyAlignment="1" applyProtection="1">
      <alignment horizontal="center" vertical="center" wrapText="1"/>
      <protection hidden="1"/>
    </xf>
    <xf numFmtId="0" fontId="7" fillId="7" borderId="0" xfId="0" applyFont="1" applyFill="1" applyAlignment="1" applyProtection="1">
      <alignment horizontal="center"/>
      <protection hidden="1"/>
    </xf>
    <xf numFmtId="0" fontId="39" fillId="7" borderId="0" xfId="0" applyFont="1" applyFill="1" applyProtection="1">
      <protection hidden="1"/>
    </xf>
    <xf numFmtId="0" fontId="39" fillId="7" borderId="0" xfId="0" applyFont="1" applyFill="1" applyAlignment="1" applyProtection="1">
      <alignment horizontal="left"/>
      <protection hidden="1"/>
    </xf>
    <xf numFmtId="0" fontId="39" fillId="7" borderId="0" xfId="0" applyFont="1" applyFill="1" applyAlignment="1" applyProtection="1">
      <alignment horizontal="left" vertical="top"/>
      <protection hidden="1"/>
    </xf>
    <xf numFmtId="0" fontId="10" fillId="7" borderId="0" xfId="0" applyFont="1" applyFill="1" applyAlignment="1">
      <alignment horizontal="left"/>
    </xf>
    <xf numFmtId="49" fontId="10" fillId="7" borderId="0" xfId="0" applyNumberFormat="1" applyFont="1" applyFill="1" applyProtection="1">
      <protection hidden="1"/>
    </xf>
    <xf numFmtId="0" fontId="10" fillId="7" borderId="0" xfId="0" applyFont="1" applyFill="1" applyAlignment="1" applyProtection="1">
      <alignment horizontal="right"/>
      <protection hidden="1"/>
    </xf>
    <xf numFmtId="2" fontId="10" fillId="7" borderId="0" xfId="0" applyNumberFormat="1" applyFont="1" applyFill="1" applyProtection="1">
      <protection hidden="1"/>
    </xf>
    <xf numFmtId="0" fontId="7" fillId="7" borderId="0" xfId="0" applyFont="1" applyFill="1" applyAlignment="1" applyProtection="1">
      <alignment horizontal="left" wrapText="1"/>
      <protection hidden="1"/>
    </xf>
    <xf numFmtId="2" fontId="7" fillId="7" borderId="0" xfId="0" applyNumberFormat="1" applyFont="1" applyFill="1" applyAlignment="1" applyProtection="1">
      <alignment horizontal="right" wrapText="1"/>
      <protection hidden="1"/>
    </xf>
    <xf numFmtId="2" fontId="10" fillId="7" borderId="0" xfId="0" applyNumberFormat="1" applyFont="1" applyFill="1" applyAlignment="1" applyProtection="1">
      <alignment horizontal="right" wrapText="1"/>
      <protection hidden="1"/>
    </xf>
    <xf numFmtId="2" fontId="10" fillId="7" borderId="0" xfId="0" applyNumberFormat="1" applyFont="1" applyFill="1" applyAlignment="1" applyProtection="1">
      <alignment wrapText="1"/>
      <protection locked="0" hidden="1"/>
    </xf>
    <xf numFmtId="49" fontId="18" fillId="7" borderId="10" xfId="0" applyNumberFormat="1" applyFont="1" applyFill="1" applyBorder="1" applyAlignment="1" applyProtection="1">
      <alignment horizontal="right" wrapText="1"/>
      <protection hidden="1"/>
    </xf>
    <xf numFmtId="49" fontId="18" fillId="7" borderId="10" xfId="0" applyNumberFormat="1" applyFont="1" applyFill="1" applyBorder="1" applyAlignment="1" applyProtection="1">
      <alignment wrapText="1"/>
      <protection hidden="1"/>
    </xf>
    <xf numFmtId="0" fontId="37" fillId="6" borderId="0" xfId="0" applyFont="1" applyFill="1" applyAlignment="1">
      <alignment vertical="center" wrapText="1"/>
    </xf>
    <xf numFmtId="0" fontId="10" fillId="6" borderId="0" xfId="0" applyFont="1" applyFill="1" applyAlignment="1">
      <alignment wrapText="1"/>
    </xf>
    <xf numFmtId="0" fontId="22" fillId="0" borderId="0" xfId="0" applyFont="1" applyAlignment="1" applyProtection="1">
      <alignment wrapText="1"/>
      <protection hidden="1"/>
    </xf>
    <xf numFmtId="0" fontId="22" fillId="8" borderId="0" xfId="0" applyFont="1" applyFill="1" applyAlignment="1" applyProtection="1">
      <alignment horizontal="center" wrapText="1"/>
      <protection hidden="1"/>
    </xf>
    <xf numFmtId="0" fontId="22" fillId="8" borderId="0" xfId="0" applyFont="1" applyFill="1" applyProtection="1">
      <protection hidden="1"/>
    </xf>
    <xf numFmtId="0" fontId="22" fillId="8" borderId="0" xfId="0" applyFont="1" applyFill="1" applyAlignment="1" applyProtection="1">
      <alignment wrapText="1"/>
      <protection hidden="1"/>
    </xf>
    <xf numFmtId="0" fontId="10" fillId="8" borderId="0" xfId="0" applyFont="1" applyFill="1" applyProtection="1">
      <protection hidden="1"/>
    </xf>
    <xf numFmtId="0" fontId="10" fillId="8" borderId="0" xfId="0" applyFont="1" applyFill="1" applyAlignment="1" applyProtection="1">
      <alignment horizontal="left"/>
      <protection hidden="1"/>
    </xf>
    <xf numFmtId="0" fontId="10" fillId="8" borderId="0" xfId="0" applyFont="1" applyFill="1" applyAlignment="1" applyProtection="1">
      <alignment horizontal="left" indent="2"/>
      <protection hidden="1"/>
    </xf>
    <xf numFmtId="166" fontId="10" fillId="8" borderId="0" xfId="1" applyNumberFormat="1" applyFont="1" applyFill="1" applyBorder="1" applyAlignment="1" applyProtection="1">
      <alignment horizontal="left" indent="2"/>
      <protection hidden="1"/>
    </xf>
    <xf numFmtId="2" fontId="10" fillId="8" borderId="0" xfId="0" applyNumberFormat="1" applyFont="1" applyFill="1" applyAlignment="1" applyProtection="1">
      <alignment horizontal="left" indent="2"/>
      <protection hidden="1"/>
    </xf>
    <xf numFmtId="0" fontId="10" fillId="8" borderId="11" xfId="0" applyFont="1" applyFill="1" applyBorder="1" applyProtection="1">
      <protection hidden="1"/>
    </xf>
    <xf numFmtId="0" fontId="10" fillId="8" borderId="13" xfId="0" applyFont="1" applyFill="1" applyBorder="1" applyAlignment="1" applyProtection="1">
      <alignment vertical="center"/>
      <protection hidden="1"/>
    </xf>
    <xf numFmtId="0" fontId="17" fillId="8" borderId="13" xfId="3" applyFont="1" applyFill="1" applyBorder="1" applyAlignment="1" applyProtection="1">
      <alignment horizontal="left" vertical="center"/>
      <protection hidden="1"/>
    </xf>
    <xf numFmtId="2" fontId="10" fillId="8" borderId="13" xfId="0" applyNumberFormat="1" applyFont="1" applyFill="1" applyBorder="1" applyAlignment="1" applyProtection="1">
      <alignment horizontal="left" vertical="center"/>
      <protection hidden="1"/>
    </xf>
    <xf numFmtId="2" fontId="10" fillId="8" borderId="14" xfId="0" applyNumberFormat="1" applyFont="1" applyFill="1" applyBorder="1" applyAlignment="1" applyProtection="1">
      <alignment horizontal="left" vertical="center"/>
      <protection hidden="1"/>
    </xf>
    <xf numFmtId="0" fontId="10" fillId="8" borderId="16" xfId="0" applyFont="1" applyFill="1" applyBorder="1" applyAlignment="1" applyProtection="1">
      <alignment vertical="center"/>
      <protection hidden="1"/>
    </xf>
    <xf numFmtId="0" fontId="16" fillId="8" borderId="16" xfId="2" applyFont="1" applyFill="1" applyBorder="1" applyAlignment="1" applyProtection="1">
      <alignment horizontal="left" vertical="center"/>
      <protection hidden="1"/>
    </xf>
    <xf numFmtId="2" fontId="10" fillId="8" borderId="16" xfId="0" applyNumberFormat="1" applyFont="1" applyFill="1" applyBorder="1" applyAlignment="1" applyProtection="1">
      <alignment horizontal="left" vertical="center"/>
      <protection hidden="1"/>
    </xf>
    <xf numFmtId="2" fontId="10" fillId="8" borderId="17" xfId="0" applyNumberFormat="1" applyFont="1" applyFill="1" applyBorder="1" applyAlignment="1" applyProtection="1">
      <alignment horizontal="left" vertical="center"/>
      <protection hidden="1"/>
    </xf>
    <xf numFmtId="0" fontId="17" fillId="8" borderId="16" xfId="3" applyFont="1" applyFill="1" applyBorder="1" applyAlignment="1" applyProtection="1">
      <alignment horizontal="left" vertical="center"/>
      <protection hidden="1"/>
    </xf>
    <xf numFmtId="0" fontId="11" fillId="9" borderId="0" xfId="0" applyFont="1" applyFill="1" applyAlignment="1" applyProtection="1">
      <alignment horizontal="left" vertical="center"/>
      <protection hidden="1"/>
    </xf>
    <xf numFmtId="0" fontId="10" fillId="9" borderId="0" xfId="0" applyFont="1" applyFill="1" applyAlignment="1" applyProtection="1">
      <alignment vertical="center"/>
      <protection hidden="1"/>
    </xf>
    <xf numFmtId="0" fontId="11" fillId="9" borderId="0" xfId="0" applyFont="1" applyFill="1" applyAlignment="1" applyProtection="1">
      <alignment horizontal="left" vertical="center" indent="1"/>
      <protection hidden="1"/>
    </xf>
    <xf numFmtId="164" fontId="16" fillId="8" borderId="15" xfId="2" applyNumberFormat="1" applyFont="1" applyFill="1" applyBorder="1" applyAlignment="1" applyProtection="1">
      <alignment horizontal="left" vertical="center" indent="1"/>
      <protection hidden="1"/>
    </xf>
    <xf numFmtId="164" fontId="17" fillId="8" borderId="15" xfId="3" applyNumberFormat="1" applyFont="1" applyFill="1" applyBorder="1" applyAlignment="1" applyProtection="1">
      <alignment horizontal="left" vertical="center" indent="1"/>
      <protection hidden="1"/>
    </xf>
    <xf numFmtId="164" fontId="17" fillId="8" borderId="12" xfId="3" applyNumberFormat="1" applyFont="1" applyFill="1" applyBorder="1" applyAlignment="1" applyProtection="1">
      <alignment horizontal="left" vertical="center" indent="1"/>
      <protection hidden="1"/>
    </xf>
    <xf numFmtId="0" fontId="11" fillId="8" borderId="0" xfId="0" applyFont="1" applyFill="1" applyAlignment="1" applyProtection="1">
      <alignment horizontal="right"/>
      <protection hidden="1"/>
    </xf>
    <xf numFmtId="0" fontId="20" fillId="0" borderId="0" xfId="0" applyFont="1" applyProtection="1">
      <protection hidden="1"/>
    </xf>
    <xf numFmtId="0" fontId="20" fillId="0" borderId="0" xfId="0" applyFont="1" applyAlignment="1" applyProtection="1">
      <alignment horizontal="right"/>
      <protection hidden="1"/>
    </xf>
    <xf numFmtId="0" fontId="41" fillId="0" borderId="0" xfId="0" applyFont="1"/>
    <xf numFmtId="0" fontId="41" fillId="0" borderId="0" xfId="0" applyFont="1" applyAlignment="1">
      <alignment wrapText="1"/>
    </xf>
    <xf numFmtId="0" fontId="10" fillId="0" borderId="0" xfId="0" applyFont="1" applyAlignment="1">
      <alignment vertical="top"/>
    </xf>
    <xf numFmtId="0" fontId="4" fillId="0" borderId="0" xfId="0" applyFont="1" applyAlignment="1">
      <alignment wrapText="1"/>
    </xf>
    <xf numFmtId="0" fontId="7" fillId="0" borderId="0" xfId="0" applyFont="1" applyProtection="1">
      <protection hidden="1"/>
    </xf>
    <xf numFmtId="0" fontId="7" fillId="0" borderId="0" xfId="0" applyFont="1" applyAlignment="1" applyProtection="1">
      <alignment horizontal="left" vertical="top"/>
      <protection hidden="1"/>
    </xf>
    <xf numFmtId="0" fontId="10" fillId="5" borderId="0" xfId="0" applyFont="1" applyFill="1" applyAlignment="1">
      <alignment wrapText="1"/>
    </xf>
    <xf numFmtId="0" fontId="33" fillId="0" borderId="0" xfId="0" applyFont="1"/>
    <xf numFmtId="0" fontId="42" fillId="0" borderId="0" xfId="0" applyFont="1"/>
    <xf numFmtId="0" fontId="41" fillId="5" borderId="0" xfId="0" applyFont="1" applyFill="1" applyAlignment="1">
      <alignment wrapText="1"/>
    </xf>
    <xf numFmtId="0" fontId="44" fillId="7" borderId="0" xfId="0" applyFont="1" applyFill="1" applyAlignment="1" applyProtection="1">
      <alignment horizontal="left" vertical="center" indent="17"/>
      <protection hidden="1"/>
    </xf>
    <xf numFmtId="0" fontId="43" fillId="7" borderId="0" xfId="0" applyFont="1" applyFill="1" applyAlignment="1" applyProtection="1">
      <alignment vertical="center"/>
      <protection hidden="1"/>
    </xf>
    <xf numFmtId="0" fontId="43" fillId="6" borderId="0" xfId="0" applyFont="1" applyFill="1" applyAlignment="1" applyProtection="1">
      <alignment horizontal="left" vertical="center" wrapText="1"/>
      <protection locked="0" hidden="1"/>
    </xf>
    <xf numFmtId="0" fontId="45" fillId="0" borderId="0" xfId="0" applyFont="1"/>
    <xf numFmtId="0" fontId="10" fillId="0" borderId="0" xfId="0" applyFont="1" applyAlignment="1" applyProtection="1">
      <alignment horizontal="left" vertical="center" indent="1"/>
      <protection locked="0"/>
    </xf>
    <xf numFmtId="14" fontId="10" fillId="0" borderId="0" xfId="0" applyNumberFormat="1" applyFont="1" applyAlignment="1" applyProtection="1">
      <alignment horizontal="left" vertical="center" indent="1"/>
      <protection locked="0"/>
    </xf>
    <xf numFmtId="164" fontId="10" fillId="0" borderId="0" xfId="0" applyNumberFormat="1" applyFont="1" applyAlignment="1" applyProtection="1">
      <alignment horizontal="left" vertical="center" indent="1"/>
      <protection locked="0"/>
    </xf>
    <xf numFmtId="0" fontId="10" fillId="8" borderId="0" xfId="0" applyFont="1" applyFill="1" applyAlignment="1" applyProtection="1">
      <alignment horizontal="left" vertical="center" indent="2"/>
      <protection hidden="1"/>
    </xf>
    <xf numFmtId="0" fontId="11" fillId="8" borderId="0" xfId="0" applyFont="1" applyFill="1" applyAlignment="1" applyProtection="1">
      <alignment horizontal="right" vertical="center"/>
      <protection hidden="1"/>
    </xf>
    <xf numFmtId="2" fontId="7" fillId="4" borderId="0" xfId="0" applyNumberFormat="1" applyFont="1" applyFill="1" applyAlignment="1" applyProtection="1">
      <alignment horizontal="left" wrapText="1"/>
      <protection locked="0" hidden="1"/>
    </xf>
    <xf numFmtId="0" fontId="10" fillId="6" borderId="0" xfId="0" applyFont="1" applyFill="1" applyProtection="1">
      <protection hidden="1"/>
    </xf>
    <xf numFmtId="0" fontId="20" fillId="6" borderId="0" xfId="0" applyFont="1" applyFill="1" applyProtection="1">
      <protection hidden="1"/>
    </xf>
    <xf numFmtId="49" fontId="10" fillId="6" borderId="0" xfId="0" applyNumberFormat="1" applyFont="1" applyFill="1" applyProtection="1">
      <protection hidden="1"/>
    </xf>
    <xf numFmtId="49" fontId="20" fillId="6" borderId="0" xfId="0" applyNumberFormat="1" applyFont="1" applyFill="1" applyProtection="1">
      <protection hidden="1"/>
    </xf>
    <xf numFmtId="1" fontId="7" fillId="7" borderId="0" xfId="0" applyNumberFormat="1" applyFont="1" applyFill="1" applyAlignment="1" applyProtection="1">
      <alignment wrapText="1"/>
      <protection hidden="1"/>
    </xf>
    <xf numFmtId="0" fontId="7" fillId="7" borderId="0" xfId="0" applyFont="1" applyFill="1" applyAlignment="1" applyProtection="1">
      <alignment wrapText="1"/>
      <protection hidden="1"/>
    </xf>
    <xf numFmtId="164" fontId="7" fillId="7" borderId="0" xfId="0" applyNumberFormat="1" applyFont="1" applyFill="1" applyAlignment="1" applyProtection="1">
      <alignment horizontal="right" wrapText="1"/>
      <protection hidden="1"/>
    </xf>
    <xf numFmtId="0" fontId="18" fillId="7" borderId="0" xfId="0" applyFont="1" applyFill="1" applyAlignment="1" applyProtection="1">
      <alignment horizontal="right" wrapText="1"/>
      <protection hidden="1"/>
    </xf>
    <xf numFmtId="2" fontId="7" fillId="7" borderId="0" xfId="0" applyNumberFormat="1" applyFont="1" applyFill="1" applyAlignment="1" applyProtection="1">
      <alignment wrapText="1"/>
      <protection hidden="1"/>
    </xf>
    <xf numFmtId="0" fontId="18" fillId="7" borderId="10" xfId="0" applyFont="1" applyFill="1" applyBorder="1" applyAlignment="1" applyProtection="1">
      <alignment horizontal="left" wrapText="1"/>
      <protection hidden="1"/>
    </xf>
    <xf numFmtId="0" fontId="18" fillId="7" borderId="10" xfId="0" applyFont="1" applyFill="1" applyBorder="1" applyAlignment="1" applyProtection="1">
      <alignment wrapText="1"/>
      <protection hidden="1"/>
    </xf>
    <xf numFmtId="0" fontId="10" fillId="5" borderId="0" xfId="0" applyFont="1" applyFill="1" applyAlignment="1">
      <alignment vertical="top"/>
    </xf>
    <xf numFmtId="0" fontId="43" fillId="7" borderId="0" xfId="0" applyFont="1" applyFill="1" applyAlignment="1" applyProtection="1">
      <alignment horizontal="left" wrapText="1" indent="1"/>
      <protection hidden="1"/>
    </xf>
    <xf numFmtId="0" fontId="43" fillId="10" borderId="0" xfId="0" applyFont="1" applyFill="1" applyAlignment="1" applyProtection="1">
      <alignment horizontal="left" wrapText="1" indent="3"/>
      <protection hidden="1"/>
    </xf>
    <xf numFmtId="0" fontId="53" fillId="10" borderId="0" xfId="0" applyFont="1" applyFill="1" applyAlignment="1" applyProtection="1">
      <alignment horizontal="left" wrapText="1"/>
      <protection hidden="1"/>
    </xf>
    <xf numFmtId="0" fontId="50" fillId="10" borderId="0" xfId="0" applyFont="1" applyFill="1" applyAlignment="1" applyProtection="1">
      <alignment horizontal="left" wrapText="1" indent="1"/>
      <protection hidden="1"/>
    </xf>
    <xf numFmtId="0" fontId="50" fillId="11" borderId="0" xfId="0" applyFont="1" applyFill="1" applyAlignment="1" applyProtection="1">
      <alignment horizontal="left" wrapText="1" indent="1"/>
      <protection hidden="1"/>
    </xf>
    <xf numFmtId="0" fontId="53" fillId="11" borderId="0" xfId="0" applyFont="1" applyFill="1" applyAlignment="1" applyProtection="1">
      <alignment horizontal="left"/>
      <protection hidden="1"/>
    </xf>
    <xf numFmtId="0" fontId="10" fillId="11" borderId="0" xfId="0" applyFont="1" applyFill="1" applyProtection="1">
      <protection hidden="1"/>
    </xf>
    <xf numFmtId="0" fontId="10" fillId="10" borderId="0" xfId="0" applyFont="1" applyFill="1" applyProtection="1">
      <protection hidden="1"/>
    </xf>
    <xf numFmtId="0" fontId="40" fillId="10" borderId="0" xfId="0" applyFont="1" applyFill="1" applyAlignment="1" applyProtection="1">
      <alignment vertical="top"/>
      <protection hidden="1"/>
    </xf>
    <xf numFmtId="0" fontId="40" fillId="11" borderId="0" xfId="0" applyFont="1" applyFill="1" applyAlignment="1" applyProtection="1">
      <alignment vertical="top"/>
      <protection hidden="1"/>
    </xf>
    <xf numFmtId="0" fontId="40" fillId="0" borderId="0" xfId="0" applyFont="1" applyAlignment="1" applyProtection="1">
      <alignment vertical="top"/>
      <protection hidden="1"/>
    </xf>
    <xf numFmtId="0" fontId="43" fillId="0" borderId="0" xfId="0" applyFont="1" applyProtection="1">
      <protection hidden="1"/>
    </xf>
    <xf numFmtId="0" fontId="43" fillId="0" borderId="0" xfId="0" applyFont="1" applyAlignment="1" applyProtection="1">
      <alignment horizontal="left"/>
      <protection hidden="1"/>
    </xf>
    <xf numFmtId="0" fontId="40" fillId="0" borderId="0" xfId="0" applyFont="1" applyProtection="1">
      <protection hidden="1"/>
    </xf>
    <xf numFmtId="0" fontId="52" fillId="7" borderId="0" xfId="0" applyFont="1" applyFill="1" applyAlignment="1" applyProtection="1">
      <alignment horizontal="right" vertical="top" indent="2"/>
      <protection hidden="1"/>
    </xf>
    <xf numFmtId="0" fontId="52" fillId="0" borderId="0" xfId="0" applyFont="1" applyAlignment="1" applyProtection="1">
      <alignment horizontal="right" vertical="top" indent="3"/>
      <protection hidden="1"/>
    </xf>
    <xf numFmtId="9" fontId="40" fillId="0" borderId="0" xfId="0" applyNumberFormat="1" applyFont="1" applyAlignment="1" applyProtection="1">
      <alignment horizontal="left" vertical="top"/>
      <protection hidden="1"/>
    </xf>
    <xf numFmtId="0" fontId="43" fillId="0" borderId="0" xfId="0" applyFont="1" applyAlignment="1" applyProtection="1">
      <alignment vertical="top"/>
      <protection hidden="1"/>
    </xf>
    <xf numFmtId="0" fontId="10" fillId="0" borderId="0" xfId="0" applyFont="1" applyAlignment="1" applyProtection="1">
      <alignment vertical="top"/>
      <protection hidden="1"/>
    </xf>
    <xf numFmtId="0" fontId="51" fillId="7" borderId="0" xfId="0" applyFont="1" applyFill="1" applyAlignment="1" applyProtection="1">
      <alignment horizontal="right" indent="3"/>
      <protection hidden="1"/>
    </xf>
    <xf numFmtId="0" fontId="51" fillId="0" borderId="0" xfId="0" applyFont="1" applyAlignment="1" applyProtection="1">
      <alignment horizontal="right" indent="3"/>
      <protection hidden="1"/>
    </xf>
    <xf numFmtId="0" fontId="40" fillId="0" borderId="0" xfId="4" applyFont="1" applyFill="1" applyBorder="1" applyAlignment="1" applyProtection="1">
      <alignment vertical="top"/>
      <protection hidden="1"/>
    </xf>
    <xf numFmtId="0" fontId="40" fillId="0" borderId="0" xfId="0" applyFont="1" applyAlignment="1" applyProtection="1">
      <alignment vertical="top" wrapText="1"/>
      <protection hidden="1"/>
    </xf>
    <xf numFmtId="0" fontId="47" fillId="0" borderId="0" xfId="0" applyFont="1" applyAlignment="1" applyProtection="1">
      <alignment vertical="top" wrapText="1"/>
      <protection hidden="1"/>
    </xf>
    <xf numFmtId="0" fontId="22" fillId="0" borderId="0" xfId="0" applyFont="1" applyAlignment="1" applyProtection="1">
      <alignment horizontal="left"/>
      <protection hidden="1"/>
    </xf>
    <xf numFmtId="0" fontId="48" fillId="0" borderId="0" xfId="0" applyFont="1" applyProtection="1">
      <protection hidden="1"/>
    </xf>
    <xf numFmtId="0" fontId="22" fillId="0" borderId="0" xfId="0" applyFont="1" applyAlignment="1" applyProtection="1">
      <alignment horizontal="center"/>
      <protection hidden="1"/>
    </xf>
    <xf numFmtId="0" fontId="49" fillId="0" borderId="0" xfId="4" applyFont="1" applyFill="1" applyBorder="1" applyAlignment="1" applyProtection="1">
      <protection hidden="1"/>
    </xf>
    <xf numFmtId="0" fontId="49" fillId="0" borderId="0" xfId="4" applyFont="1" applyFill="1" applyBorder="1" applyProtection="1">
      <protection hidden="1"/>
    </xf>
    <xf numFmtId="0" fontId="22" fillId="0" borderId="0" xfId="0" applyFont="1" applyAlignment="1" applyProtection="1">
      <alignment horizontal="left" vertical="top" wrapText="1" indent="4"/>
      <protection hidden="1"/>
    </xf>
    <xf numFmtId="0" fontId="22" fillId="0" borderId="0" xfId="0" applyFont="1" applyAlignment="1" applyProtection="1">
      <alignment horizontal="left" indent="4"/>
      <protection hidden="1"/>
    </xf>
    <xf numFmtId="0" fontId="10" fillId="0" borderId="0" xfId="0" applyFont="1" applyAlignment="1" applyProtection="1">
      <alignment horizontal="center"/>
      <protection hidden="1"/>
    </xf>
    <xf numFmtId="0" fontId="15" fillId="0" borderId="0" xfId="0" applyFont="1" applyAlignment="1" applyProtection="1">
      <alignment vertical="top" wrapText="1"/>
      <protection hidden="1"/>
    </xf>
    <xf numFmtId="0" fontId="15" fillId="0" borderId="0" xfId="0" applyFont="1" applyAlignment="1" applyProtection="1">
      <alignment horizontal="center" vertical="top" wrapText="1"/>
      <protection hidden="1"/>
    </xf>
    <xf numFmtId="0" fontId="12" fillId="0" borderId="0" xfId="0" applyFont="1" applyProtection="1">
      <protection hidden="1"/>
    </xf>
    <xf numFmtId="0" fontId="10" fillId="0" borderId="0" xfId="0" applyFont="1" applyAlignment="1" applyProtection="1">
      <alignment vertical="top" wrapText="1"/>
      <protection hidden="1"/>
    </xf>
    <xf numFmtId="0" fontId="33" fillId="0" borderId="0" xfId="0" applyFont="1" applyAlignment="1" applyProtection="1">
      <alignment vertical="top"/>
      <protection hidden="1"/>
    </xf>
    <xf numFmtId="0" fontId="33" fillId="0" borderId="0" xfId="0" applyFont="1" applyProtection="1">
      <protection hidden="1"/>
    </xf>
    <xf numFmtId="0" fontId="33" fillId="0" borderId="0" xfId="0" applyFont="1" applyAlignment="1" applyProtection="1">
      <alignment vertical="top" wrapText="1"/>
      <protection hidden="1"/>
    </xf>
    <xf numFmtId="0" fontId="10" fillId="0" borderId="0" xfId="0" applyFont="1" applyAlignment="1" applyProtection="1">
      <alignment horizontal="left" indent="2"/>
      <protection hidden="1"/>
    </xf>
    <xf numFmtId="0" fontId="11" fillId="0" borderId="0" xfId="0" applyFont="1" applyAlignment="1" applyProtection="1">
      <alignment horizontal="left" indent="2"/>
      <protection hidden="1"/>
    </xf>
    <xf numFmtId="0" fontId="11" fillId="0" borderId="0" xfId="0" applyFont="1" applyAlignment="1" applyProtection="1">
      <alignment horizontal="left"/>
      <protection hidden="1"/>
    </xf>
    <xf numFmtId="0" fontId="20" fillId="0" borderId="0" xfId="0" applyFont="1" applyAlignment="1" applyProtection="1">
      <alignment horizontal="center"/>
      <protection hidden="1"/>
    </xf>
    <xf numFmtId="0" fontId="14" fillId="0" borderId="0" xfId="0" applyFont="1" applyProtection="1">
      <protection hidden="1"/>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49" fontId="10" fillId="0" borderId="0" xfId="0" applyNumberFormat="1" applyFont="1" applyAlignment="1" applyProtection="1">
      <alignment vertical="center" wrapText="1"/>
      <protection locked="0"/>
    </xf>
    <xf numFmtId="14" fontId="10" fillId="0" borderId="0" xfId="0" applyNumberFormat="1" applyFont="1" applyAlignment="1" applyProtection="1">
      <alignment vertical="center"/>
      <protection locked="0"/>
    </xf>
    <xf numFmtId="1" fontId="10" fillId="0" borderId="0" xfId="0" applyNumberFormat="1" applyFont="1" applyAlignment="1" applyProtection="1">
      <alignment vertical="center"/>
      <protection locked="0"/>
    </xf>
    <xf numFmtId="164" fontId="10" fillId="0" borderId="0" xfId="0" applyNumberFormat="1" applyFont="1" applyAlignment="1" applyProtection="1">
      <alignment vertical="center"/>
      <protection locked="0"/>
    </xf>
    <xf numFmtId="166" fontId="10" fillId="0" borderId="0" xfId="1" applyNumberFormat="1" applyFont="1" applyFill="1" applyBorder="1" applyAlignment="1" applyProtection="1">
      <alignment vertical="center"/>
      <protection locked="0"/>
    </xf>
    <xf numFmtId="164" fontId="10" fillId="0" borderId="0" xfId="1" applyNumberFormat="1" applyFont="1" applyFill="1" applyBorder="1" applyAlignment="1" applyProtection="1">
      <alignment vertical="center"/>
      <protection locked="0"/>
    </xf>
    <xf numFmtId="0" fontId="38" fillId="0" borderId="0" xfId="0" applyFont="1"/>
    <xf numFmtId="0" fontId="40" fillId="6" borderId="0" xfId="0" applyFont="1" applyFill="1"/>
    <xf numFmtId="0" fontId="10" fillId="6" borderId="0" xfId="0" applyFont="1" applyFill="1" applyAlignment="1">
      <alignment vertical="center"/>
    </xf>
    <xf numFmtId="0" fontId="55" fillId="0" borderId="0" xfId="0" applyFont="1" applyAlignment="1" applyProtection="1">
      <alignment vertical="top" wrapText="1"/>
      <protection hidden="1"/>
    </xf>
    <xf numFmtId="0" fontId="20" fillId="0" borderId="0" xfId="0" applyFont="1" applyAlignment="1">
      <alignment vertical="center" wrapText="1"/>
    </xf>
    <xf numFmtId="0" fontId="10" fillId="0" borderId="18" xfId="0" applyFont="1" applyBorder="1" applyAlignment="1" applyProtection="1">
      <alignment vertical="center"/>
      <protection locked="0"/>
    </xf>
    <xf numFmtId="0" fontId="10" fillId="0" borderId="0" xfId="0" applyFont="1" applyAlignment="1" applyProtection="1">
      <alignment vertical="center"/>
      <protection locked="0"/>
    </xf>
    <xf numFmtId="14" fontId="10" fillId="8" borderId="0" xfId="0" applyNumberFormat="1" applyFont="1" applyFill="1" applyAlignment="1" applyProtection="1">
      <alignment horizontal="left" vertical="center" indent="2"/>
      <protection hidden="1"/>
    </xf>
    <xf numFmtId="0" fontId="20" fillId="0" borderId="0" xfId="0" applyFont="1" applyAlignment="1">
      <alignment horizontal="left" indent="1"/>
    </xf>
    <xf numFmtId="0" fontId="47" fillId="0" borderId="0" xfId="0" applyFont="1" applyAlignment="1" applyProtection="1">
      <alignment wrapText="1"/>
      <protection hidden="1"/>
    </xf>
    <xf numFmtId="0" fontId="0" fillId="7" borderId="0" xfId="0" applyFill="1"/>
    <xf numFmtId="0" fontId="56" fillId="0" borderId="0" xfId="0" applyFont="1" applyAlignment="1" applyProtection="1">
      <alignment horizontal="left" vertical="center" indent="1"/>
      <protection locked="0"/>
    </xf>
    <xf numFmtId="0" fontId="56" fillId="0" borderId="0" xfId="0" applyFont="1" applyAlignment="1" applyProtection="1">
      <alignment horizontal="left" vertical="center" wrapText="1"/>
      <protection locked="0"/>
    </xf>
    <xf numFmtId="49" fontId="41" fillId="0" borderId="0" xfId="0" applyNumberFormat="1" applyFont="1" applyAlignment="1" applyProtection="1">
      <alignment vertical="center" wrapText="1"/>
      <protection locked="0"/>
    </xf>
    <xf numFmtId="0" fontId="7" fillId="7" borderId="0" xfId="0" applyFont="1" applyFill="1" applyAlignment="1" applyProtection="1">
      <alignment horizontal="right"/>
      <protection hidden="1"/>
    </xf>
    <xf numFmtId="49" fontId="18" fillId="0" borderId="10" xfId="0" applyNumberFormat="1" applyFont="1" applyBorder="1" applyAlignment="1" applyProtection="1">
      <alignment horizontal="right" wrapText="1"/>
      <protection hidden="1"/>
    </xf>
    <xf numFmtId="49" fontId="10" fillId="0" borderId="10" xfId="0" applyNumberFormat="1" applyFont="1" applyBorder="1" applyAlignment="1" applyProtection="1">
      <alignment horizontal="right"/>
      <protection hidden="1"/>
    </xf>
    <xf numFmtId="49" fontId="18" fillId="0" borderId="0" xfId="0" applyNumberFormat="1" applyFont="1" applyAlignment="1" applyProtection="1">
      <alignment horizontal="right" wrapText="1"/>
      <protection locked="0" hidden="1"/>
    </xf>
    <xf numFmtId="49" fontId="10" fillId="7" borderId="0" xfId="0" applyNumberFormat="1" applyFont="1" applyFill="1" applyAlignment="1" applyProtection="1">
      <alignment horizontal="right"/>
      <protection hidden="1"/>
    </xf>
    <xf numFmtId="49" fontId="18" fillId="7" borderId="0" xfId="0" applyNumberFormat="1" applyFont="1" applyFill="1" applyAlignment="1" applyProtection="1">
      <alignment horizontal="right" wrapText="1"/>
      <protection hidden="1"/>
    </xf>
    <xf numFmtId="49" fontId="11" fillId="7" borderId="0" xfId="0" applyNumberFormat="1" applyFont="1" applyFill="1" applyAlignment="1" applyProtection="1">
      <alignment horizontal="right" wrapText="1"/>
      <protection locked="0" hidden="1"/>
    </xf>
    <xf numFmtId="0" fontId="10" fillId="0" borderId="0" xfId="0" applyFont="1" applyAlignment="1">
      <alignment horizontal="right"/>
    </xf>
    <xf numFmtId="0" fontId="22" fillId="0" borderId="0" xfId="0" applyFont="1" applyAlignment="1">
      <alignment horizontal="left" indent="4"/>
    </xf>
    <xf numFmtId="0" fontId="32" fillId="0" borderId="0" xfId="0" applyFont="1" applyAlignment="1">
      <alignment horizontal="left" vertical="center" wrapText="1"/>
    </xf>
    <xf numFmtId="0" fontId="40" fillId="6" borderId="0" xfId="0" applyFont="1" applyFill="1" applyAlignment="1">
      <alignment horizontal="center"/>
    </xf>
    <xf numFmtId="0" fontId="37" fillId="6" borderId="0" xfId="0" applyFont="1" applyFill="1" applyAlignment="1">
      <alignment horizontal="center" vertical="center" wrapText="1"/>
    </xf>
    <xf numFmtId="0" fontId="10" fillId="6" borderId="0" xfId="0" applyFont="1" applyFill="1" applyAlignment="1">
      <alignment horizontal="center" vertical="center" wrapText="1"/>
    </xf>
    <xf numFmtId="0" fontId="40" fillId="0" borderId="0" xfId="0" applyFont="1" applyAlignment="1">
      <alignment horizontal="center"/>
    </xf>
    <xf numFmtId="0" fontId="37" fillId="0" borderId="0" xfId="0" applyFont="1" applyAlignment="1">
      <alignment horizontal="center" vertical="center" wrapText="1"/>
    </xf>
    <xf numFmtId="0" fontId="10" fillId="0" borderId="0" xfId="0" applyFont="1" applyAlignment="1">
      <alignment horizontal="center" vertical="center" wrapText="1"/>
    </xf>
    <xf numFmtId="0" fontId="40" fillId="6" borderId="0" xfId="0" applyFont="1" applyFill="1" applyAlignment="1" applyProtection="1">
      <alignment horizontal="center"/>
      <protection hidden="1"/>
    </xf>
    <xf numFmtId="0" fontId="28" fillId="6" borderId="0" xfId="0" applyFont="1" applyFill="1" applyAlignment="1">
      <alignment horizontal="left" vertical="center" wrapText="1"/>
    </xf>
    <xf numFmtId="0" fontId="32" fillId="6" borderId="0" xfId="0" applyFont="1" applyFill="1" applyAlignment="1">
      <alignment horizontal="left" vertical="center" wrapText="1" indent="3"/>
    </xf>
    <xf numFmtId="0" fontId="37"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wrapText="1"/>
      <protection hidden="1"/>
    </xf>
    <xf numFmtId="0" fontId="40" fillId="0" borderId="0" xfId="0" applyFont="1" applyAlignment="1" applyProtection="1">
      <alignment horizontal="center"/>
      <protection hidden="1"/>
    </xf>
    <xf numFmtId="0" fontId="37"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0" fillId="6" borderId="0" xfId="0" applyFont="1" applyFill="1" applyAlignment="1">
      <alignment horizontal="center"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54" fillId="0" borderId="0" xfId="0" applyFont="1" applyAlignment="1" applyProtection="1">
      <alignment horizontal="left" vertical="top" wrapText="1"/>
      <protection hidden="1"/>
    </xf>
    <xf numFmtId="0" fontId="43" fillId="0" borderId="0" xfId="0" applyFont="1" applyAlignment="1" applyProtection="1">
      <alignment horizontal="left" vertical="top" wrapText="1"/>
      <protection hidden="1"/>
    </xf>
    <xf numFmtId="0" fontId="40" fillId="0" borderId="0" xfId="0" applyFont="1" applyAlignment="1" applyProtection="1">
      <alignment horizontal="left" vertical="top" wrapText="1"/>
      <protection hidden="1"/>
    </xf>
    <xf numFmtId="0" fontId="33"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horizontal="left" vertical="center"/>
      <protection hidden="1"/>
    </xf>
    <xf numFmtId="0" fontId="46" fillId="0" borderId="0" xfId="4" applyFont="1" applyBorder="1" applyAlignment="1" applyProtection="1">
      <alignment horizontal="left" vertical="center" wrapText="1"/>
      <protection hidden="1"/>
    </xf>
    <xf numFmtId="0" fontId="0" fillId="0" borderId="0" xfId="0" applyAlignment="1">
      <alignment horizontal="left" wrapText="1"/>
    </xf>
    <xf numFmtId="0" fontId="5" fillId="0" borderId="0" xfId="0" applyFont="1" applyAlignment="1">
      <alignment horizontal="center"/>
    </xf>
    <xf numFmtId="0" fontId="0" fillId="0" borderId="0" xfId="0" applyAlignment="1">
      <alignment horizontal="center"/>
    </xf>
    <xf numFmtId="0" fontId="9" fillId="0" borderId="0" xfId="0" applyFont="1" applyAlignment="1">
      <alignment horizontal="center" wrapText="1"/>
    </xf>
    <xf numFmtId="14"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right"/>
    </xf>
    <xf numFmtId="0" fontId="18" fillId="12" borderId="0" xfId="0" applyFont="1" applyFill="1" applyAlignment="1" applyProtection="1">
      <alignment horizontal="right" wrapText="1"/>
      <protection locked="0"/>
    </xf>
  </cellXfs>
  <cellStyles count="5">
    <cellStyle name="Gut" xfId="2" builtinId="26"/>
    <cellStyle name="Link" xfId="4" builtinId="8" customBuiltin="1"/>
    <cellStyle name="Prozent" xfId="1" builtinId="5"/>
    <cellStyle name="Schlecht" xfId="3" builtinId="27"/>
    <cellStyle name="Standard" xfId="0" builtinId="0"/>
  </cellStyles>
  <dxfs count="28">
    <dxf>
      <fill>
        <patternFill>
          <bgColor rgb="FFBCE6F9"/>
        </patternFill>
      </fill>
    </dxf>
    <dxf>
      <fill>
        <patternFill>
          <bgColor rgb="FFBCE6F9"/>
        </patternFill>
      </fill>
    </dxf>
    <dxf>
      <font>
        <b/>
        <i val="0"/>
        <color theme="9" tint="-0.499984740745262"/>
      </font>
    </dxf>
    <dxf>
      <font>
        <b/>
        <i val="0"/>
        <color rgb="FFC00000"/>
      </font>
    </dxf>
    <dxf>
      <font>
        <b/>
        <i val="0"/>
        <color theme="9" tint="-0.499984740745262"/>
      </font>
    </dxf>
    <dxf>
      <font>
        <b/>
        <i val="0"/>
        <color rgb="FFC0000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BCE6F9"/>
        </patternFill>
      </fill>
    </dxf>
    <dxf>
      <fill>
        <patternFill>
          <bgColor rgb="FFC1D1DC"/>
        </patternFill>
      </fill>
    </dxf>
    <dxf>
      <fill>
        <patternFill>
          <bgColor rgb="FFC1D1DC"/>
        </patternFill>
      </fill>
    </dxf>
    <dxf>
      <fill>
        <patternFill>
          <bgColor rgb="FFBCE6F9"/>
        </patternFill>
      </fill>
    </dxf>
    <dxf>
      <fill>
        <patternFill>
          <bgColor rgb="FFC1D1DC"/>
        </patternFill>
      </fill>
    </dxf>
    <dxf>
      <font>
        <color rgb="FF9C0006"/>
      </font>
    </dxf>
    <dxf>
      <font>
        <color theme="5" tint="-0.24994659260841701"/>
      </font>
      <fill>
        <patternFill>
          <fgColor theme="4" tint="0.39988402966399123"/>
          <bgColor rgb="FFBCE6F9"/>
        </patternFill>
      </fill>
    </dxf>
    <dxf>
      <font>
        <color rgb="FF9C0006"/>
      </font>
      <fill>
        <patternFill>
          <bgColor rgb="FFFFC7CE"/>
        </patternFill>
      </fill>
    </dxf>
    <dxf>
      <font>
        <color theme="9" tint="-0.499984740745262"/>
      </font>
      <fill>
        <patternFill>
          <bgColor rgb="FFBEEE84"/>
        </patternFill>
      </fill>
    </dxf>
    <dxf>
      <font>
        <color rgb="FF9C0006"/>
      </font>
      <fill>
        <patternFill>
          <bgColor rgb="FFFFC7CE"/>
        </patternFill>
      </fill>
    </dxf>
    <dxf>
      <font>
        <color theme="9" tint="-0.499984740745262"/>
      </font>
      <fill>
        <patternFill>
          <bgColor rgb="FFBEEE84"/>
        </patternFill>
      </fill>
    </dxf>
    <dxf>
      <font>
        <color theme="5" tint="-0.24994659260841701"/>
      </font>
      <fill>
        <patternFill>
          <fgColor theme="4" tint="0.39988402966399123"/>
          <bgColor rgb="FFBCE6F9"/>
        </patternFill>
      </fill>
    </dxf>
    <dxf>
      <fill>
        <patternFill>
          <bgColor rgb="FFBCE6F9"/>
        </patternFill>
      </fill>
    </dxf>
    <dxf>
      <fill>
        <patternFill>
          <bgColor rgb="FFC1D1DC"/>
        </patternFill>
      </fill>
    </dxf>
    <dxf>
      <fill>
        <patternFill>
          <bgColor rgb="FFF2E1FA"/>
        </patternFill>
      </fill>
    </dxf>
    <dxf>
      <fill>
        <patternFill>
          <bgColor rgb="FFF2E1FA"/>
        </patternFill>
      </fill>
    </dxf>
    <dxf>
      <fill>
        <patternFill>
          <bgColor theme="0"/>
        </patternFill>
      </fill>
    </dxf>
    <dxf>
      <fill>
        <patternFill>
          <bgColor theme="0"/>
        </patternFill>
      </fill>
    </dxf>
  </dxfs>
  <tableStyles count="0" defaultTableStyle="TableStyleMedium2" defaultPivotStyle="PivotStyleLight16"/>
  <colors>
    <mruColors>
      <color rgb="FFBCE6F9"/>
      <color rgb="FFC1D1DC"/>
      <color rgb="FFF2E1FA"/>
      <color rgb="FFFDA301"/>
      <color rgb="FFBEEE84"/>
      <color rgb="FF914AE3"/>
      <color rgb="FFD457EE"/>
      <color rgb="FFFEBF51"/>
      <color rgb="FF86DC1F"/>
      <color rgb="FFB22E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'X_DE-EN'!$H$9</c:f>
          <c:strCache>
            <c:ptCount val="1"/>
            <c:pt idx="0">
              <c:v>Notenschlüssel</c:v>
            </c:pt>
          </c:strCache>
        </c:strRef>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scatterChart>
        <c:scatterStyle val="lineMarker"/>
        <c:varyColors val="0"/>
        <c:ser>
          <c:idx val="2"/>
          <c:order val="0"/>
          <c:tx>
            <c:strRef>
              <c:f>'X_DE-EN'!$H$18</c:f>
              <c:strCache>
                <c:ptCount val="1"/>
                <c:pt idx="0">
                  <c:v>Note ungerundet</c:v>
                </c:pt>
              </c:strCache>
            </c:strRef>
          </c:tx>
          <c:spPr>
            <a:ln w="19050" cap="rnd">
              <a:solidFill>
                <a:srgbClr val="FDA301"/>
              </a:solidFill>
              <a:round/>
            </a:ln>
            <a:effectLst/>
          </c:spPr>
          <c:marker>
            <c:symbol val="none"/>
          </c:marker>
          <c:xVal>
            <c:numRef>
              <c:f>X_Punkteberechnung!$A$1:$A$4001</c:f>
              <c:numCache>
                <c:formatCode>#,##0.00</c:formatCode>
                <c:ptCount val="4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pt idx="2191">
                  <c:v>#N/A</c:v>
                </c:pt>
                <c:pt idx="2192">
                  <c:v>#N/A</c:v>
                </c:pt>
                <c:pt idx="2193">
                  <c:v>#N/A</c:v>
                </c:pt>
                <c:pt idx="2194">
                  <c:v>#N/A</c:v>
                </c:pt>
                <c:pt idx="2195">
                  <c:v>#N/A</c:v>
                </c:pt>
                <c:pt idx="2196">
                  <c:v>#N/A</c:v>
                </c:pt>
                <c:pt idx="2197">
                  <c:v>#N/A</c:v>
                </c:pt>
                <c:pt idx="2198">
                  <c:v>#N/A</c:v>
                </c:pt>
                <c:pt idx="2199">
                  <c:v>#N/A</c:v>
                </c:pt>
                <c:pt idx="2200">
                  <c:v>#N/A</c:v>
                </c:pt>
                <c:pt idx="2201">
                  <c:v>#N/A</c:v>
                </c:pt>
                <c:pt idx="2202">
                  <c:v>#N/A</c:v>
                </c:pt>
                <c:pt idx="2203">
                  <c:v>#N/A</c:v>
                </c:pt>
                <c:pt idx="2204">
                  <c:v>#N/A</c:v>
                </c:pt>
                <c:pt idx="2205">
                  <c:v>#N/A</c:v>
                </c:pt>
                <c:pt idx="2206">
                  <c:v>#N/A</c:v>
                </c:pt>
                <c:pt idx="2207">
                  <c:v>#N/A</c:v>
                </c:pt>
                <c:pt idx="2208">
                  <c:v>#N/A</c:v>
                </c:pt>
                <c:pt idx="2209">
                  <c:v>#N/A</c:v>
                </c:pt>
                <c:pt idx="2210">
                  <c:v>#N/A</c:v>
                </c:pt>
                <c:pt idx="2211">
                  <c:v>#N/A</c:v>
                </c:pt>
                <c:pt idx="2212">
                  <c:v>#N/A</c:v>
                </c:pt>
                <c:pt idx="2213">
                  <c:v>#N/A</c:v>
                </c:pt>
                <c:pt idx="2214">
                  <c:v>#N/A</c:v>
                </c:pt>
                <c:pt idx="2215">
                  <c:v>#N/A</c:v>
                </c:pt>
                <c:pt idx="2216">
                  <c:v>#N/A</c:v>
                </c:pt>
                <c:pt idx="2217">
                  <c:v>#N/A</c:v>
                </c:pt>
                <c:pt idx="2218">
                  <c:v>#N/A</c:v>
                </c:pt>
                <c:pt idx="2219">
                  <c:v>#N/A</c:v>
                </c:pt>
                <c:pt idx="2220">
                  <c:v>#N/A</c:v>
                </c:pt>
                <c:pt idx="2221">
                  <c:v>#N/A</c:v>
                </c:pt>
                <c:pt idx="2222">
                  <c:v>#N/A</c:v>
                </c:pt>
                <c:pt idx="2223">
                  <c:v>#N/A</c:v>
                </c:pt>
                <c:pt idx="2224">
                  <c:v>#N/A</c:v>
                </c:pt>
                <c:pt idx="2225">
                  <c:v>#N/A</c:v>
                </c:pt>
                <c:pt idx="2226">
                  <c:v>#N/A</c:v>
                </c:pt>
                <c:pt idx="2227">
                  <c:v>#N/A</c:v>
                </c:pt>
                <c:pt idx="2228">
                  <c:v>#N/A</c:v>
                </c:pt>
                <c:pt idx="2229">
                  <c:v>#N/A</c:v>
                </c:pt>
                <c:pt idx="2230">
                  <c:v>#N/A</c:v>
                </c:pt>
                <c:pt idx="2231">
                  <c:v>#N/A</c:v>
                </c:pt>
                <c:pt idx="2232">
                  <c:v>#N/A</c:v>
                </c:pt>
                <c:pt idx="2233">
                  <c:v>#N/A</c:v>
                </c:pt>
                <c:pt idx="2234">
                  <c:v>#N/A</c:v>
                </c:pt>
                <c:pt idx="2235">
                  <c:v>#N/A</c:v>
                </c:pt>
                <c:pt idx="2236">
                  <c:v>#N/A</c:v>
                </c:pt>
                <c:pt idx="2237">
                  <c:v>#N/A</c:v>
                </c:pt>
                <c:pt idx="2238">
                  <c:v>#N/A</c:v>
                </c:pt>
                <c:pt idx="2239">
                  <c:v>#N/A</c:v>
                </c:pt>
                <c:pt idx="2240">
                  <c:v>#N/A</c:v>
                </c:pt>
                <c:pt idx="2241">
                  <c:v>#N/A</c:v>
                </c:pt>
                <c:pt idx="2242">
                  <c:v>#N/A</c:v>
                </c:pt>
                <c:pt idx="2243">
                  <c:v>#N/A</c:v>
                </c:pt>
                <c:pt idx="2244">
                  <c:v>#N/A</c:v>
                </c:pt>
                <c:pt idx="2245">
                  <c:v>#N/A</c:v>
                </c:pt>
                <c:pt idx="2246">
                  <c:v>#N/A</c:v>
                </c:pt>
                <c:pt idx="2247">
                  <c:v>#N/A</c:v>
                </c:pt>
                <c:pt idx="2248">
                  <c:v>#N/A</c:v>
                </c:pt>
                <c:pt idx="2249">
                  <c:v>#N/A</c:v>
                </c:pt>
                <c:pt idx="2250">
                  <c:v>#N/A</c:v>
                </c:pt>
                <c:pt idx="2251">
                  <c:v>#N/A</c:v>
                </c:pt>
                <c:pt idx="2252">
                  <c:v>#N/A</c:v>
                </c:pt>
                <c:pt idx="2253">
                  <c:v>#N/A</c:v>
                </c:pt>
                <c:pt idx="2254">
                  <c:v>#N/A</c:v>
                </c:pt>
                <c:pt idx="2255">
                  <c:v>#N/A</c:v>
                </c:pt>
                <c:pt idx="2256">
                  <c:v>#N/A</c:v>
                </c:pt>
                <c:pt idx="2257">
                  <c:v>#N/A</c:v>
                </c:pt>
                <c:pt idx="2258">
                  <c:v>#N/A</c:v>
                </c:pt>
                <c:pt idx="2259">
                  <c:v>#N/A</c:v>
                </c:pt>
                <c:pt idx="2260">
                  <c:v>#N/A</c:v>
                </c:pt>
                <c:pt idx="2261">
                  <c:v>#N/A</c:v>
                </c:pt>
                <c:pt idx="2262">
                  <c:v>#N/A</c:v>
                </c:pt>
                <c:pt idx="2263">
                  <c:v>#N/A</c:v>
                </c:pt>
                <c:pt idx="2264">
                  <c:v>#N/A</c:v>
                </c:pt>
                <c:pt idx="2265">
                  <c:v>#N/A</c:v>
                </c:pt>
                <c:pt idx="2266">
                  <c:v>#N/A</c:v>
                </c:pt>
                <c:pt idx="2267">
                  <c:v>#N/A</c:v>
                </c:pt>
                <c:pt idx="2268">
                  <c:v>#N/A</c:v>
                </c:pt>
                <c:pt idx="2269">
                  <c:v>#N/A</c:v>
                </c:pt>
                <c:pt idx="2270">
                  <c:v>#N/A</c:v>
                </c:pt>
                <c:pt idx="2271">
                  <c:v>#N/A</c:v>
                </c:pt>
                <c:pt idx="2272">
                  <c:v>#N/A</c:v>
                </c:pt>
                <c:pt idx="2273">
                  <c:v>#N/A</c:v>
                </c:pt>
                <c:pt idx="2274">
                  <c:v>#N/A</c:v>
                </c:pt>
                <c:pt idx="2275">
                  <c:v>#N/A</c:v>
                </c:pt>
                <c:pt idx="2276">
                  <c:v>#N/A</c:v>
                </c:pt>
                <c:pt idx="2277">
                  <c:v>#N/A</c:v>
                </c:pt>
                <c:pt idx="2278">
                  <c:v>#N/A</c:v>
                </c:pt>
                <c:pt idx="2279">
                  <c:v>#N/A</c:v>
                </c:pt>
                <c:pt idx="2280">
                  <c:v>#N/A</c:v>
                </c:pt>
                <c:pt idx="2281">
                  <c:v>#N/A</c:v>
                </c:pt>
                <c:pt idx="2282">
                  <c:v>#N/A</c:v>
                </c:pt>
                <c:pt idx="2283">
                  <c:v>#N/A</c:v>
                </c:pt>
                <c:pt idx="2284">
                  <c:v>#N/A</c:v>
                </c:pt>
                <c:pt idx="2285">
                  <c:v>#N/A</c:v>
                </c:pt>
                <c:pt idx="2286">
                  <c:v>#N/A</c:v>
                </c:pt>
                <c:pt idx="2287">
                  <c:v>#N/A</c:v>
                </c:pt>
                <c:pt idx="2288">
                  <c:v>#N/A</c:v>
                </c:pt>
                <c:pt idx="2289">
                  <c:v>#N/A</c:v>
                </c:pt>
                <c:pt idx="2290">
                  <c:v>#N/A</c:v>
                </c:pt>
                <c:pt idx="2291">
                  <c:v>#N/A</c:v>
                </c:pt>
                <c:pt idx="2292">
                  <c:v>#N/A</c:v>
                </c:pt>
                <c:pt idx="2293">
                  <c:v>#N/A</c:v>
                </c:pt>
                <c:pt idx="2294">
                  <c:v>#N/A</c:v>
                </c:pt>
                <c:pt idx="2295">
                  <c:v>#N/A</c:v>
                </c:pt>
                <c:pt idx="2296">
                  <c:v>#N/A</c:v>
                </c:pt>
                <c:pt idx="2297">
                  <c:v>#N/A</c:v>
                </c:pt>
                <c:pt idx="2298">
                  <c:v>#N/A</c:v>
                </c:pt>
                <c:pt idx="2299">
                  <c:v>#N/A</c:v>
                </c:pt>
                <c:pt idx="2300">
                  <c:v>#N/A</c:v>
                </c:pt>
                <c:pt idx="2301">
                  <c:v>#N/A</c:v>
                </c:pt>
                <c:pt idx="2302">
                  <c:v>#N/A</c:v>
                </c:pt>
                <c:pt idx="2303">
                  <c:v>#N/A</c:v>
                </c:pt>
                <c:pt idx="2304">
                  <c:v>#N/A</c:v>
                </c:pt>
                <c:pt idx="2305">
                  <c:v>#N/A</c:v>
                </c:pt>
                <c:pt idx="2306">
                  <c:v>#N/A</c:v>
                </c:pt>
                <c:pt idx="2307">
                  <c:v>#N/A</c:v>
                </c:pt>
                <c:pt idx="2308">
                  <c:v>#N/A</c:v>
                </c:pt>
                <c:pt idx="2309">
                  <c:v>#N/A</c:v>
                </c:pt>
                <c:pt idx="2310">
                  <c:v>#N/A</c:v>
                </c:pt>
                <c:pt idx="2311">
                  <c:v>#N/A</c:v>
                </c:pt>
                <c:pt idx="2312">
                  <c:v>#N/A</c:v>
                </c:pt>
                <c:pt idx="2313">
                  <c:v>#N/A</c:v>
                </c:pt>
                <c:pt idx="2314">
                  <c:v>#N/A</c:v>
                </c:pt>
                <c:pt idx="2315">
                  <c:v>#N/A</c:v>
                </c:pt>
                <c:pt idx="2316">
                  <c:v>#N/A</c:v>
                </c:pt>
                <c:pt idx="2317">
                  <c:v>#N/A</c:v>
                </c:pt>
                <c:pt idx="2318">
                  <c:v>#N/A</c:v>
                </c:pt>
                <c:pt idx="2319">
                  <c:v>#N/A</c:v>
                </c:pt>
                <c:pt idx="2320">
                  <c:v>#N/A</c:v>
                </c:pt>
                <c:pt idx="2321">
                  <c:v>#N/A</c:v>
                </c:pt>
                <c:pt idx="2322">
                  <c:v>#N/A</c:v>
                </c:pt>
                <c:pt idx="2323">
                  <c:v>#N/A</c:v>
                </c:pt>
                <c:pt idx="2324">
                  <c:v>#N/A</c:v>
                </c:pt>
                <c:pt idx="2325">
                  <c:v>#N/A</c:v>
                </c:pt>
                <c:pt idx="2326">
                  <c:v>#N/A</c:v>
                </c:pt>
                <c:pt idx="2327">
                  <c:v>#N/A</c:v>
                </c:pt>
                <c:pt idx="2328">
                  <c:v>#N/A</c:v>
                </c:pt>
                <c:pt idx="2329">
                  <c:v>#N/A</c:v>
                </c:pt>
                <c:pt idx="2330">
                  <c:v>#N/A</c:v>
                </c:pt>
                <c:pt idx="2331">
                  <c:v>#N/A</c:v>
                </c:pt>
                <c:pt idx="2332">
                  <c:v>#N/A</c:v>
                </c:pt>
                <c:pt idx="2333">
                  <c:v>#N/A</c:v>
                </c:pt>
                <c:pt idx="2334">
                  <c:v>#N/A</c:v>
                </c:pt>
                <c:pt idx="2335">
                  <c:v>#N/A</c:v>
                </c:pt>
                <c:pt idx="2336">
                  <c:v>#N/A</c:v>
                </c:pt>
                <c:pt idx="2337">
                  <c:v>#N/A</c:v>
                </c:pt>
                <c:pt idx="2338">
                  <c:v>#N/A</c:v>
                </c:pt>
                <c:pt idx="2339">
                  <c:v>#N/A</c:v>
                </c:pt>
                <c:pt idx="2340">
                  <c:v>#N/A</c:v>
                </c:pt>
                <c:pt idx="2341">
                  <c:v>#N/A</c:v>
                </c:pt>
                <c:pt idx="2342">
                  <c:v>#N/A</c:v>
                </c:pt>
                <c:pt idx="2343">
                  <c:v>#N/A</c:v>
                </c:pt>
                <c:pt idx="2344">
                  <c:v>#N/A</c:v>
                </c:pt>
                <c:pt idx="2345">
                  <c:v>#N/A</c:v>
                </c:pt>
                <c:pt idx="2346">
                  <c:v>#N/A</c:v>
                </c:pt>
                <c:pt idx="2347">
                  <c:v>#N/A</c:v>
                </c:pt>
                <c:pt idx="2348">
                  <c:v>#N/A</c:v>
                </c:pt>
                <c:pt idx="2349">
                  <c:v>#N/A</c:v>
                </c:pt>
                <c:pt idx="2350">
                  <c:v>#N/A</c:v>
                </c:pt>
                <c:pt idx="2351">
                  <c:v>#N/A</c:v>
                </c:pt>
                <c:pt idx="2352">
                  <c:v>#N/A</c:v>
                </c:pt>
                <c:pt idx="2353">
                  <c:v>#N/A</c:v>
                </c:pt>
                <c:pt idx="2354">
                  <c:v>#N/A</c:v>
                </c:pt>
                <c:pt idx="2355">
                  <c:v>#N/A</c:v>
                </c:pt>
                <c:pt idx="2356">
                  <c:v>#N/A</c:v>
                </c:pt>
                <c:pt idx="2357">
                  <c:v>#N/A</c:v>
                </c:pt>
                <c:pt idx="2358">
                  <c:v>#N/A</c:v>
                </c:pt>
                <c:pt idx="2359">
                  <c:v>#N/A</c:v>
                </c:pt>
                <c:pt idx="2360">
                  <c:v>#N/A</c:v>
                </c:pt>
                <c:pt idx="2361">
                  <c:v>#N/A</c:v>
                </c:pt>
                <c:pt idx="2362">
                  <c:v>#N/A</c:v>
                </c:pt>
                <c:pt idx="2363">
                  <c:v>#N/A</c:v>
                </c:pt>
                <c:pt idx="2364">
                  <c:v>#N/A</c:v>
                </c:pt>
                <c:pt idx="2365">
                  <c:v>#N/A</c:v>
                </c:pt>
                <c:pt idx="2366">
                  <c:v>#N/A</c:v>
                </c:pt>
                <c:pt idx="2367">
                  <c:v>#N/A</c:v>
                </c:pt>
                <c:pt idx="2368">
                  <c:v>#N/A</c:v>
                </c:pt>
                <c:pt idx="2369">
                  <c:v>#N/A</c:v>
                </c:pt>
                <c:pt idx="2370">
                  <c:v>#N/A</c:v>
                </c:pt>
                <c:pt idx="2371">
                  <c:v>#N/A</c:v>
                </c:pt>
                <c:pt idx="2372">
                  <c:v>#N/A</c:v>
                </c:pt>
                <c:pt idx="2373">
                  <c:v>#N/A</c:v>
                </c:pt>
                <c:pt idx="2374">
                  <c:v>#N/A</c:v>
                </c:pt>
                <c:pt idx="2375">
                  <c:v>#N/A</c:v>
                </c:pt>
                <c:pt idx="2376">
                  <c:v>#N/A</c:v>
                </c:pt>
                <c:pt idx="2377">
                  <c:v>#N/A</c:v>
                </c:pt>
                <c:pt idx="2378">
                  <c:v>#N/A</c:v>
                </c:pt>
                <c:pt idx="2379">
                  <c:v>#N/A</c:v>
                </c:pt>
                <c:pt idx="2380">
                  <c:v>#N/A</c:v>
                </c:pt>
                <c:pt idx="2381">
                  <c:v>#N/A</c:v>
                </c:pt>
                <c:pt idx="2382">
                  <c:v>#N/A</c:v>
                </c:pt>
                <c:pt idx="2383">
                  <c:v>#N/A</c:v>
                </c:pt>
                <c:pt idx="2384">
                  <c:v>#N/A</c:v>
                </c:pt>
                <c:pt idx="2385">
                  <c:v>#N/A</c:v>
                </c:pt>
                <c:pt idx="2386">
                  <c:v>#N/A</c:v>
                </c:pt>
                <c:pt idx="2387">
                  <c:v>#N/A</c:v>
                </c:pt>
                <c:pt idx="2388">
                  <c:v>#N/A</c:v>
                </c:pt>
                <c:pt idx="2389">
                  <c:v>#N/A</c:v>
                </c:pt>
                <c:pt idx="2390">
                  <c:v>#N/A</c:v>
                </c:pt>
                <c:pt idx="2391">
                  <c:v>#N/A</c:v>
                </c:pt>
                <c:pt idx="2392">
                  <c:v>#N/A</c:v>
                </c:pt>
                <c:pt idx="2393">
                  <c:v>#N/A</c:v>
                </c:pt>
                <c:pt idx="2394">
                  <c:v>#N/A</c:v>
                </c:pt>
                <c:pt idx="2395">
                  <c:v>#N/A</c:v>
                </c:pt>
                <c:pt idx="2396">
                  <c:v>#N/A</c:v>
                </c:pt>
                <c:pt idx="2397">
                  <c:v>#N/A</c:v>
                </c:pt>
                <c:pt idx="2398">
                  <c:v>#N/A</c:v>
                </c:pt>
                <c:pt idx="2399">
                  <c:v>#N/A</c:v>
                </c:pt>
                <c:pt idx="2400">
                  <c:v>#N/A</c:v>
                </c:pt>
                <c:pt idx="2401">
                  <c:v>#N/A</c:v>
                </c:pt>
                <c:pt idx="2402">
                  <c:v>#N/A</c:v>
                </c:pt>
                <c:pt idx="2403">
                  <c:v>#N/A</c:v>
                </c:pt>
                <c:pt idx="2404">
                  <c:v>#N/A</c:v>
                </c:pt>
                <c:pt idx="2405">
                  <c:v>#N/A</c:v>
                </c:pt>
                <c:pt idx="2406">
                  <c:v>#N/A</c:v>
                </c:pt>
                <c:pt idx="2407">
                  <c:v>#N/A</c:v>
                </c:pt>
                <c:pt idx="2408">
                  <c:v>#N/A</c:v>
                </c:pt>
                <c:pt idx="2409">
                  <c:v>#N/A</c:v>
                </c:pt>
                <c:pt idx="2410">
                  <c:v>#N/A</c:v>
                </c:pt>
                <c:pt idx="2411">
                  <c:v>#N/A</c:v>
                </c:pt>
                <c:pt idx="2412">
                  <c:v>#N/A</c:v>
                </c:pt>
                <c:pt idx="2413">
                  <c:v>#N/A</c:v>
                </c:pt>
                <c:pt idx="2414">
                  <c:v>#N/A</c:v>
                </c:pt>
                <c:pt idx="2415">
                  <c:v>#N/A</c:v>
                </c:pt>
                <c:pt idx="2416">
                  <c:v>#N/A</c:v>
                </c:pt>
                <c:pt idx="2417">
                  <c:v>#N/A</c:v>
                </c:pt>
                <c:pt idx="2418">
                  <c:v>#N/A</c:v>
                </c:pt>
                <c:pt idx="2419">
                  <c:v>#N/A</c:v>
                </c:pt>
                <c:pt idx="2420">
                  <c:v>#N/A</c:v>
                </c:pt>
                <c:pt idx="2421">
                  <c:v>#N/A</c:v>
                </c:pt>
                <c:pt idx="2422">
                  <c:v>#N/A</c:v>
                </c:pt>
                <c:pt idx="2423">
                  <c:v>#N/A</c:v>
                </c:pt>
                <c:pt idx="2424">
                  <c:v>#N/A</c:v>
                </c:pt>
                <c:pt idx="2425">
                  <c:v>#N/A</c:v>
                </c:pt>
                <c:pt idx="2426">
                  <c:v>#N/A</c:v>
                </c:pt>
                <c:pt idx="2427">
                  <c:v>#N/A</c:v>
                </c:pt>
                <c:pt idx="2428">
                  <c:v>#N/A</c:v>
                </c:pt>
                <c:pt idx="2429">
                  <c:v>#N/A</c:v>
                </c:pt>
                <c:pt idx="2430">
                  <c:v>#N/A</c:v>
                </c:pt>
                <c:pt idx="2431">
                  <c:v>#N/A</c:v>
                </c:pt>
                <c:pt idx="2432">
                  <c:v>#N/A</c:v>
                </c:pt>
                <c:pt idx="2433">
                  <c:v>#N/A</c:v>
                </c:pt>
                <c:pt idx="2434">
                  <c:v>#N/A</c:v>
                </c:pt>
                <c:pt idx="2435">
                  <c:v>#N/A</c:v>
                </c:pt>
                <c:pt idx="2436">
                  <c:v>#N/A</c:v>
                </c:pt>
                <c:pt idx="2437">
                  <c:v>#N/A</c:v>
                </c:pt>
                <c:pt idx="2438">
                  <c:v>#N/A</c:v>
                </c:pt>
                <c:pt idx="2439">
                  <c:v>#N/A</c:v>
                </c:pt>
                <c:pt idx="2440">
                  <c:v>#N/A</c:v>
                </c:pt>
                <c:pt idx="2441">
                  <c:v>#N/A</c:v>
                </c:pt>
                <c:pt idx="2442">
                  <c:v>#N/A</c:v>
                </c:pt>
                <c:pt idx="2443">
                  <c:v>#N/A</c:v>
                </c:pt>
                <c:pt idx="2444">
                  <c:v>#N/A</c:v>
                </c:pt>
                <c:pt idx="2445">
                  <c:v>#N/A</c:v>
                </c:pt>
                <c:pt idx="2446">
                  <c:v>#N/A</c:v>
                </c:pt>
                <c:pt idx="2447">
                  <c:v>#N/A</c:v>
                </c:pt>
                <c:pt idx="2448">
                  <c:v>#N/A</c:v>
                </c:pt>
                <c:pt idx="2449">
                  <c:v>#N/A</c:v>
                </c:pt>
                <c:pt idx="2450">
                  <c:v>#N/A</c:v>
                </c:pt>
                <c:pt idx="2451">
                  <c:v>#N/A</c:v>
                </c:pt>
                <c:pt idx="2452">
                  <c:v>#N/A</c:v>
                </c:pt>
                <c:pt idx="2453">
                  <c:v>#N/A</c:v>
                </c:pt>
                <c:pt idx="2454">
                  <c:v>#N/A</c:v>
                </c:pt>
                <c:pt idx="2455">
                  <c:v>#N/A</c:v>
                </c:pt>
                <c:pt idx="2456">
                  <c:v>#N/A</c:v>
                </c:pt>
                <c:pt idx="2457">
                  <c:v>#N/A</c:v>
                </c:pt>
                <c:pt idx="2458">
                  <c:v>#N/A</c:v>
                </c:pt>
                <c:pt idx="2459">
                  <c:v>#N/A</c:v>
                </c:pt>
                <c:pt idx="2460">
                  <c:v>#N/A</c:v>
                </c:pt>
                <c:pt idx="2461">
                  <c:v>#N/A</c:v>
                </c:pt>
                <c:pt idx="2462">
                  <c:v>#N/A</c:v>
                </c:pt>
                <c:pt idx="2463">
                  <c:v>#N/A</c:v>
                </c:pt>
                <c:pt idx="2464">
                  <c:v>#N/A</c:v>
                </c:pt>
                <c:pt idx="2465">
                  <c:v>#N/A</c:v>
                </c:pt>
                <c:pt idx="2466">
                  <c:v>#N/A</c:v>
                </c:pt>
                <c:pt idx="2467">
                  <c:v>#N/A</c:v>
                </c:pt>
                <c:pt idx="2468">
                  <c:v>#N/A</c:v>
                </c:pt>
                <c:pt idx="2469">
                  <c:v>#N/A</c:v>
                </c:pt>
                <c:pt idx="2470">
                  <c:v>#N/A</c:v>
                </c:pt>
                <c:pt idx="2471">
                  <c:v>#N/A</c:v>
                </c:pt>
                <c:pt idx="2472">
                  <c:v>#N/A</c:v>
                </c:pt>
                <c:pt idx="2473">
                  <c:v>#N/A</c:v>
                </c:pt>
                <c:pt idx="2474">
                  <c:v>#N/A</c:v>
                </c:pt>
                <c:pt idx="2475">
                  <c:v>#N/A</c:v>
                </c:pt>
                <c:pt idx="2476">
                  <c:v>#N/A</c:v>
                </c:pt>
                <c:pt idx="2477">
                  <c:v>#N/A</c:v>
                </c:pt>
                <c:pt idx="2478">
                  <c:v>#N/A</c:v>
                </c:pt>
                <c:pt idx="2479">
                  <c:v>#N/A</c:v>
                </c:pt>
                <c:pt idx="2480">
                  <c:v>#N/A</c:v>
                </c:pt>
                <c:pt idx="2481">
                  <c:v>#N/A</c:v>
                </c:pt>
                <c:pt idx="2482">
                  <c:v>#N/A</c:v>
                </c:pt>
                <c:pt idx="2483">
                  <c:v>#N/A</c:v>
                </c:pt>
                <c:pt idx="2484">
                  <c:v>#N/A</c:v>
                </c:pt>
                <c:pt idx="2485">
                  <c:v>#N/A</c:v>
                </c:pt>
                <c:pt idx="2486">
                  <c:v>#N/A</c:v>
                </c:pt>
                <c:pt idx="2487">
                  <c:v>#N/A</c:v>
                </c:pt>
                <c:pt idx="2488">
                  <c:v>#N/A</c:v>
                </c:pt>
                <c:pt idx="2489">
                  <c:v>#N/A</c:v>
                </c:pt>
                <c:pt idx="2490">
                  <c:v>#N/A</c:v>
                </c:pt>
                <c:pt idx="2491">
                  <c:v>#N/A</c:v>
                </c:pt>
                <c:pt idx="2492">
                  <c:v>#N/A</c:v>
                </c:pt>
                <c:pt idx="2493">
                  <c:v>#N/A</c:v>
                </c:pt>
                <c:pt idx="2494">
                  <c:v>#N/A</c:v>
                </c:pt>
                <c:pt idx="2495">
                  <c:v>#N/A</c:v>
                </c:pt>
                <c:pt idx="2496">
                  <c:v>#N/A</c:v>
                </c:pt>
                <c:pt idx="2497">
                  <c:v>#N/A</c:v>
                </c:pt>
                <c:pt idx="2498">
                  <c:v>#N/A</c:v>
                </c:pt>
                <c:pt idx="2499">
                  <c:v>#N/A</c:v>
                </c:pt>
                <c:pt idx="2500">
                  <c:v>#N/A</c:v>
                </c:pt>
                <c:pt idx="2501">
                  <c:v>#N/A</c:v>
                </c:pt>
                <c:pt idx="2502">
                  <c:v>#N/A</c:v>
                </c:pt>
                <c:pt idx="2503">
                  <c:v>#N/A</c:v>
                </c:pt>
                <c:pt idx="2504">
                  <c:v>#N/A</c:v>
                </c:pt>
                <c:pt idx="2505">
                  <c:v>#N/A</c:v>
                </c:pt>
                <c:pt idx="2506">
                  <c:v>#N/A</c:v>
                </c:pt>
                <c:pt idx="2507">
                  <c:v>#N/A</c:v>
                </c:pt>
                <c:pt idx="2508">
                  <c:v>#N/A</c:v>
                </c:pt>
                <c:pt idx="2509">
                  <c:v>#N/A</c:v>
                </c:pt>
                <c:pt idx="2510">
                  <c:v>#N/A</c:v>
                </c:pt>
                <c:pt idx="2511">
                  <c:v>#N/A</c:v>
                </c:pt>
                <c:pt idx="2512">
                  <c:v>#N/A</c:v>
                </c:pt>
                <c:pt idx="2513">
                  <c:v>#N/A</c:v>
                </c:pt>
                <c:pt idx="2514">
                  <c:v>#N/A</c:v>
                </c:pt>
                <c:pt idx="2515">
                  <c:v>#N/A</c:v>
                </c:pt>
                <c:pt idx="2516">
                  <c:v>#N/A</c:v>
                </c:pt>
                <c:pt idx="2517">
                  <c:v>#N/A</c:v>
                </c:pt>
                <c:pt idx="2518">
                  <c:v>#N/A</c:v>
                </c:pt>
                <c:pt idx="2519">
                  <c:v>#N/A</c:v>
                </c:pt>
                <c:pt idx="2520">
                  <c:v>#N/A</c:v>
                </c:pt>
                <c:pt idx="2521">
                  <c:v>#N/A</c:v>
                </c:pt>
                <c:pt idx="2522">
                  <c:v>#N/A</c:v>
                </c:pt>
                <c:pt idx="2523">
                  <c:v>#N/A</c:v>
                </c:pt>
                <c:pt idx="2524">
                  <c:v>#N/A</c:v>
                </c:pt>
                <c:pt idx="2525">
                  <c:v>#N/A</c:v>
                </c:pt>
                <c:pt idx="2526">
                  <c:v>#N/A</c:v>
                </c:pt>
                <c:pt idx="2527">
                  <c:v>#N/A</c:v>
                </c:pt>
                <c:pt idx="2528">
                  <c:v>#N/A</c:v>
                </c:pt>
                <c:pt idx="2529">
                  <c:v>#N/A</c:v>
                </c:pt>
                <c:pt idx="2530">
                  <c:v>#N/A</c:v>
                </c:pt>
                <c:pt idx="2531">
                  <c:v>#N/A</c:v>
                </c:pt>
                <c:pt idx="2532">
                  <c:v>#N/A</c:v>
                </c:pt>
                <c:pt idx="2533">
                  <c:v>#N/A</c:v>
                </c:pt>
                <c:pt idx="2534">
                  <c:v>#N/A</c:v>
                </c:pt>
                <c:pt idx="2535">
                  <c:v>#N/A</c:v>
                </c:pt>
                <c:pt idx="2536">
                  <c:v>#N/A</c:v>
                </c:pt>
                <c:pt idx="2537">
                  <c:v>#N/A</c:v>
                </c:pt>
                <c:pt idx="2538">
                  <c:v>#N/A</c:v>
                </c:pt>
                <c:pt idx="2539">
                  <c:v>#N/A</c:v>
                </c:pt>
                <c:pt idx="2540">
                  <c:v>#N/A</c:v>
                </c:pt>
                <c:pt idx="2541">
                  <c:v>#N/A</c:v>
                </c:pt>
                <c:pt idx="2542">
                  <c:v>#N/A</c:v>
                </c:pt>
                <c:pt idx="2543">
                  <c:v>#N/A</c:v>
                </c:pt>
                <c:pt idx="2544">
                  <c:v>#N/A</c:v>
                </c:pt>
                <c:pt idx="2545">
                  <c:v>#N/A</c:v>
                </c:pt>
                <c:pt idx="2546">
                  <c:v>#N/A</c:v>
                </c:pt>
                <c:pt idx="2547">
                  <c:v>#N/A</c:v>
                </c:pt>
                <c:pt idx="2548">
                  <c:v>#N/A</c:v>
                </c:pt>
                <c:pt idx="2549">
                  <c:v>#N/A</c:v>
                </c:pt>
                <c:pt idx="2550">
                  <c:v>#N/A</c:v>
                </c:pt>
                <c:pt idx="2551">
                  <c:v>#N/A</c:v>
                </c:pt>
                <c:pt idx="2552">
                  <c:v>#N/A</c:v>
                </c:pt>
                <c:pt idx="2553">
                  <c:v>#N/A</c:v>
                </c:pt>
                <c:pt idx="2554">
                  <c:v>#N/A</c:v>
                </c:pt>
                <c:pt idx="2555">
                  <c:v>#N/A</c:v>
                </c:pt>
                <c:pt idx="2556">
                  <c:v>#N/A</c:v>
                </c:pt>
                <c:pt idx="2557">
                  <c:v>#N/A</c:v>
                </c:pt>
                <c:pt idx="2558">
                  <c:v>#N/A</c:v>
                </c:pt>
                <c:pt idx="2559">
                  <c:v>#N/A</c:v>
                </c:pt>
                <c:pt idx="2560">
                  <c:v>#N/A</c:v>
                </c:pt>
                <c:pt idx="2561">
                  <c:v>#N/A</c:v>
                </c:pt>
                <c:pt idx="2562">
                  <c:v>#N/A</c:v>
                </c:pt>
                <c:pt idx="2563">
                  <c:v>#N/A</c:v>
                </c:pt>
                <c:pt idx="2564">
                  <c:v>#N/A</c:v>
                </c:pt>
                <c:pt idx="2565">
                  <c:v>#N/A</c:v>
                </c:pt>
                <c:pt idx="2566">
                  <c:v>#N/A</c:v>
                </c:pt>
                <c:pt idx="2567">
                  <c:v>#N/A</c:v>
                </c:pt>
                <c:pt idx="2568">
                  <c:v>#N/A</c:v>
                </c:pt>
                <c:pt idx="2569">
                  <c:v>#N/A</c:v>
                </c:pt>
                <c:pt idx="2570">
                  <c:v>#N/A</c:v>
                </c:pt>
                <c:pt idx="2571">
                  <c:v>#N/A</c:v>
                </c:pt>
                <c:pt idx="2572">
                  <c:v>#N/A</c:v>
                </c:pt>
                <c:pt idx="2573">
                  <c:v>#N/A</c:v>
                </c:pt>
                <c:pt idx="2574">
                  <c:v>#N/A</c:v>
                </c:pt>
                <c:pt idx="2575">
                  <c:v>#N/A</c:v>
                </c:pt>
                <c:pt idx="2576">
                  <c:v>#N/A</c:v>
                </c:pt>
                <c:pt idx="2577">
                  <c:v>#N/A</c:v>
                </c:pt>
                <c:pt idx="2578">
                  <c:v>#N/A</c:v>
                </c:pt>
                <c:pt idx="2579">
                  <c:v>#N/A</c:v>
                </c:pt>
                <c:pt idx="2580">
                  <c:v>#N/A</c:v>
                </c:pt>
                <c:pt idx="2581">
                  <c:v>#N/A</c:v>
                </c:pt>
                <c:pt idx="2582">
                  <c:v>#N/A</c:v>
                </c:pt>
                <c:pt idx="2583">
                  <c:v>#N/A</c:v>
                </c:pt>
                <c:pt idx="2584">
                  <c:v>#N/A</c:v>
                </c:pt>
                <c:pt idx="2585">
                  <c:v>#N/A</c:v>
                </c:pt>
                <c:pt idx="2586">
                  <c:v>#N/A</c:v>
                </c:pt>
                <c:pt idx="2587">
                  <c:v>#N/A</c:v>
                </c:pt>
                <c:pt idx="2588">
                  <c:v>#N/A</c:v>
                </c:pt>
                <c:pt idx="2589">
                  <c:v>#N/A</c:v>
                </c:pt>
                <c:pt idx="2590">
                  <c:v>#N/A</c:v>
                </c:pt>
                <c:pt idx="2591">
                  <c:v>#N/A</c:v>
                </c:pt>
                <c:pt idx="2592">
                  <c:v>#N/A</c:v>
                </c:pt>
                <c:pt idx="2593">
                  <c:v>#N/A</c:v>
                </c:pt>
                <c:pt idx="2594">
                  <c:v>#N/A</c:v>
                </c:pt>
                <c:pt idx="2595">
                  <c:v>#N/A</c:v>
                </c:pt>
                <c:pt idx="2596">
                  <c:v>#N/A</c:v>
                </c:pt>
                <c:pt idx="2597">
                  <c:v>#N/A</c:v>
                </c:pt>
                <c:pt idx="2598">
                  <c:v>#N/A</c:v>
                </c:pt>
                <c:pt idx="2599">
                  <c:v>#N/A</c:v>
                </c:pt>
                <c:pt idx="2600">
                  <c:v>#N/A</c:v>
                </c:pt>
                <c:pt idx="2601">
                  <c:v>#N/A</c:v>
                </c:pt>
                <c:pt idx="2602">
                  <c:v>#N/A</c:v>
                </c:pt>
                <c:pt idx="2603">
                  <c:v>#N/A</c:v>
                </c:pt>
                <c:pt idx="2604">
                  <c:v>#N/A</c:v>
                </c:pt>
                <c:pt idx="2605">
                  <c:v>#N/A</c:v>
                </c:pt>
                <c:pt idx="2606">
                  <c:v>#N/A</c:v>
                </c:pt>
                <c:pt idx="2607">
                  <c:v>#N/A</c:v>
                </c:pt>
                <c:pt idx="2608">
                  <c:v>#N/A</c:v>
                </c:pt>
                <c:pt idx="2609">
                  <c:v>#N/A</c:v>
                </c:pt>
                <c:pt idx="2610">
                  <c:v>#N/A</c:v>
                </c:pt>
                <c:pt idx="2611">
                  <c:v>#N/A</c:v>
                </c:pt>
                <c:pt idx="2612">
                  <c:v>#N/A</c:v>
                </c:pt>
                <c:pt idx="2613">
                  <c:v>#N/A</c:v>
                </c:pt>
                <c:pt idx="2614">
                  <c:v>#N/A</c:v>
                </c:pt>
                <c:pt idx="2615">
                  <c:v>#N/A</c:v>
                </c:pt>
                <c:pt idx="2616">
                  <c:v>#N/A</c:v>
                </c:pt>
                <c:pt idx="2617">
                  <c:v>#N/A</c:v>
                </c:pt>
                <c:pt idx="2618">
                  <c:v>#N/A</c:v>
                </c:pt>
                <c:pt idx="2619">
                  <c:v>#N/A</c:v>
                </c:pt>
                <c:pt idx="2620">
                  <c:v>#N/A</c:v>
                </c:pt>
                <c:pt idx="2621">
                  <c:v>#N/A</c:v>
                </c:pt>
                <c:pt idx="2622">
                  <c:v>#N/A</c:v>
                </c:pt>
                <c:pt idx="2623">
                  <c:v>#N/A</c:v>
                </c:pt>
                <c:pt idx="2624">
                  <c:v>#N/A</c:v>
                </c:pt>
                <c:pt idx="2625">
                  <c:v>#N/A</c:v>
                </c:pt>
                <c:pt idx="2626">
                  <c:v>#N/A</c:v>
                </c:pt>
                <c:pt idx="2627">
                  <c:v>#N/A</c:v>
                </c:pt>
                <c:pt idx="2628">
                  <c:v>#N/A</c:v>
                </c:pt>
                <c:pt idx="2629">
                  <c:v>#N/A</c:v>
                </c:pt>
                <c:pt idx="2630">
                  <c:v>#N/A</c:v>
                </c:pt>
                <c:pt idx="2631">
                  <c:v>#N/A</c:v>
                </c:pt>
                <c:pt idx="2632">
                  <c:v>#N/A</c:v>
                </c:pt>
                <c:pt idx="2633">
                  <c:v>#N/A</c:v>
                </c:pt>
                <c:pt idx="2634">
                  <c:v>#N/A</c:v>
                </c:pt>
                <c:pt idx="2635">
                  <c:v>#N/A</c:v>
                </c:pt>
                <c:pt idx="2636">
                  <c:v>#N/A</c:v>
                </c:pt>
                <c:pt idx="2637">
                  <c:v>#N/A</c:v>
                </c:pt>
                <c:pt idx="2638">
                  <c:v>#N/A</c:v>
                </c:pt>
                <c:pt idx="2639">
                  <c:v>#N/A</c:v>
                </c:pt>
                <c:pt idx="2640">
                  <c:v>#N/A</c:v>
                </c:pt>
                <c:pt idx="2641">
                  <c:v>#N/A</c:v>
                </c:pt>
                <c:pt idx="2642">
                  <c:v>#N/A</c:v>
                </c:pt>
                <c:pt idx="2643">
                  <c:v>#N/A</c:v>
                </c:pt>
                <c:pt idx="2644">
                  <c:v>#N/A</c:v>
                </c:pt>
                <c:pt idx="2645">
                  <c:v>#N/A</c:v>
                </c:pt>
                <c:pt idx="2646">
                  <c:v>#N/A</c:v>
                </c:pt>
                <c:pt idx="2647">
                  <c:v>#N/A</c:v>
                </c:pt>
                <c:pt idx="2648">
                  <c:v>#N/A</c:v>
                </c:pt>
                <c:pt idx="2649">
                  <c:v>#N/A</c:v>
                </c:pt>
                <c:pt idx="2650">
                  <c:v>#N/A</c:v>
                </c:pt>
                <c:pt idx="2651">
                  <c:v>#N/A</c:v>
                </c:pt>
                <c:pt idx="2652">
                  <c:v>#N/A</c:v>
                </c:pt>
                <c:pt idx="2653">
                  <c:v>#N/A</c:v>
                </c:pt>
                <c:pt idx="2654">
                  <c:v>#N/A</c:v>
                </c:pt>
                <c:pt idx="2655">
                  <c:v>#N/A</c:v>
                </c:pt>
                <c:pt idx="2656">
                  <c:v>#N/A</c:v>
                </c:pt>
                <c:pt idx="2657">
                  <c:v>#N/A</c:v>
                </c:pt>
                <c:pt idx="2658">
                  <c:v>#N/A</c:v>
                </c:pt>
                <c:pt idx="2659">
                  <c:v>#N/A</c:v>
                </c:pt>
                <c:pt idx="2660">
                  <c:v>#N/A</c:v>
                </c:pt>
                <c:pt idx="2661">
                  <c:v>#N/A</c:v>
                </c:pt>
                <c:pt idx="2662">
                  <c:v>#N/A</c:v>
                </c:pt>
                <c:pt idx="2663">
                  <c:v>#N/A</c:v>
                </c:pt>
                <c:pt idx="2664">
                  <c:v>#N/A</c:v>
                </c:pt>
                <c:pt idx="2665">
                  <c:v>#N/A</c:v>
                </c:pt>
                <c:pt idx="2666">
                  <c:v>#N/A</c:v>
                </c:pt>
                <c:pt idx="2667">
                  <c:v>#N/A</c:v>
                </c:pt>
                <c:pt idx="2668">
                  <c:v>#N/A</c:v>
                </c:pt>
                <c:pt idx="2669">
                  <c:v>#N/A</c:v>
                </c:pt>
                <c:pt idx="2670">
                  <c:v>#N/A</c:v>
                </c:pt>
                <c:pt idx="2671">
                  <c:v>#N/A</c:v>
                </c:pt>
                <c:pt idx="2672">
                  <c:v>#N/A</c:v>
                </c:pt>
                <c:pt idx="2673">
                  <c:v>#N/A</c:v>
                </c:pt>
                <c:pt idx="2674">
                  <c:v>#N/A</c:v>
                </c:pt>
                <c:pt idx="2675">
                  <c:v>#N/A</c:v>
                </c:pt>
                <c:pt idx="2676">
                  <c:v>#N/A</c:v>
                </c:pt>
                <c:pt idx="2677">
                  <c:v>#N/A</c:v>
                </c:pt>
                <c:pt idx="2678">
                  <c:v>#N/A</c:v>
                </c:pt>
                <c:pt idx="2679">
                  <c:v>#N/A</c:v>
                </c:pt>
                <c:pt idx="2680">
                  <c:v>#N/A</c:v>
                </c:pt>
                <c:pt idx="2681">
                  <c:v>#N/A</c:v>
                </c:pt>
                <c:pt idx="2682">
                  <c:v>#N/A</c:v>
                </c:pt>
                <c:pt idx="2683">
                  <c:v>#N/A</c:v>
                </c:pt>
                <c:pt idx="2684">
                  <c:v>#N/A</c:v>
                </c:pt>
                <c:pt idx="2685">
                  <c:v>#N/A</c:v>
                </c:pt>
                <c:pt idx="2686">
                  <c:v>#N/A</c:v>
                </c:pt>
                <c:pt idx="2687">
                  <c:v>#N/A</c:v>
                </c:pt>
                <c:pt idx="2688">
                  <c:v>#N/A</c:v>
                </c:pt>
                <c:pt idx="2689">
                  <c:v>#N/A</c:v>
                </c:pt>
                <c:pt idx="2690">
                  <c:v>#N/A</c:v>
                </c:pt>
                <c:pt idx="2691">
                  <c:v>#N/A</c:v>
                </c:pt>
                <c:pt idx="2692">
                  <c:v>#N/A</c:v>
                </c:pt>
                <c:pt idx="2693">
                  <c:v>#N/A</c:v>
                </c:pt>
                <c:pt idx="2694">
                  <c:v>#N/A</c:v>
                </c:pt>
                <c:pt idx="2695">
                  <c:v>#N/A</c:v>
                </c:pt>
                <c:pt idx="2696">
                  <c:v>#N/A</c:v>
                </c:pt>
                <c:pt idx="2697">
                  <c:v>#N/A</c:v>
                </c:pt>
                <c:pt idx="2698">
                  <c:v>#N/A</c:v>
                </c:pt>
                <c:pt idx="2699">
                  <c:v>#N/A</c:v>
                </c:pt>
                <c:pt idx="2700">
                  <c:v>#N/A</c:v>
                </c:pt>
                <c:pt idx="2701">
                  <c:v>#N/A</c:v>
                </c:pt>
                <c:pt idx="2702">
                  <c:v>#N/A</c:v>
                </c:pt>
                <c:pt idx="2703">
                  <c:v>#N/A</c:v>
                </c:pt>
                <c:pt idx="2704">
                  <c:v>#N/A</c:v>
                </c:pt>
                <c:pt idx="2705">
                  <c:v>#N/A</c:v>
                </c:pt>
                <c:pt idx="2706">
                  <c:v>#N/A</c:v>
                </c:pt>
                <c:pt idx="2707">
                  <c:v>#N/A</c:v>
                </c:pt>
                <c:pt idx="2708">
                  <c:v>#N/A</c:v>
                </c:pt>
                <c:pt idx="2709">
                  <c:v>#N/A</c:v>
                </c:pt>
                <c:pt idx="2710">
                  <c:v>#N/A</c:v>
                </c:pt>
                <c:pt idx="2711">
                  <c:v>#N/A</c:v>
                </c:pt>
                <c:pt idx="2712">
                  <c:v>#N/A</c:v>
                </c:pt>
                <c:pt idx="2713">
                  <c:v>#N/A</c:v>
                </c:pt>
                <c:pt idx="2714">
                  <c:v>#N/A</c:v>
                </c:pt>
                <c:pt idx="2715">
                  <c:v>#N/A</c:v>
                </c:pt>
                <c:pt idx="2716">
                  <c:v>#N/A</c:v>
                </c:pt>
                <c:pt idx="2717">
                  <c:v>#N/A</c:v>
                </c:pt>
                <c:pt idx="2718">
                  <c:v>#N/A</c:v>
                </c:pt>
                <c:pt idx="2719">
                  <c:v>#N/A</c:v>
                </c:pt>
                <c:pt idx="2720">
                  <c:v>#N/A</c:v>
                </c:pt>
                <c:pt idx="2721">
                  <c:v>#N/A</c:v>
                </c:pt>
                <c:pt idx="2722">
                  <c:v>#N/A</c:v>
                </c:pt>
                <c:pt idx="2723">
                  <c:v>#N/A</c:v>
                </c:pt>
                <c:pt idx="2724">
                  <c:v>#N/A</c:v>
                </c:pt>
                <c:pt idx="2725">
                  <c:v>#N/A</c:v>
                </c:pt>
                <c:pt idx="2726">
                  <c:v>#N/A</c:v>
                </c:pt>
                <c:pt idx="2727">
                  <c:v>#N/A</c:v>
                </c:pt>
                <c:pt idx="2728">
                  <c:v>#N/A</c:v>
                </c:pt>
                <c:pt idx="2729">
                  <c:v>#N/A</c:v>
                </c:pt>
                <c:pt idx="2730">
                  <c:v>#N/A</c:v>
                </c:pt>
                <c:pt idx="2731">
                  <c:v>#N/A</c:v>
                </c:pt>
                <c:pt idx="2732">
                  <c:v>#N/A</c:v>
                </c:pt>
                <c:pt idx="2733">
                  <c:v>#N/A</c:v>
                </c:pt>
                <c:pt idx="2734">
                  <c:v>#N/A</c:v>
                </c:pt>
                <c:pt idx="2735">
                  <c:v>#N/A</c:v>
                </c:pt>
                <c:pt idx="2736">
                  <c:v>#N/A</c:v>
                </c:pt>
                <c:pt idx="2737">
                  <c:v>#N/A</c:v>
                </c:pt>
                <c:pt idx="2738">
                  <c:v>#N/A</c:v>
                </c:pt>
                <c:pt idx="2739">
                  <c:v>#N/A</c:v>
                </c:pt>
                <c:pt idx="2740">
                  <c:v>#N/A</c:v>
                </c:pt>
                <c:pt idx="2741">
                  <c:v>#N/A</c:v>
                </c:pt>
                <c:pt idx="2742">
                  <c:v>#N/A</c:v>
                </c:pt>
                <c:pt idx="2743">
                  <c:v>#N/A</c:v>
                </c:pt>
                <c:pt idx="2744">
                  <c:v>#N/A</c:v>
                </c:pt>
                <c:pt idx="2745">
                  <c:v>#N/A</c:v>
                </c:pt>
                <c:pt idx="2746">
                  <c:v>#N/A</c:v>
                </c:pt>
                <c:pt idx="2747">
                  <c:v>#N/A</c:v>
                </c:pt>
                <c:pt idx="2748">
                  <c:v>#N/A</c:v>
                </c:pt>
                <c:pt idx="2749">
                  <c:v>#N/A</c:v>
                </c:pt>
                <c:pt idx="2750">
                  <c:v>#N/A</c:v>
                </c:pt>
                <c:pt idx="2751">
                  <c:v>#N/A</c:v>
                </c:pt>
                <c:pt idx="2752">
                  <c:v>#N/A</c:v>
                </c:pt>
                <c:pt idx="2753">
                  <c:v>#N/A</c:v>
                </c:pt>
                <c:pt idx="2754">
                  <c:v>#N/A</c:v>
                </c:pt>
                <c:pt idx="2755">
                  <c:v>#N/A</c:v>
                </c:pt>
                <c:pt idx="2756">
                  <c:v>#N/A</c:v>
                </c:pt>
                <c:pt idx="2757">
                  <c:v>#N/A</c:v>
                </c:pt>
                <c:pt idx="2758">
                  <c:v>#N/A</c:v>
                </c:pt>
                <c:pt idx="2759">
                  <c:v>#N/A</c:v>
                </c:pt>
                <c:pt idx="2760">
                  <c:v>#N/A</c:v>
                </c:pt>
                <c:pt idx="2761">
                  <c:v>#N/A</c:v>
                </c:pt>
                <c:pt idx="2762">
                  <c:v>#N/A</c:v>
                </c:pt>
                <c:pt idx="2763">
                  <c:v>#N/A</c:v>
                </c:pt>
                <c:pt idx="2764">
                  <c:v>#N/A</c:v>
                </c:pt>
                <c:pt idx="2765">
                  <c:v>#N/A</c:v>
                </c:pt>
                <c:pt idx="2766">
                  <c:v>#N/A</c:v>
                </c:pt>
                <c:pt idx="2767">
                  <c:v>#N/A</c:v>
                </c:pt>
                <c:pt idx="2768">
                  <c:v>#N/A</c:v>
                </c:pt>
                <c:pt idx="2769">
                  <c:v>#N/A</c:v>
                </c:pt>
                <c:pt idx="2770">
                  <c:v>#N/A</c:v>
                </c:pt>
                <c:pt idx="2771">
                  <c:v>#N/A</c:v>
                </c:pt>
                <c:pt idx="2772">
                  <c:v>#N/A</c:v>
                </c:pt>
                <c:pt idx="2773">
                  <c:v>#N/A</c:v>
                </c:pt>
                <c:pt idx="2774">
                  <c:v>#N/A</c:v>
                </c:pt>
                <c:pt idx="2775">
                  <c:v>#N/A</c:v>
                </c:pt>
                <c:pt idx="2776">
                  <c:v>#N/A</c:v>
                </c:pt>
                <c:pt idx="2777">
                  <c:v>#N/A</c:v>
                </c:pt>
                <c:pt idx="2778">
                  <c:v>#N/A</c:v>
                </c:pt>
                <c:pt idx="2779">
                  <c:v>#N/A</c:v>
                </c:pt>
                <c:pt idx="2780">
                  <c:v>#N/A</c:v>
                </c:pt>
                <c:pt idx="2781">
                  <c:v>#N/A</c:v>
                </c:pt>
                <c:pt idx="2782">
                  <c:v>#N/A</c:v>
                </c:pt>
                <c:pt idx="2783">
                  <c:v>#N/A</c:v>
                </c:pt>
                <c:pt idx="2784">
                  <c:v>#N/A</c:v>
                </c:pt>
                <c:pt idx="2785">
                  <c:v>#N/A</c:v>
                </c:pt>
                <c:pt idx="2786">
                  <c:v>#N/A</c:v>
                </c:pt>
                <c:pt idx="2787">
                  <c:v>#N/A</c:v>
                </c:pt>
                <c:pt idx="2788">
                  <c:v>#N/A</c:v>
                </c:pt>
                <c:pt idx="2789">
                  <c:v>#N/A</c:v>
                </c:pt>
                <c:pt idx="2790">
                  <c:v>#N/A</c:v>
                </c:pt>
                <c:pt idx="2791">
                  <c:v>#N/A</c:v>
                </c:pt>
                <c:pt idx="2792">
                  <c:v>#N/A</c:v>
                </c:pt>
                <c:pt idx="2793">
                  <c:v>#N/A</c:v>
                </c:pt>
                <c:pt idx="2794">
                  <c:v>#N/A</c:v>
                </c:pt>
                <c:pt idx="2795">
                  <c:v>#N/A</c:v>
                </c:pt>
                <c:pt idx="2796">
                  <c:v>#N/A</c:v>
                </c:pt>
                <c:pt idx="2797">
                  <c:v>#N/A</c:v>
                </c:pt>
                <c:pt idx="2798">
                  <c:v>#N/A</c:v>
                </c:pt>
                <c:pt idx="2799">
                  <c:v>#N/A</c:v>
                </c:pt>
                <c:pt idx="2800">
                  <c:v>#N/A</c:v>
                </c:pt>
                <c:pt idx="2801">
                  <c:v>#N/A</c:v>
                </c:pt>
                <c:pt idx="2802">
                  <c:v>#N/A</c:v>
                </c:pt>
                <c:pt idx="2803">
                  <c:v>#N/A</c:v>
                </c:pt>
                <c:pt idx="2804">
                  <c:v>#N/A</c:v>
                </c:pt>
                <c:pt idx="2805">
                  <c:v>#N/A</c:v>
                </c:pt>
                <c:pt idx="2806">
                  <c:v>#N/A</c:v>
                </c:pt>
                <c:pt idx="2807">
                  <c:v>#N/A</c:v>
                </c:pt>
                <c:pt idx="2808">
                  <c:v>#N/A</c:v>
                </c:pt>
                <c:pt idx="2809">
                  <c:v>#N/A</c:v>
                </c:pt>
                <c:pt idx="2810">
                  <c:v>#N/A</c:v>
                </c:pt>
                <c:pt idx="2811">
                  <c:v>#N/A</c:v>
                </c:pt>
                <c:pt idx="2812">
                  <c:v>#N/A</c:v>
                </c:pt>
                <c:pt idx="2813">
                  <c:v>#N/A</c:v>
                </c:pt>
                <c:pt idx="2814">
                  <c:v>#N/A</c:v>
                </c:pt>
                <c:pt idx="2815">
                  <c:v>#N/A</c:v>
                </c:pt>
                <c:pt idx="2816">
                  <c:v>#N/A</c:v>
                </c:pt>
                <c:pt idx="2817">
                  <c:v>#N/A</c:v>
                </c:pt>
                <c:pt idx="2818">
                  <c:v>#N/A</c:v>
                </c:pt>
                <c:pt idx="2819">
                  <c:v>#N/A</c:v>
                </c:pt>
                <c:pt idx="2820">
                  <c:v>#N/A</c:v>
                </c:pt>
                <c:pt idx="2821">
                  <c:v>#N/A</c:v>
                </c:pt>
                <c:pt idx="2822">
                  <c:v>#N/A</c:v>
                </c:pt>
                <c:pt idx="2823">
                  <c:v>#N/A</c:v>
                </c:pt>
                <c:pt idx="2824">
                  <c:v>#N/A</c:v>
                </c:pt>
                <c:pt idx="2825">
                  <c:v>#N/A</c:v>
                </c:pt>
                <c:pt idx="2826">
                  <c:v>#N/A</c:v>
                </c:pt>
                <c:pt idx="2827">
                  <c:v>#N/A</c:v>
                </c:pt>
                <c:pt idx="2828">
                  <c:v>#N/A</c:v>
                </c:pt>
                <c:pt idx="2829">
                  <c:v>#N/A</c:v>
                </c:pt>
                <c:pt idx="2830">
                  <c:v>#N/A</c:v>
                </c:pt>
                <c:pt idx="2831">
                  <c:v>#N/A</c:v>
                </c:pt>
                <c:pt idx="2832">
                  <c:v>#N/A</c:v>
                </c:pt>
                <c:pt idx="2833">
                  <c:v>#N/A</c:v>
                </c:pt>
                <c:pt idx="2834">
                  <c:v>#N/A</c:v>
                </c:pt>
                <c:pt idx="2835">
                  <c:v>#N/A</c:v>
                </c:pt>
                <c:pt idx="2836">
                  <c:v>#N/A</c:v>
                </c:pt>
                <c:pt idx="2837">
                  <c:v>#N/A</c:v>
                </c:pt>
                <c:pt idx="2838">
                  <c:v>#N/A</c:v>
                </c:pt>
                <c:pt idx="2839">
                  <c:v>#N/A</c:v>
                </c:pt>
                <c:pt idx="2840">
                  <c:v>#N/A</c:v>
                </c:pt>
                <c:pt idx="2841">
                  <c:v>#N/A</c:v>
                </c:pt>
                <c:pt idx="2842">
                  <c:v>#N/A</c:v>
                </c:pt>
                <c:pt idx="2843">
                  <c:v>#N/A</c:v>
                </c:pt>
                <c:pt idx="2844">
                  <c:v>#N/A</c:v>
                </c:pt>
                <c:pt idx="2845">
                  <c:v>#N/A</c:v>
                </c:pt>
                <c:pt idx="2846">
                  <c:v>#N/A</c:v>
                </c:pt>
                <c:pt idx="2847">
                  <c:v>#N/A</c:v>
                </c:pt>
                <c:pt idx="2848">
                  <c:v>#N/A</c:v>
                </c:pt>
                <c:pt idx="2849">
                  <c:v>#N/A</c:v>
                </c:pt>
                <c:pt idx="2850">
                  <c:v>#N/A</c:v>
                </c:pt>
                <c:pt idx="2851">
                  <c:v>#N/A</c:v>
                </c:pt>
                <c:pt idx="2852">
                  <c:v>#N/A</c:v>
                </c:pt>
                <c:pt idx="2853">
                  <c:v>#N/A</c:v>
                </c:pt>
                <c:pt idx="2854">
                  <c:v>#N/A</c:v>
                </c:pt>
                <c:pt idx="2855">
                  <c:v>#N/A</c:v>
                </c:pt>
                <c:pt idx="2856">
                  <c:v>#N/A</c:v>
                </c:pt>
                <c:pt idx="2857">
                  <c:v>#N/A</c:v>
                </c:pt>
                <c:pt idx="2858">
                  <c:v>#N/A</c:v>
                </c:pt>
                <c:pt idx="2859">
                  <c:v>#N/A</c:v>
                </c:pt>
                <c:pt idx="2860">
                  <c:v>#N/A</c:v>
                </c:pt>
                <c:pt idx="2861">
                  <c:v>#N/A</c:v>
                </c:pt>
                <c:pt idx="2862">
                  <c:v>#N/A</c:v>
                </c:pt>
                <c:pt idx="2863">
                  <c:v>#N/A</c:v>
                </c:pt>
                <c:pt idx="2864">
                  <c:v>#N/A</c:v>
                </c:pt>
                <c:pt idx="2865">
                  <c:v>#N/A</c:v>
                </c:pt>
                <c:pt idx="2866">
                  <c:v>#N/A</c:v>
                </c:pt>
                <c:pt idx="2867">
                  <c:v>#N/A</c:v>
                </c:pt>
                <c:pt idx="2868">
                  <c:v>#N/A</c:v>
                </c:pt>
                <c:pt idx="2869">
                  <c:v>#N/A</c:v>
                </c:pt>
                <c:pt idx="2870">
                  <c:v>#N/A</c:v>
                </c:pt>
                <c:pt idx="2871">
                  <c:v>#N/A</c:v>
                </c:pt>
                <c:pt idx="2872">
                  <c:v>#N/A</c:v>
                </c:pt>
                <c:pt idx="2873">
                  <c:v>#N/A</c:v>
                </c:pt>
                <c:pt idx="2874">
                  <c:v>#N/A</c:v>
                </c:pt>
                <c:pt idx="2875">
                  <c:v>#N/A</c:v>
                </c:pt>
                <c:pt idx="2876">
                  <c:v>#N/A</c:v>
                </c:pt>
                <c:pt idx="2877">
                  <c:v>#N/A</c:v>
                </c:pt>
                <c:pt idx="2878">
                  <c:v>#N/A</c:v>
                </c:pt>
                <c:pt idx="2879">
                  <c:v>#N/A</c:v>
                </c:pt>
                <c:pt idx="2880">
                  <c:v>#N/A</c:v>
                </c:pt>
                <c:pt idx="2881">
                  <c:v>#N/A</c:v>
                </c:pt>
                <c:pt idx="2882">
                  <c:v>#N/A</c:v>
                </c:pt>
                <c:pt idx="2883">
                  <c:v>#N/A</c:v>
                </c:pt>
                <c:pt idx="2884">
                  <c:v>#N/A</c:v>
                </c:pt>
                <c:pt idx="2885">
                  <c:v>#N/A</c:v>
                </c:pt>
                <c:pt idx="2886">
                  <c:v>#N/A</c:v>
                </c:pt>
                <c:pt idx="2887">
                  <c:v>#N/A</c:v>
                </c:pt>
                <c:pt idx="2888">
                  <c:v>#N/A</c:v>
                </c:pt>
                <c:pt idx="2889">
                  <c:v>#N/A</c:v>
                </c:pt>
                <c:pt idx="2890">
                  <c:v>#N/A</c:v>
                </c:pt>
                <c:pt idx="2891">
                  <c:v>#N/A</c:v>
                </c:pt>
                <c:pt idx="2892">
                  <c:v>#N/A</c:v>
                </c:pt>
                <c:pt idx="2893">
                  <c:v>#N/A</c:v>
                </c:pt>
                <c:pt idx="2894">
                  <c:v>#N/A</c:v>
                </c:pt>
                <c:pt idx="2895">
                  <c:v>#N/A</c:v>
                </c:pt>
                <c:pt idx="2896">
                  <c:v>#N/A</c:v>
                </c:pt>
                <c:pt idx="2897">
                  <c:v>#N/A</c:v>
                </c:pt>
                <c:pt idx="2898">
                  <c:v>#N/A</c:v>
                </c:pt>
                <c:pt idx="2899">
                  <c:v>#N/A</c:v>
                </c:pt>
                <c:pt idx="2900">
                  <c:v>#N/A</c:v>
                </c:pt>
                <c:pt idx="2901">
                  <c:v>#N/A</c:v>
                </c:pt>
                <c:pt idx="2902">
                  <c:v>#N/A</c:v>
                </c:pt>
                <c:pt idx="2903">
                  <c:v>#N/A</c:v>
                </c:pt>
                <c:pt idx="2904">
                  <c:v>#N/A</c:v>
                </c:pt>
                <c:pt idx="2905">
                  <c:v>#N/A</c:v>
                </c:pt>
                <c:pt idx="2906">
                  <c:v>#N/A</c:v>
                </c:pt>
                <c:pt idx="2907">
                  <c:v>#N/A</c:v>
                </c:pt>
                <c:pt idx="2908">
                  <c:v>#N/A</c:v>
                </c:pt>
                <c:pt idx="2909">
                  <c:v>#N/A</c:v>
                </c:pt>
                <c:pt idx="2910">
                  <c:v>#N/A</c:v>
                </c:pt>
                <c:pt idx="2911">
                  <c:v>#N/A</c:v>
                </c:pt>
                <c:pt idx="2912">
                  <c:v>#N/A</c:v>
                </c:pt>
                <c:pt idx="2913">
                  <c:v>#N/A</c:v>
                </c:pt>
                <c:pt idx="2914">
                  <c:v>#N/A</c:v>
                </c:pt>
                <c:pt idx="2915">
                  <c:v>#N/A</c:v>
                </c:pt>
                <c:pt idx="2916">
                  <c:v>#N/A</c:v>
                </c:pt>
                <c:pt idx="2917">
                  <c:v>#N/A</c:v>
                </c:pt>
                <c:pt idx="2918">
                  <c:v>#N/A</c:v>
                </c:pt>
                <c:pt idx="2919">
                  <c:v>#N/A</c:v>
                </c:pt>
                <c:pt idx="2920">
                  <c:v>#N/A</c:v>
                </c:pt>
                <c:pt idx="2921">
                  <c:v>#N/A</c:v>
                </c:pt>
                <c:pt idx="2922">
                  <c:v>#N/A</c:v>
                </c:pt>
                <c:pt idx="2923">
                  <c:v>#N/A</c:v>
                </c:pt>
                <c:pt idx="2924">
                  <c:v>#N/A</c:v>
                </c:pt>
                <c:pt idx="2925">
                  <c:v>#N/A</c:v>
                </c:pt>
                <c:pt idx="2926">
                  <c:v>#N/A</c:v>
                </c:pt>
                <c:pt idx="2927">
                  <c:v>#N/A</c:v>
                </c:pt>
                <c:pt idx="2928">
                  <c:v>#N/A</c:v>
                </c:pt>
                <c:pt idx="2929">
                  <c:v>#N/A</c:v>
                </c:pt>
                <c:pt idx="2930">
                  <c:v>#N/A</c:v>
                </c:pt>
                <c:pt idx="2931">
                  <c:v>#N/A</c:v>
                </c:pt>
                <c:pt idx="2932">
                  <c:v>#N/A</c:v>
                </c:pt>
                <c:pt idx="2933">
                  <c:v>#N/A</c:v>
                </c:pt>
                <c:pt idx="2934">
                  <c:v>#N/A</c:v>
                </c:pt>
                <c:pt idx="2935">
                  <c:v>#N/A</c:v>
                </c:pt>
                <c:pt idx="2936">
                  <c:v>#N/A</c:v>
                </c:pt>
                <c:pt idx="2937">
                  <c:v>#N/A</c:v>
                </c:pt>
                <c:pt idx="2938">
                  <c:v>#N/A</c:v>
                </c:pt>
                <c:pt idx="2939">
                  <c:v>#N/A</c:v>
                </c:pt>
                <c:pt idx="2940">
                  <c:v>#N/A</c:v>
                </c:pt>
                <c:pt idx="2941">
                  <c:v>#N/A</c:v>
                </c:pt>
                <c:pt idx="2942">
                  <c:v>#N/A</c:v>
                </c:pt>
                <c:pt idx="2943">
                  <c:v>#N/A</c:v>
                </c:pt>
                <c:pt idx="2944">
                  <c:v>#N/A</c:v>
                </c:pt>
                <c:pt idx="2945">
                  <c:v>#N/A</c:v>
                </c:pt>
                <c:pt idx="2946">
                  <c:v>#N/A</c:v>
                </c:pt>
                <c:pt idx="2947">
                  <c:v>#N/A</c:v>
                </c:pt>
                <c:pt idx="2948">
                  <c:v>#N/A</c:v>
                </c:pt>
                <c:pt idx="2949">
                  <c:v>#N/A</c:v>
                </c:pt>
                <c:pt idx="2950">
                  <c:v>#N/A</c:v>
                </c:pt>
                <c:pt idx="2951">
                  <c:v>#N/A</c:v>
                </c:pt>
                <c:pt idx="2952">
                  <c:v>#N/A</c:v>
                </c:pt>
                <c:pt idx="2953">
                  <c:v>#N/A</c:v>
                </c:pt>
                <c:pt idx="2954">
                  <c:v>#N/A</c:v>
                </c:pt>
                <c:pt idx="2955">
                  <c:v>#N/A</c:v>
                </c:pt>
                <c:pt idx="2956">
                  <c:v>#N/A</c:v>
                </c:pt>
                <c:pt idx="2957">
                  <c:v>#N/A</c:v>
                </c:pt>
                <c:pt idx="2958">
                  <c:v>#N/A</c:v>
                </c:pt>
                <c:pt idx="2959">
                  <c:v>#N/A</c:v>
                </c:pt>
                <c:pt idx="2960">
                  <c:v>#N/A</c:v>
                </c:pt>
                <c:pt idx="2961">
                  <c:v>#N/A</c:v>
                </c:pt>
                <c:pt idx="2962">
                  <c:v>#N/A</c:v>
                </c:pt>
                <c:pt idx="2963">
                  <c:v>#N/A</c:v>
                </c:pt>
                <c:pt idx="2964">
                  <c:v>#N/A</c:v>
                </c:pt>
                <c:pt idx="2965">
                  <c:v>#N/A</c:v>
                </c:pt>
                <c:pt idx="2966">
                  <c:v>#N/A</c:v>
                </c:pt>
                <c:pt idx="2967">
                  <c:v>#N/A</c:v>
                </c:pt>
                <c:pt idx="2968">
                  <c:v>#N/A</c:v>
                </c:pt>
                <c:pt idx="2969">
                  <c:v>#N/A</c:v>
                </c:pt>
                <c:pt idx="2970">
                  <c:v>#N/A</c:v>
                </c:pt>
                <c:pt idx="2971">
                  <c:v>#N/A</c:v>
                </c:pt>
                <c:pt idx="2972">
                  <c:v>#N/A</c:v>
                </c:pt>
                <c:pt idx="2973">
                  <c:v>#N/A</c:v>
                </c:pt>
                <c:pt idx="2974">
                  <c:v>#N/A</c:v>
                </c:pt>
                <c:pt idx="2975">
                  <c:v>#N/A</c:v>
                </c:pt>
                <c:pt idx="2976">
                  <c:v>#N/A</c:v>
                </c:pt>
                <c:pt idx="2977">
                  <c:v>#N/A</c:v>
                </c:pt>
                <c:pt idx="2978">
                  <c:v>#N/A</c:v>
                </c:pt>
                <c:pt idx="2979">
                  <c:v>#N/A</c:v>
                </c:pt>
                <c:pt idx="2980">
                  <c:v>#N/A</c:v>
                </c:pt>
                <c:pt idx="2981">
                  <c:v>#N/A</c:v>
                </c:pt>
                <c:pt idx="2982">
                  <c:v>#N/A</c:v>
                </c:pt>
                <c:pt idx="2983">
                  <c:v>#N/A</c:v>
                </c:pt>
                <c:pt idx="2984">
                  <c:v>#N/A</c:v>
                </c:pt>
                <c:pt idx="2985">
                  <c:v>#N/A</c:v>
                </c:pt>
                <c:pt idx="2986">
                  <c:v>#N/A</c:v>
                </c:pt>
                <c:pt idx="2987">
                  <c:v>#N/A</c:v>
                </c:pt>
                <c:pt idx="2988">
                  <c:v>#N/A</c:v>
                </c:pt>
                <c:pt idx="2989">
                  <c:v>#N/A</c:v>
                </c:pt>
                <c:pt idx="2990">
                  <c:v>#N/A</c:v>
                </c:pt>
                <c:pt idx="2991">
                  <c:v>#N/A</c:v>
                </c:pt>
                <c:pt idx="2992">
                  <c:v>#N/A</c:v>
                </c:pt>
                <c:pt idx="2993">
                  <c:v>#N/A</c:v>
                </c:pt>
                <c:pt idx="2994">
                  <c:v>#N/A</c:v>
                </c:pt>
                <c:pt idx="2995">
                  <c:v>#N/A</c:v>
                </c:pt>
                <c:pt idx="2996">
                  <c:v>#N/A</c:v>
                </c:pt>
                <c:pt idx="2997">
                  <c:v>#N/A</c:v>
                </c:pt>
                <c:pt idx="2998">
                  <c:v>#N/A</c:v>
                </c:pt>
                <c:pt idx="2999">
                  <c:v>#N/A</c:v>
                </c:pt>
                <c:pt idx="3000">
                  <c:v>#N/A</c:v>
                </c:pt>
                <c:pt idx="3001">
                  <c:v>#N/A</c:v>
                </c:pt>
                <c:pt idx="3002">
                  <c:v>#N/A</c:v>
                </c:pt>
                <c:pt idx="3003">
                  <c:v>#N/A</c:v>
                </c:pt>
                <c:pt idx="3004">
                  <c:v>#N/A</c:v>
                </c:pt>
                <c:pt idx="3005">
                  <c:v>#N/A</c:v>
                </c:pt>
                <c:pt idx="3006">
                  <c:v>#N/A</c:v>
                </c:pt>
                <c:pt idx="3007">
                  <c:v>#N/A</c:v>
                </c:pt>
                <c:pt idx="3008">
                  <c:v>#N/A</c:v>
                </c:pt>
                <c:pt idx="3009">
                  <c:v>#N/A</c:v>
                </c:pt>
                <c:pt idx="3010">
                  <c:v>#N/A</c:v>
                </c:pt>
                <c:pt idx="3011">
                  <c:v>#N/A</c:v>
                </c:pt>
                <c:pt idx="3012">
                  <c:v>#N/A</c:v>
                </c:pt>
                <c:pt idx="3013">
                  <c:v>#N/A</c:v>
                </c:pt>
                <c:pt idx="3014">
                  <c:v>#N/A</c:v>
                </c:pt>
                <c:pt idx="3015">
                  <c:v>#N/A</c:v>
                </c:pt>
                <c:pt idx="3016">
                  <c:v>#N/A</c:v>
                </c:pt>
                <c:pt idx="3017">
                  <c:v>#N/A</c:v>
                </c:pt>
                <c:pt idx="3018">
                  <c:v>#N/A</c:v>
                </c:pt>
                <c:pt idx="3019">
                  <c:v>#N/A</c:v>
                </c:pt>
                <c:pt idx="3020">
                  <c:v>#N/A</c:v>
                </c:pt>
                <c:pt idx="3021">
                  <c:v>#N/A</c:v>
                </c:pt>
                <c:pt idx="3022">
                  <c:v>#N/A</c:v>
                </c:pt>
                <c:pt idx="3023">
                  <c:v>#N/A</c:v>
                </c:pt>
                <c:pt idx="3024">
                  <c:v>#N/A</c:v>
                </c:pt>
                <c:pt idx="3025">
                  <c:v>#N/A</c:v>
                </c:pt>
                <c:pt idx="3026">
                  <c:v>#N/A</c:v>
                </c:pt>
                <c:pt idx="3027">
                  <c:v>#N/A</c:v>
                </c:pt>
                <c:pt idx="3028">
                  <c:v>#N/A</c:v>
                </c:pt>
                <c:pt idx="3029">
                  <c:v>#N/A</c:v>
                </c:pt>
                <c:pt idx="3030">
                  <c:v>#N/A</c:v>
                </c:pt>
                <c:pt idx="3031">
                  <c:v>#N/A</c:v>
                </c:pt>
                <c:pt idx="3032">
                  <c:v>#N/A</c:v>
                </c:pt>
                <c:pt idx="3033">
                  <c:v>#N/A</c:v>
                </c:pt>
                <c:pt idx="3034">
                  <c:v>#N/A</c:v>
                </c:pt>
                <c:pt idx="3035">
                  <c:v>#N/A</c:v>
                </c:pt>
                <c:pt idx="3036">
                  <c:v>#N/A</c:v>
                </c:pt>
                <c:pt idx="3037">
                  <c:v>#N/A</c:v>
                </c:pt>
                <c:pt idx="3038">
                  <c:v>#N/A</c:v>
                </c:pt>
                <c:pt idx="3039">
                  <c:v>#N/A</c:v>
                </c:pt>
                <c:pt idx="3040">
                  <c:v>#N/A</c:v>
                </c:pt>
                <c:pt idx="3041">
                  <c:v>#N/A</c:v>
                </c:pt>
                <c:pt idx="3042">
                  <c:v>#N/A</c:v>
                </c:pt>
                <c:pt idx="3043">
                  <c:v>#N/A</c:v>
                </c:pt>
                <c:pt idx="3044">
                  <c:v>#N/A</c:v>
                </c:pt>
                <c:pt idx="3045">
                  <c:v>#N/A</c:v>
                </c:pt>
                <c:pt idx="3046">
                  <c:v>#N/A</c:v>
                </c:pt>
                <c:pt idx="3047">
                  <c:v>#N/A</c:v>
                </c:pt>
                <c:pt idx="3048">
                  <c:v>#N/A</c:v>
                </c:pt>
                <c:pt idx="3049">
                  <c:v>#N/A</c:v>
                </c:pt>
                <c:pt idx="3050">
                  <c:v>#N/A</c:v>
                </c:pt>
                <c:pt idx="3051">
                  <c:v>#N/A</c:v>
                </c:pt>
                <c:pt idx="3052">
                  <c:v>#N/A</c:v>
                </c:pt>
                <c:pt idx="3053">
                  <c:v>#N/A</c:v>
                </c:pt>
                <c:pt idx="3054">
                  <c:v>#N/A</c:v>
                </c:pt>
                <c:pt idx="3055">
                  <c:v>#N/A</c:v>
                </c:pt>
                <c:pt idx="3056">
                  <c:v>#N/A</c:v>
                </c:pt>
                <c:pt idx="3057">
                  <c:v>#N/A</c:v>
                </c:pt>
                <c:pt idx="3058">
                  <c:v>#N/A</c:v>
                </c:pt>
                <c:pt idx="3059">
                  <c:v>#N/A</c:v>
                </c:pt>
                <c:pt idx="3060">
                  <c:v>#N/A</c:v>
                </c:pt>
                <c:pt idx="3061">
                  <c:v>#N/A</c:v>
                </c:pt>
                <c:pt idx="3062">
                  <c:v>#N/A</c:v>
                </c:pt>
                <c:pt idx="3063">
                  <c:v>#N/A</c:v>
                </c:pt>
                <c:pt idx="3064">
                  <c:v>#N/A</c:v>
                </c:pt>
                <c:pt idx="3065">
                  <c:v>#N/A</c:v>
                </c:pt>
                <c:pt idx="3066">
                  <c:v>#N/A</c:v>
                </c:pt>
                <c:pt idx="3067">
                  <c:v>#N/A</c:v>
                </c:pt>
                <c:pt idx="3068">
                  <c:v>#N/A</c:v>
                </c:pt>
                <c:pt idx="3069">
                  <c:v>#N/A</c:v>
                </c:pt>
                <c:pt idx="3070">
                  <c:v>#N/A</c:v>
                </c:pt>
                <c:pt idx="3071">
                  <c:v>#N/A</c:v>
                </c:pt>
                <c:pt idx="3072">
                  <c:v>#N/A</c:v>
                </c:pt>
                <c:pt idx="3073">
                  <c:v>#N/A</c:v>
                </c:pt>
                <c:pt idx="3074">
                  <c:v>#N/A</c:v>
                </c:pt>
                <c:pt idx="3075">
                  <c:v>#N/A</c:v>
                </c:pt>
                <c:pt idx="3076">
                  <c:v>#N/A</c:v>
                </c:pt>
                <c:pt idx="3077">
                  <c:v>#N/A</c:v>
                </c:pt>
                <c:pt idx="3078">
                  <c:v>#N/A</c:v>
                </c:pt>
                <c:pt idx="3079">
                  <c:v>#N/A</c:v>
                </c:pt>
                <c:pt idx="3080">
                  <c:v>#N/A</c:v>
                </c:pt>
                <c:pt idx="3081">
                  <c:v>#N/A</c:v>
                </c:pt>
                <c:pt idx="3082">
                  <c:v>#N/A</c:v>
                </c:pt>
                <c:pt idx="3083">
                  <c:v>#N/A</c:v>
                </c:pt>
                <c:pt idx="3084">
                  <c:v>#N/A</c:v>
                </c:pt>
                <c:pt idx="3085">
                  <c:v>#N/A</c:v>
                </c:pt>
                <c:pt idx="3086">
                  <c:v>#N/A</c:v>
                </c:pt>
                <c:pt idx="3087">
                  <c:v>#N/A</c:v>
                </c:pt>
                <c:pt idx="3088">
                  <c:v>#N/A</c:v>
                </c:pt>
                <c:pt idx="3089">
                  <c:v>#N/A</c:v>
                </c:pt>
                <c:pt idx="3090">
                  <c:v>#N/A</c:v>
                </c:pt>
                <c:pt idx="3091">
                  <c:v>#N/A</c:v>
                </c:pt>
                <c:pt idx="3092">
                  <c:v>#N/A</c:v>
                </c:pt>
                <c:pt idx="3093">
                  <c:v>#N/A</c:v>
                </c:pt>
                <c:pt idx="3094">
                  <c:v>#N/A</c:v>
                </c:pt>
                <c:pt idx="3095">
                  <c:v>#N/A</c:v>
                </c:pt>
                <c:pt idx="3096">
                  <c:v>#N/A</c:v>
                </c:pt>
                <c:pt idx="3097">
                  <c:v>#N/A</c:v>
                </c:pt>
                <c:pt idx="3098">
                  <c:v>#N/A</c:v>
                </c:pt>
                <c:pt idx="3099">
                  <c:v>#N/A</c:v>
                </c:pt>
                <c:pt idx="3100">
                  <c:v>#N/A</c:v>
                </c:pt>
                <c:pt idx="3101">
                  <c:v>#N/A</c:v>
                </c:pt>
                <c:pt idx="3102">
                  <c:v>#N/A</c:v>
                </c:pt>
                <c:pt idx="3103">
                  <c:v>#N/A</c:v>
                </c:pt>
                <c:pt idx="3104">
                  <c:v>#N/A</c:v>
                </c:pt>
                <c:pt idx="3105">
                  <c:v>#N/A</c:v>
                </c:pt>
                <c:pt idx="3106">
                  <c:v>#N/A</c:v>
                </c:pt>
                <c:pt idx="3107">
                  <c:v>#N/A</c:v>
                </c:pt>
                <c:pt idx="3108">
                  <c:v>#N/A</c:v>
                </c:pt>
                <c:pt idx="3109">
                  <c:v>#N/A</c:v>
                </c:pt>
                <c:pt idx="3110">
                  <c:v>#N/A</c:v>
                </c:pt>
                <c:pt idx="3111">
                  <c:v>#N/A</c:v>
                </c:pt>
                <c:pt idx="3112">
                  <c:v>#N/A</c:v>
                </c:pt>
                <c:pt idx="3113">
                  <c:v>#N/A</c:v>
                </c:pt>
                <c:pt idx="3114">
                  <c:v>#N/A</c:v>
                </c:pt>
                <c:pt idx="3115">
                  <c:v>#N/A</c:v>
                </c:pt>
                <c:pt idx="3116">
                  <c:v>#N/A</c:v>
                </c:pt>
                <c:pt idx="3117">
                  <c:v>#N/A</c:v>
                </c:pt>
                <c:pt idx="3118">
                  <c:v>#N/A</c:v>
                </c:pt>
                <c:pt idx="3119">
                  <c:v>#N/A</c:v>
                </c:pt>
                <c:pt idx="3120">
                  <c:v>#N/A</c:v>
                </c:pt>
                <c:pt idx="3121">
                  <c:v>#N/A</c:v>
                </c:pt>
                <c:pt idx="3122">
                  <c:v>#N/A</c:v>
                </c:pt>
                <c:pt idx="3123">
                  <c:v>#N/A</c:v>
                </c:pt>
                <c:pt idx="3124">
                  <c:v>#N/A</c:v>
                </c:pt>
                <c:pt idx="3125">
                  <c:v>#N/A</c:v>
                </c:pt>
                <c:pt idx="3126">
                  <c:v>#N/A</c:v>
                </c:pt>
                <c:pt idx="3127">
                  <c:v>#N/A</c:v>
                </c:pt>
                <c:pt idx="3128">
                  <c:v>#N/A</c:v>
                </c:pt>
                <c:pt idx="3129">
                  <c:v>#N/A</c:v>
                </c:pt>
                <c:pt idx="3130">
                  <c:v>#N/A</c:v>
                </c:pt>
                <c:pt idx="3131">
                  <c:v>#N/A</c:v>
                </c:pt>
                <c:pt idx="3132">
                  <c:v>#N/A</c:v>
                </c:pt>
                <c:pt idx="3133">
                  <c:v>#N/A</c:v>
                </c:pt>
                <c:pt idx="3134">
                  <c:v>#N/A</c:v>
                </c:pt>
                <c:pt idx="3135">
                  <c:v>#N/A</c:v>
                </c:pt>
                <c:pt idx="3136">
                  <c:v>#N/A</c:v>
                </c:pt>
                <c:pt idx="3137">
                  <c:v>#N/A</c:v>
                </c:pt>
                <c:pt idx="3138">
                  <c:v>#N/A</c:v>
                </c:pt>
                <c:pt idx="3139">
                  <c:v>#N/A</c:v>
                </c:pt>
                <c:pt idx="3140">
                  <c:v>#N/A</c:v>
                </c:pt>
                <c:pt idx="3141">
                  <c:v>#N/A</c:v>
                </c:pt>
                <c:pt idx="3142">
                  <c:v>#N/A</c:v>
                </c:pt>
                <c:pt idx="3143">
                  <c:v>#N/A</c:v>
                </c:pt>
                <c:pt idx="3144">
                  <c:v>#N/A</c:v>
                </c:pt>
                <c:pt idx="3145">
                  <c:v>#N/A</c:v>
                </c:pt>
                <c:pt idx="3146">
                  <c:v>#N/A</c:v>
                </c:pt>
                <c:pt idx="3147">
                  <c:v>#N/A</c:v>
                </c:pt>
                <c:pt idx="3148">
                  <c:v>#N/A</c:v>
                </c:pt>
                <c:pt idx="3149">
                  <c:v>#N/A</c:v>
                </c:pt>
                <c:pt idx="3150">
                  <c:v>#N/A</c:v>
                </c:pt>
                <c:pt idx="3151">
                  <c:v>#N/A</c:v>
                </c:pt>
                <c:pt idx="3152">
                  <c:v>#N/A</c:v>
                </c:pt>
                <c:pt idx="3153">
                  <c:v>#N/A</c:v>
                </c:pt>
                <c:pt idx="3154">
                  <c:v>#N/A</c:v>
                </c:pt>
                <c:pt idx="3155">
                  <c:v>#N/A</c:v>
                </c:pt>
                <c:pt idx="3156">
                  <c:v>#N/A</c:v>
                </c:pt>
                <c:pt idx="3157">
                  <c:v>#N/A</c:v>
                </c:pt>
                <c:pt idx="3158">
                  <c:v>#N/A</c:v>
                </c:pt>
                <c:pt idx="3159">
                  <c:v>#N/A</c:v>
                </c:pt>
                <c:pt idx="3160">
                  <c:v>#N/A</c:v>
                </c:pt>
                <c:pt idx="3161">
                  <c:v>#N/A</c:v>
                </c:pt>
                <c:pt idx="3162">
                  <c:v>#N/A</c:v>
                </c:pt>
                <c:pt idx="3163">
                  <c:v>#N/A</c:v>
                </c:pt>
                <c:pt idx="3164">
                  <c:v>#N/A</c:v>
                </c:pt>
                <c:pt idx="3165">
                  <c:v>#N/A</c:v>
                </c:pt>
                <c:pt idx="3166">
                  <c:v>#N/A</c:v>
                </c:pt>
                <c:pt idx="3167">
                  <c:v>#N/A</c:v>
                </c:pt>
                <c:pt idx="3168">
                  <c:v>#N/A</c:v>
                </c:pt>
                <c:pt idx="3169">
                  <c:v>#N/A</c:v>
                </c:pt>
                <c:pt idx="3170">
                  <c:v>#N/A</c:v>
                </c:pt>
                <c:pt idx="3171">
                  <c:v>#N/A</c:v>
                </c:pt>
                <c:pt idx="3172">
                  <c:v>#N/A</c:v>
                </c:pt>
                <c:pt idx="3173">
                  <c:v>#N/A</c:v>
                </c:pt>
                <c:pt idx="3174">
                  <c:v>#N/A</c:v>
                </c:pt>
                <c:pt idx="3175">
                  <c:v>#N/A</c:v>
                </c:pt>
                <c:pt idx="3176">
                  <c:v>#N/A</c:v>
                </c:pt>
                <c:pt idx="3177">
                  <c:v>#N/A</c:v>
                </c:pt>
                <c:pt idx="3178">
                  <c:v>#N/A</c:v>
                </c:pt>
                <c:pt idx="3179">
                  <c:v>#N/A</c:v>
                </c:pt>
                <c:pt idx="3180">
                  <c:v>#N/A</c:v>
                </c:pt>
                <c:pt idx="3181">
                  <c:v>#N/A</c:v>
                </c:pt>
                <c:pt idx="3182">
                  <c:v>#N/A</c:v>
                </c:pt>
                <c:pt idx="3183">
                  <c:v>#N/A</c:v>
                </c:pt>
                <c:pt idx="3184">
                  <c:v>#N/A</c:v>
                </c:pt>
                <c:pt idx="3185">
                  <c:v>#N/A</c:v>
                </c:pt>
                <c:pt idx="3186">
                  <c:v>#N/A</c:v>
                </c:pt>
                <c:pt idx="3187">
                  <c:v>#N/A</c:v>
                </c:pt>
                <c:pt idx="3188">
                  <c:v>#N/A</c:v>
                </c:pt>
                <c:pt idx="3189">
                  <c:v>#N/A</c:v>
                </c:pt>
                <c:pt idx="3190">
                  <c:v>#N/A</c:v>
                </c:pt>
                <c:pt idx="3191">
                  <c:v>#N/A</c:v>
                </c:pt>
                <c:pt idx="3192">
                  <c:v>#N/A</c:v>
                </c:pt>
                <c:pt idx="3193">
                  <c:v>#N/A</c:v>
                </c:pt>
                <c:pt idx="3194">
                  <c:v>#N/A</c:v>
                </c:pt>
                <c:pt idx="3195">
                  <c:v>#N/A</c:v>
                </c:pt>
                <c:pt idx="3196">
                  <c:v>#N/A</c:v>
                </c:pt>
                <c:pt idx="3197">
                  <c:v>#N/A</c:v>
                </c:pt>
                <c:pt idx="3198">
                  <c:v>#N/A</c:v>
                </c:pt>
                <c:pt idx="3199">
                  <c:v>#N/A</c:v>
                </c:pt>
                <c:pt idx="3200">
                  <c:v>#N/A</c:v>
                </c:pt>
                <c:pt idx="3201">
                  <c:v>#N/A</c:v>
                </c:pt>
                <c:pt idx="3202">
                  <c:v>#N/A</c:v>
                </c:pt>
                <c:pt idx="3203">
                  <c:v>#N/A</c:v>
                </c:pt>
                <c:pt idx="3204">
                  <c:v>#N/A</c:v>
                </c:pt>
                <c:pt idx="3205">
                  <c:v>#N/A</c:v>
                </c:pt>
                <c:pt idx="3206">
                  <c:v>#N/A</c:v>
                </c:pt>
                <c:pt idx="3207">
                  <c:v>#N/A</c:v>
                </c:pt>
                <c:pt idx="3208">
                  <c:v>#N/A</c:v>
                </c:pt>
                <c:pt idx="3209">
                  <c:v>#N/A</c:v>
                </c:pt>
                <c:pt idx="3210">
                  <c:v>#N/A</c:v>
                </c:pt>
                <c:pt idx="3211">
                  <c:v>#N/A</c:v>
                </c:pt>
                <c:pt idx="3212">
                  <c:v>#N/A</c:v>
                </c:pt>
                <c:pt idx="3213">
                  <c:v>#N/A</c:v>
                </c:pt>
                <c:pt idx="3214">
                  <c:v>#N/A</c:v>
                </c:pt>
                <c:pt idx="3215">
                  <c:v>#N/A</c:v>
                </c:pt>
                <c:pt idx="3216">
                  <c:v>#N/A</c:v>
                </c:pt>
                <c:pt idx="3217">
                  <c:v>#N/A</c:v>
                </c:pt>
                <c:pt idx="3218">
                  <c:v>#N/A</c:v>
                </c:pt>
                <c:pt idx="3219">
                  <c:v>#N/A</c:v>
                </c:pt>
                <c:pt idx="3220">
                  <c:v>#N/A</c:v>
                </c:pt>
                <c:pt idx="3221">
                  <c:v>#N/A</c:v>
                </c:pt>
                <c:pt idx="3222">
                  <c:v>#N/A</c:v>
                </c:pt>
                <c:pt idx="3223">
                  <c:v>#N/A</c:v>
                </c:pt>
                <c:pt idx="3224">
                  <c:v>#N/A</c:v>
                </c:pt>
                <c:pt idx="3225">
                  <c:v>#N/A</c:v>
                </c:pt>
                <c:pt idx="3226">
                  <c:v>#N/A</c:v>
                </c:pt>
                <c:pt idx="3227">
                  <c:v>#N/A</c:v>
                </c:pt>
                <c:pt idx="3228">
                  <c:v>#N/A</c:v>
                </c:pt>
                <c:pt idx="3229">
                  <c:v>#N/A</c:v>
                </c:pt>
                <c:pt idx="3230">
                  <c:v>#N/A</c:v>
                </c:pt>
                <c:pt idx="3231">
                  <c:v>#N/A</c:v>
                </c:pt>
                <c:pt idx="3232">
                  <c:v>#N/A</c:v>
                </c:pt>
                <c:pt idx="3233">
                  <c:v>#N/A</c:v>
                </c:pt>
                <c:pt idx="3234">
                  <c:v>#N/A</c:v>
                </c:pt>
                <c:pt idx="3235">
                  <c:v>#N/A</c:v>
                </c:pt>
                <c:pt idx="3236">
                  <c:v>#N/A</c:v>
                </c:pt>
                <c:pt idx="3237">
                  <c:v>#N/A</c:v>
                </c:pt>
                <c:pt idx="3238">
                  <c:v>#N/A</c:v>
                </c:pt>
                <c:pt idx="3239">
                  <c:v>#N/A</c:v>
                </c:pt>
                <c:pt idx="3240">
                  <c:v>#N/A</c:v>
                </c:pt>
                <c:pt idx="3241">
                  <c:v>#N/A</c:v>
                </c:pt>
                <c:pt idx="3242">
                  <c:v>#N/A</c:v>
                </c:pt>
                <c:pt idx="3243">
                  <c:v>#N/A</c:v>
                </c:pt>
                <c:pt idx="3244">
                  <c:v>#N/A</c:v>
                </c:pt>
                <c:pt idx="3245">
                  <c:v>#N/A</c:v>
                </c:pt>
                <c:pt idx="3246">
                  <c:v>#N/A</c:v>
                </c:pt>
                <c:pt idx="3247">
                  <c:v>#N/A</c:v>
                </c:pt>
                <c:pt idx="3248">
                  <c:v>#N/A</c:v>
                </c:pt>
                <c:pt idx="3249">
                  <c:v>#N/A</c:v>
                </c:pt>
                <c:pt idx="3250">
                  <c:v>#N/A</c:v>
                </c:pt>
                <c:pt idx="3251">
                  <c:v>#N/A</c:v>
                </c:pt>
                <c:pt idx="3252">
                  <c:v>#N/A</c:v>
                </c:pt>
                <c:pt idx="3253">
                  <c:v>#N/A</c:v>
                </c:pt>
                <c:pt idx="3254">
                  <c:v>#N/A</c:v>
                </c:pt>
                <c:pt idx="3255">
                  <c:v>#N/A</c:v>
                </c:pt>
                <c:pt idx="3256">
                  <c:v>#N/A</c:v>
                </c:pt>
                <c:pt idx="3257">
                  <c:v>#N/A</c:v>
                </c:pt>
                <c:pt idx="3258">
                  <c:v>#N/A</c:v>
                </c:pt>
                <c:pt idx="3259">
                  <c:v>#N/A</c:v>
                </c:pt>
                <c:pt idx="3260">
                  <c:v>#N/A</c:v>
                </c:pt>
                <c:pt idx="3261">
                  <c:v>#N/A</c:v>
                </c:pt>
                <c:pt idx="3262">
                  <c:v>#N/A</c:v>
                </c:pt>
                <c:pt idx="3263">
                  <c:v>#N/A</c:v>
                </c:pt>
                <c:pt idx="3264">
                  <c:v>#N/A</c:v>
                </c:pt>
                <c:pt idx="3265">
                  <c:v>#N/A</c:v>
                </c:pt>
                <c:pt idx="3266">
                  <c:v>#N/A</c:v>
                </c:pt>
                <c:pt idx="3267">
                  <c:v>#N/A</c:v>
                </c:pt>
                <c:pt idx="3268">
                  <c:v>#N/A</c:v>
                </c:pt>
                <c:pt idx="3269">
                  <c:v>#N/A</c:v>
                </c:pt>
                <c:pt idx="3270">
                  <c:v>#N/A</c:v>
                </c:pt>
                <c:pt idx="3271">
                  <c:v>#N/A</c:v>
                </c:pt>
                <c:pt idx="3272">
                  <c:v>#N/A</c:v>
                </c:pt>
                <c:pt idx="3273">
                  <c:v>#N/A</c:v>
                </c:pt>
                <c:pt idx="3274">
                  <c:v>#N/A</c:v>
                </c:pt>
                <c:pt idx="3275">
                  <c:v>#N/A</c:v>
                </c:pt>
                <c:pt idx="3276">
                  <c:v>#N/A</c:v>
                </c:pt>
                <c:pt idx="3277">
                  <c:v>#N/A</c:v>
                </c:pt>
                <c:pt idx="3278">
                  <c:v>#N/A</c:v>
                </c:pt>
                <c:pt idx="3279">
                  <c:v>#N/A</c:v>
                </c:pt>
                <c:pt idx="3280">
                  <c:v>#N/A</c:v>
                </c:pt>
                <c:pt idx="3281">
                  <c:v>#N/A</c:v>
                </c:pt>
                <c:pt idx="3282">
                  <c:v>#N/A</c:v>
                </c:pt>
                <c:pt idx="3283">
                  <c:v>#N/A</c:v>
                </c:pt>
                <c:pt idx="3284">
                  <c:v>#N/A</c:v>
                </c:pt>
                <c:pt idx="3285">
                  <c:v>#N/A</c:v>
                </c:pt>
                <c:pt idx="3286">
                  <c:v>#N/A</c:v>
                </c:pt>
                <c:pt idx="3287">
                  <c:v>#N/A</c:v>
                </c:pt>
                <c:pt idx="3288">
                  <c:v>#N/A</c:v>
                </c:pt>
                <c:pt idx="3289">
                  <c:v>#N/A</c:v>
                </c:pt>
                <c:pt idx="3290">
                  <c:v>#N/A</c:v>
                </c:pt>
                <c:pt idx="3291">
                  <c:v>#N/A</c:v>
                </c:pt>
                <c:pt idx="3292">
                  <c:v>#N/A</c:v>
                </c:pt>
                <c:pt idx="3293">
                  <c:v>#N/A</c:v>
                </c:pt>
                <c:pt idx="3294">
                  <c:v>#N/A</c:v>
                </c:pt>
                <c:pt idx="3295">
                  <c:v>#N/A</c:v>
                </c:pt>
                <c:pt idx="3296">
                  <c:v>#N/A</c:v>
                </c:pt>
                <c:pt idx="3297">
                  <c:v>#N/A</c:v>
                </c:pt>
                <c:pt idx="3298">
                  <c:v>#N/A</c:v>
                </c:pt>
                <c:pt idx="3299">
                  <c:v>#N/A</c:v>
                </c:pt>
                <c:pt idx="3300">
                  <c:v>#N/A</c:v>
                </c:pt>
                <c:pt idx="3301">
                  <c:v>#N/A</c:v>
                </c:pt>
                <c:pt idx="3302">
                  <c:v>#N/A</c:v>
                </c:pt>
                <c:pt idx="3303">
                  <c:v>#N/A</c:v>
                </c:pt>
                <c:pt idx="3304">
                  <c:v>#N/A</c:v>
                </c:pt>
                <c:pt idx="3305">
                  <c:v>#N/A</c:v>
                </c:pt>
                <c:pt idx="3306">
                  <c:v>#N/A</c:v>
                </c:pt>
                <c:pt idx="3307">
                  <c:v>#N/A</c:v>
                </c:pt>
                <c:pt idx="3308">
                  <c:v>#N/A</c:v>
                </c:pt>
                <c:pt idx="3309">
                  <c:v>#N/A</c:v>
                </c:pt>
                <c:pt idx="3310">
                  <c:v>#N/A</c:v>
                </c:pt>
                <c:pt idx="3311">
                  <c:v>#N/A</c:v>
                </c:pt>
                <c:pt idx="3312">
                  <c:v>#N/A</c:v>
                </c:pt>
                <c:pt idx="3313">
                  <c:v>#N/A</c:v>
                </c:pt>
                <c:pt idx="3314">
                  <c:v>#N/A</c:v>
                </c:pt>
                <c:pt idx="3315">
                  <c:v>#N/A</c:v>
                </c:pt>
                <c:pt idx="3316">
                  <c:v>#N/A</c:v>
                </c:pt>
                <c:pt idx="3317">
                  <c:v>#N/A</c:v>
                </c:pt>
                <c:pt idx="3318">
                  <c:v>#N/A</c:v>
                </c:pt>
                <c:pt idx="3319">
                  <c:v>#N/A</c:v>
                </c:pt>
                <c:pt idx="3320">
                  <c:v>#N/A</c:v>
                </c:pt>
                <c:pt idx="3321">
                  <c:v>#N/A</c:v>
                </c:pt>
                <c:pt idx="3322">
                  <c:v>#N/A</c:v>
                </c:pt>
                <c:pt idx="3323">
                  <c:v>#N/A</c:v>
                </c:pt>
                <c:pt idx="3324">
                  <c:v>#N/A</c:v>
                </c:pt>
                <c:pt idx="3325">
                  <c:v>#N/A</c:v>
                </c:pt>
                <c:pt idx="3326">
                  <c:v>#N/A</c:v>
                </c:pt>
                <c:pt idx="3327">
                  <c:v>#N/A</c:v>
                </c:pt>
                <c:pt idx="3328">
                  <c:v>#N/A</c:v>
                </c:pt>
                <c:pt idx="3329">
                  <c:v>#N/A</c:v>
                </c:pt>
                <c:pt idx="3330">
                  <c:v>#N/A</c:v>
                </c:pt>
                <c:pt idx="3331">
                  <c:v>#N/A</c:v>
                </c:pt>
                <c:pt idx="3332">
                  <c:v>#N/A</c:v>
                </c:pt>
                <c:pt idx="3333">
                  <c:v>#N/A</c:v>
                </c:pt>
                <c:pt idx="3334">
                  <c:v>#N/A</c:v>
                </c:pt>
                <c:pt idx="3335">
                  <c:v>#N/A</c:v>
                </c:pt>
                <c:pt idx="3336">
                  <c:v>#N/A</c:v>
                </c:pt>
                <c:pt idx="3337">
                  <c:v>#N/A</c:v>
                </c:pt>
                <c:pt idx="3338">
                  <c:v>#N/A</c:v>
                </c:pt>
                <c:pt idx="3339">
                  <c:v>#N/A</c:v>
                </c:pt>
                <c:pt idx="3340">
                  <c:v>#N/A</c:v>
                </c:pt>
                <c:pt idx="3341">
                  <c:v>#N/A</c:v>
                </c:pt>
                <c:pt idx="3342">
                  <c:v>#N/A</c:v>
                </c:pt>
                <c:pt idx="3343">
                  <c:v>#N/A</c:v>
                </c:pt>
                <c:pt idx="3344">
                  <c:v>#N/A</c:v>
                </c:pt>
                <c:pt idx="3345">
                  <c:v>#N/A</c:v>
                </c:pt>
                <c:pt idx="3346">
                  <c:v>#N/A</c:v>
                </c:pt>
                <c:pt idx="3347">
                  <c:v>#N/A</c:v>
                </c:pt>
                <c:pt idx="3348">
                  <c:v>#N/A</c:v>
                </c:pt>
                <c:pt idx="3349">
                  <c:v>#N/A</c:v>
                </c:pt>
                <c:pt idx="3350">
                  <c:v>#N/A</c:v>
                </c:pt>
                <c:pt idx="3351">
                  <c:v>#N/A</c:v>
                </c:pt>
                <c:pt idx="3352">
                  <c:v>#N/A</c:v>
                </c:pt>
                <c:pt idx="3353">
                  <c:v>#N/A</c:v>
                </c:pt>
                <c:pt idx="3354">
                  <c:v>#N/A</c:v>
                </c:pt>
                <c:pt idx="3355">
                  <c:v>#N/A</c:v>
                </c:pt>
                <c:pt idx="3356">
                  <c:v>#N/A</c:v>
                </c:pt>
                <c:pt idx="3357">
                  <c:v>#N/A</c:v>
                </c:pt>
                <c:pt idx="3358">
                  <c:v>#N/A</c:v>
                </c:pt>
                <c:pt idx="3359">
                  <c:v>#N/A</c:v>
                </c:pt>
                <c:pt idx="3360">
                  <c:v>#N/A</c:v>
                </c:pt>
                <c:pt idx="3361">
                  <c:v>#N/A</c:v>
                </c:pt>
                <c:pt idx="3362">
                  <c:v>#N/A</c:v>
                </c:pt>
                <c:pt idx="3363">
                  <c:v>#N/A</c:v>
                </c:pt>
                <c:pt idx="3364">
                  <c:v>#N/A</c:v>
                </c:pt>
                <c:pt idx="3365">
                  <c:v>#N/A</c:v>
                </c:pt>
                <c:pt idx="3366">
                  <c:v>#N/A</c:v>
                </c:pt>
                <c:pt idx="3367">
                  <c:v>#N/A</c:v>
                </c:pt>
                <c:pt idx="3368">
                  <c:v>#N/A</c:v>
                </c:pt>
                <c:pt idx="3369">
                  <c:v>#N/A</c:v>
                </c:pt>
                <c:pt idx="3370">
                  <c:v>#N/A</c:v>
                </c:pt>
                <c:pt idx="3371">
                  <c:v>#N/A</c:v>
                </c:pt>
                <c:pt idx="3372">
                  <c:v>#N/A</c:v>
                </c:pt>
                <c:pt idx="3373">
                  <c:v>#N/A</c:v>
                </c:pt>
                <c:pt idx="3374">
                  <c:v>#N/A</c:v>
                </c:pt>
                <c:pt idx="3375">
                  <c:v>#N/A</c:v>
                </c:pt>
                <c:pt idx="3376">
                  <c:v>#N/A</c:v>
                </c:pt>
                <c:pt idx="3377">
                  <c:v>#N/A</c:v>
                </c:pt>
                <c:pt idx="3378">
                  <c:v>#N/A</c:v>
                </c:pt>
                <c:pt idx="3379">
                  <c:v>#N/A</c:v>
                </c:pt>
                <c:pt idx="3380">
                  <c:v>#N/A</c:v>
                </c:pt>
                <c:pt idx="3381">
                  <c:v>#N/A</c:v>
                </c:pt>
                <c:pt idx="3382">
                  <c:v>#N/A</c:v>
                </c:pt>
                <c:pt idx="3383">
                  <c:v>#N/A</c:v>
                </c:pt>
                <c:pt idx="3384">
                  <c:v>#N/A</c:v>
                </c:pt>
                <c:pt idx="3385">
                  <c:v>#N/A</c:v>
                </c:pt>
                <c:pt idx="3386">
                  <c:v>#N/A</c:v>
                </c:pt>
                <c:pt idx="3387">
                  <c:v>#N/A</c:v>
                </c:pt>
                <c:pt idx="3388">
                  <c:v>#N/A</c:v>
                </c:pt>
                <c:pt idx="3389">
                  <c:v>#N/A</c:v>
                </c:pt>
                <c:pt idx="3390">
                  <c:v>#N/A</c:v>
                </c:pt>
                <c:pt idx="3391">
                  <c:v>#N/A</c:v>
                </c:pt>
                <c:pt idx="3392">
                  <c:v>#N/A</c:v>
                </c:pt>
                <c:pt idx="3393">
                  <c:v>#N/A</c:v>
                </c:pt>
                <c:pt idx="3394">
                  <c:v>#N/A</c:v>
                </c:pt>
                <c:pt idx="3395">
                  <c:v>#N/A</c:v>
                </c:pt>
                <c:pt idx="3396">
                  <c:v>#N/A</c:v>
                </c:pt>
                <c:pt idx="3397">
                  <c:v>#N/A</c:v>
                </c:pt>
                <c:pt idx="3398">
                  <c:v>#N/A</c:v>
                </c:pt>
                <c:pt idx="3399">
                  <c:v>#N/A</c:v>
                </c:pt>
                <c:pt idx="3400">
                  <c:v>#N/A</c:v>
                </c:pt>
                <c:pt idx="3401">
                  <c:v>#N/A</c:v>
                </c:pt>
                <c:pt idx="3402">
                  <c:v>#N/A</c:v>
                </c:pt>
                <c:pt idx="3403">
                  <c:v>#N/A</c:v>
                </c:pt>
                <c:pt idx="3404">
                  <c:v>#N/A</c:v>
                </c:pt>
                <c:pt idx="3405">
                  <c:v>#N/A</c:v>
                </c:pt>
                <c:pt idx="3406">
                  <c:v>#N/A</c:v>
                </c:pt>
                <c:pt idx="3407">
                  <c:v>#N/A</c:v>
                </c:pt>
                <c:pt idx="3408">
                  <c:v>#N/A</c:v>
                </c:pt>
                <c:pt idx="3409">
                  <c:v>#N/A</c:v>
                </c:pt>
                <c:pt idx="3410">
                  <c:v>#N/A</c:v>
                </c:pt>
                <c:pt idx="3411">
                  <c:v>#N/A</c:v>
                </c:pt>
                <c:pt idx="3412">
                  <c:v>#N/A</c:v>
                </c:pt>
                <c:pt idx="3413">
                  <c:v>#N/A</c:v>
                </c:pt>
                <c:pt idx="3414">
                  <c:v>#N/A</c:v>
                </c:pt>
                <c:pt idx="3415">
                  <c:v>#N/A</c:v>
                </c:pt>
                <c:pt idx="3416">
                  <c:v>#N/A</c:v>
                </c:pt>
                <c:pt idx="3417">
                  <c:v>#N/A</c:v>
                </c:pt>
                <c:pt idx="3418">
                  <c:v>#N/A</c:v>
                </c:pt>
                <c:pt idx="3419">
                  <c:v>#N/A</c:v>
                </c:pt>
                <c:pt idx="3420">
                  <c:v>#N/A</c:v>
                </c:pt>
                <c:pt idx="3421">
                  <c:v>#N/A</c:v>
                </c:pt>
                <c:pt idx="3422">
                  <c:v>#N/A</c:v>
                </c:pt>
                <c:pt idx="3423">
                  <c:v>#N/A</c:v>
                </c:pt>
                <c:pt idx="3424">
                  <c:v>#N/A</c:v>
                </c:pt>
                <c:pt idx="3425">
                  <c:v>#N/A</c:v>
                </c:pt>
                <c:pt idx="3426">
                  <c:v>#N/A</c:v>
                </c:pt>
                <c:pt idx="3427">
                  <c:v>#N/A</c:v>
                </c:pt>
                <c:pt idx="3428">
                  <c:v>#N/A</c:v>
                </c:pt>
                <c:pt idx="3429">
                  <c:v>#N/A</c:v>
                </c:pt>
                <c:pt idx="3430">
                  <c:v>#N/A</c:v>
                </c:pt>
                <c:pt idx="3431">
                  <c:v>#N/A</c:v>
                </c:pt>
                <c:pt idx="3432">
                  <c:v>#N/A</c:v>
                </c:pt>
                <c:pt idx="3433">
                  <c:v>#N/A</c:v>
                </c:pt>
                <c:pt idx="3434">
                  <c:v>#N/A</c:v>
                </c:pt>
                <c:pt idx="3435">
                  <c:v>#N/A</c:v>
                </c:pt>
                <c:pt idx="3436">
                  <c:v>#N/A</c:v>
                </c:pt>
                <c:pt idx="3437">
                  <c:v>#N/A</c:v>
                </c:pt>
                <c:pt idx="3438">
                  <c:v>#N/A</c:v>
                </c:pt>
                <c:pt idx="3439">
                  <c:v>#N/A</c:v>
                </c:pt>
                <c:pt idx="3440">
                  <c:v>#N/A</c:v>
                </c:pt>
                <c:pt idx="3441">
                  <c:v>#N/A</c:v>
                </c:pt>
                <c:pt idx="3442">
                  <c:v>#N/A</c:v>
                </c:pt>
                <c:pt idx="3443">
                  <c:v>#N/A</c:v>
                </c:pt>
                <c:pt idx="3444">
                  <c:v>#N/A</c:v>
                </c:pt>
                <c:pt idx="3445">
                  <c:v>#N/A</c:v>
                </c:pt>
                <c:pt idx="3446">
                  <c:v>#N/A</c:v>
                </c:pt>
                <c:pt idx="3447">
                  <c:v>#N/A</c:v>
                </c:pt>
                <c:pt idx="3448">
                  <c:v>#N/A</c:v>
                </c:pt>
                <c:pt idx="3449">
                  <c:v>#N/A</c:v>
                </c:pt>
                <c:pt idx="3450">
                  <c:v>#N/A</c:v>
                </c:pt>
                <c:pt idx="3451">
                  <c:v>#N/A</c:v>
                </c:pt>
                <c:pt idx="3452">
                  <c:v>#N/A</c:v>
                </c:pt>
                <c:pt idx="3453">
                  <c:v>#N/A</c:v>
                </c:pt>
                <c:pt idx="3454">
                  <c:v>#N/A</c:v>
                </c:pt>
                <c:pt idx="3455">
                  <c:v>#N/A</c:v>
                </c:pt>
                <c:pt idx="3456">
                  <c:v>#N/A</c:v>
                </c:pt>
                <c:pt idx="3457">
                  <c:v>#N/A</c:v>
                </c:pt>
                <c:pt idx="3458">
                  <c:v>#N/A</c:v>
                </c:pt>
                <c:pt idx="3459">
                  <c:v>#N/A</c:v>
                </c:pt>
                <c:pt idx="3460">
                  <c:v>#N/A</c:v>
                </c:pt>
                <c:pt idx="3461">
                  <c:v>#N/A</c:v>
                </c:pt>
                <c:pt idx="3462">
                  <c:v>#N/A</c:v>
                </c:pt>
                <c:pt idx="3463">
                  <c:v>#N/A</c:v>
                </c:pt>
                <c:pt idx="3464">
                  <c:v>#N/A</c:v>
                </c:pt>
                <c:pt idx="3465">
                  <c:v>#N/A</c:v>
                </c:pt>
                <c:pt idx="3466">
                  <c:v>#N/A</c:v>
                </c:pt>
                <c:pt idx="3467">
                  <c:v>#N/A</c:v>
                </c:pt>
                <c:pt idx="3468">
                  <c:v>#N/A</c:v>
                </c:pt>
                <c:pt idx="3469">
                  <c:v>#N/A</c:v>
                </c:pt>
                <c:pt idx="3470">
                  <c:v>#N/A</c:v>
                </c:pt>
                <c:pt idx="3471">
                  <c:v>#N/A</c:v>
                </c:pt>
                <c:pt idx="3472">
                  <c:v>#N/A</c:v>
                </c:pt>
                <c:pt idx="3473">
                  <c:v>#N/A</c:v>
                </c:pt>
                <c:pt idx="3474">
                  <c:v>#N/A</c:v>
                </c:pt>
                <c:pt idx="3475">
                  <c:v>#N/A</c:v>
                </c:pt>
                <c:pt idx="3476">
                  <c:v>#N/A</c:v>
                </c:pt>
                <c:pt idx="3477">
                  <c:v>#N/A</c:v>
                </c:pt>
                <c:pt idx="3478">
                  <c:v>#N/A</c:v>
                </c:pt>
                <c:pt idx="3479">
                  <c:v>#N/A</c:v>
                </c:pt>
                <c:pt idx="3480">
                  <c:v>#N/A</c:v>
                </c:pt>
                <c:pt idx="3481">
                  <c:v>#N/A</c:v>
                </c:pt>
                <c:pt idx="3482">
                  <c:v>#N/A</c:v>
                </c:pt>
                <c:pt idx="3483">
                  <c:v>#N/A</c:v>
                </c:pt>
                <c:pt idx="3484">
                  <c:v>#N/A</c:v>
                </c:pt>
                <c:pt idx="3485">
                  <c:v>#N/A</c:v>
                </c:pt>
                <c:pt idx="3486">
                  <c:v>#N/A</c:v>
                </c:pt>
                <c:pt idx="3487">
                  <c:v>#N/A</c:v>
                </c:pt>
                <c:pt idx="3488">
                  <c:v>#N/A</c:v>
                </c:pt>
                <c:pt idx="3489">
                  <c:v>#N/A</c:v>
                </c:pt>
                <c:pt idx="3490">
                  <c:v>#N/A</c:v>
                </c:pt>
                <c:pt idx="3491">
                  <c:v>#N/A</c:v>
                </c:pt>
                <c:pt idx="3492">
                  <c:v>#N/A</c:v>
                </c:pt>
                <c:pt idx="3493">
                  <c:v>#N/A</c:v>
                </c:pt>
                <c:pt idx="3494">
                  <c:v>#N/A</c:v>
                </c:pt>
                <c:pt idx="3495">
                  <c:v>#N/A</c:v>
                </c:pt>
                <c:pt idx="3496">
                  <c:v>#N/A</c:v>
                </c:pt>
                <c:pt idx="3497">
                  <c:v>#N/A</c:v>
                </c:pt>
                <c:pt idx="3498">
                  <c:v>#N/A</c:v>
                </c:pt>
                <c:pt idx="3499">
                  <c:v>#N/A</c:v>
                </c:pt>
                <c:pt idx="3500">
                  <c:v>#N/A</c:v>
                </c:pt>
                <c:pt idx="3501">
                  <c:v>#N/A</c:v>
                </c:pt>
                <c:pt idx="3502">
                  <c:v>#N/A</c:v>
                </c:pt>
                <c:pt idx="3503">
                  <c:v>#N/A</c:v>
                </c:pt>
                <c:pt idx="3504">
                  <c:v>#N/A</c:v>
                </c:pt>
                <c:pt idx="3505">
                  <c:v>#N/A</c:v>
                </c:pt>
                <c:pt idx="3506">
                  <c:v>#N/A</c:v>
                </c:pt>
                <c:pt idx="3507">
                  <c:v>#N/A</c:v>
                </c:pt>
                <c:pt idx="3508">
                  <c:v>#N/A</c:v>
                </c:pt>
                <c:pt idx="3509">
                  <c:v>#N/A</c:v>
                </c:pt>
                <c:pt idx="3510">
                  <c:v>#N/A</c:v>
                </c:pt>
                <c:pt idx="3511">
                  <c:v>#N/A</c:v>
                </c:pt>
                <c:pt idx="3512">
                  <c:v>#N/A</c:v>
                </c:pt>
                <c:pt idx="3513">
                  <c:v>#N/A</c:v>
                </c:pt>
                <c:pt idx="3514">
                  <c:v>#N/A</c:v>
                </c:pt>
                <c:pt idx="3515">
                  <c:v>#N/A</c:v>
                </c:pt>
                <c:pt idx="3516">
                  <c:v>#N/A</c:v>
                </c:pt>
                <c:pt idx="3517">
                  <c:v>#N/A</c:v>
                </c:pt>
                <c:pt idx="3518">
                  <c:v>#N/A</c:v>
                </c:pt>
                <c:pt idx="3519">
                  <c:v>#N/A</c:v>
                </c:pt>
                <c:pt idx="3520">
                  <c:v>#N/A</c:v>
                </c:pt>
                <c:pt idx="3521">
                  <c:v>#N/A</c:v>
                </c:pt>
                <c:pt idx="3522">
                  <c:v>#N/A</c:v>
                </c:pt>
                <c:pt idx="3523">
                  <c:v>#N/A</c:v>
                </c:pt>
                <c:pt idx="3524">
                  <c:v>#N/A</c:v>
                </c:pt>
                <c:pt idx="3525">
                  <c:v>#N/A</c:v>
                </c:pt>
                <c:pt idx="3526">
                  <c:v>#N/A</c:v>
                </c:pt>
                <c:pt idx="3527">
                  <c:v>#N/A</c:v>
                </c:pt>
                <c:pt idx="3528">
                  <c:v>#N/A</c:v>
                </c:pt>
                <c:pt idx="3529">
                  <c:v>#N/A</c:v>
                </c:pt>
                <c:pt idx="3530">
                  <c:v>#N/A</c:v>
                </c:pt>
                <c:pt idx="3531">
                  <c:v>#N/A</c:v>
                </c:pt>
                <c:pt idx="3532">
                  <c:v>#N/A</c:v>
                </c:pt>
                <c:pt idx="3533">
                  <c:v>#N/A</c:v>
                </c:pt>
                <c:pt idx="3534">
                  <c:v>#N/A</c:v>
                </c:pt>
                <c:pt idx="3535">
                  <c:v>#N/A</c:v>
                </c:pt>
                <c:pt idx="3536">
                  <c:v>#N/A</c:v>
                </c:pt>
                <c:pt idx="3537">
                  <c:v>#N/A</c:v>
                </c:pt>
                <c:pt idx="3538">
                  <c:v>#N/A</c:v>
                </c:pt>
                <c:pt idx="3539">
                  <c:v>#N/A</c:v>
                </c:pt>
                <c:pt idx="3540">
                  <c:v>#N/A</c:v>
                </c:pt>
                <c:pt idx="3541">
                  <c:v>#N/A</c:v>
                </c:pt>
                <c:pt idx="3542">
                  <c:v>#N/A</c:v>
                </c:pt>
                <c:pt idx="3543">
                  <c:v>#N/A</c:v>
                </c:pt>
                <c:pt idx="3544">
                  <c:v>#N/A</c:v>
                </c:pt>
                <c:pt idx="3545">
                  <c:v>#N/A</c:v>
                </c:pt>
                <c:pt idx="3546">
                  <c:v>#N/A</c:v>
                </c:pt>
                <c:pt idx="3547">
                  <c:v>#N/A</c:v>
                </c:pt>
                <c:pt idx="3548">
                  <c:v>#N/A</c:v>
                </c:pt>
                <c:pt idx="3549">
                  <c:v>#N/A</c:v>
                </c:pt>
                <c:pt idx="3550">
                  <c:v>#N/A</c:v>
                </c:pt>
                <c:pt idx="3551">
                  <c:v>#N/A</c:v>
                </c:pt>
                <c:pt idx="3552">
                  <c:v>#N/A</c:v>
                </c:pt>
                <c:pt idx="3553">
                  <c:v>#N/A</c:v>
                </c:pt>
                <c:pt idx="3554">
                  <c:v>#N/A</c:v>
                </c:pt>
                <c:pt idx="3555">
                  <c:v>#N/A</c:v>
                </c:pt>
                <c:pt idx="3556">
                  <c:v>#N/A</c:v>
                </c:pt>
                <c:pt idx="3557">
                  <c:v>#N/A</c:v>
                </c:pt>
                <c:pt idx="3558">
                  <c:v>#N/A</c:v>
                </c:pt>
                <c:pt idx="3559">
                  <c:v>#N/A</c:v>
                </c:pt>
                <c:pt idx="3560">
                  <c:v>#N/A</c:v>
                </c:pt>
                <c:pt idx="3561">
                  <c:v>#N/A</c:v>
                </c:pt>
                <c:pt idx="3562">
                  <c:v>#N/A</c:v>
                </c:pt>
                <c:pt idx="3563">
                  <c:v>#N/A</c:v>
                </c:pt>
                <c:pt idx="3564">
                  <c:v>#N/A</c:v>
                </c:pt>
                <c:pt idx="3565">
                  <c:v>#N/A</c:v>
                </c:pt>
                <c:pt idx="3566">
                  <c:v>#N/A</c:v>
                </c:pt>
                <c:pt idx="3567">
                  <c:v>#N/A</c:v>
                </c:pt>
                <c:pt idx="3568">
                  <c:v>#N/A</c:v>
                </c:pt>
                <c:pt idx="3569">
                  <c:v>#N/A</c:v>
                </c:pt>
                <c:pt idx="3570">
                  <c:v>#N/A</c:v>
                </c:pt>
                <c:pt idx="3571">
                  <c:v>#N/A</c:v>
                </c:pt>
                <c:pt idx="3572">
                  <c:v>#N/A</c:v>
                </c:pt>
                <c:pt idx="3573">
                  <c:v>#N/A</c:v>
                </c:pt>
                <c:pt idx="3574">
                  <c:v>#N/A</c:v>
                </c:pt>
                <c:pt idx="3575">
                  <c:v>#N/A</c:v>
                </c:pt>
                <c:pt idx="3576">
                  <c:v>#N/A</c:v>
                </c:pt>
                <c:pt idx="3577">
                  <c:v>#N/A</c:v>
                </c:pt>
                <c:pt idx="3578">
                  <c:v>#N/A</c:v>
                </c:pt>
                <c:pt idx="3579">
                  <c:v>#N/A</c:v>
                </c:pt>
                <c:pt idx="3580">
                  <c:v>#N/A</c:v>
                </c:pt>
                <c:pt idx="3581">
                  <c:v>#N/A</c:v>
                </c:pt>
                <c:pt idx="3582">
                  <c:v>#N/A</c:v>
                </c:pt>
                <c:pt idx="3583">
                  <c:v>#N/A</c:v>
                </c:pt>
                <c:pt idx="3584">
                  <c:v>#N/A</c:v>
                </c:pt>
                <c:pt idx="3585">
                  <c:v>#N/A</c:v>
                </c:pt>
                <c:pt idx="3586">
                  <c:v>#N/A</c:v>
                </c:pt>
                <c:pt idx="3587">
                  <c:v>#N/A</c:v>
                </c:pt>
                <c:pt idx="3588">
                  <c:v>#N/A</c:v>
                </c:pt>
                <c:pt idx="3589">
                  <c:v>#N/A</c:v>
                </c:pt>
                <c:pt idx="3590">
                  <c:v>#N/A</c:v>
                </c:pt>
                <c:pt idx="3591">
                  <c:v>#N/A</c:v>
                </c:pt>
                <c:pt idx="3592">
                  <c:v>#N/A</c:v>
                </c:pt>
                <c:pt idx="3593">
                  <c:v>#N/A</c:v>
                </c:pt>
                <c:pt idx="3594">
                  <c:v>#N/A</c:v>
                </c:pt>
                <c:pt idx="3595">
                  <c:v>#N/A</c:v>
                </c:pt>
                <c:pt idx="3596">
                  <c:v>#N/A</c:v>
                </c:pt>
                <c:pt idx="3597">
                  <c:v>#N/A</c:v>
                </c:pt>
                <c:pt idx="3598">
                  <c:v>#N/A</c:v>
                </c:pt>
                <c:pt idx="3599">
                  <c:v>#N/A</c:v>
                </c:pt>
                <c:pt idx="3600">
                  <c:v>#N/A</c:v>
                </c:pt>
                <c:pt idx="3601">
                  <c:v>#N/A</c:v>
                </c:pt>
                <c:pt idx="3602">
                  <c:v>#N/A</c:v>
                </c:pt>
                <c:pt idx="3603">
                  <c:v>#N/A</c:v>
                </c:pt>
                <c:pt idx="3604">
                  <c:v>#N/A</c:v>
                </c:pt>
                <c:pt idx="3605">
                  <c:v>#N/A</c:v>
                </c:pt>
                <c:pt idx="3606">
                  <c:v>#N/A</c:v>
                </c:pt>
                <c:pt idx="3607">
                  <c:v>#N/A</c:v>
                </c:pt>
                <c:pt idx="3608">
                  <c:v>#N/A</c:v>
                </c:pt>
                <c:pt idx="3609">
                  <c:v>#N/A</c:v>
                </c:pt>
                <c:pt idx="3610">
                  <c:v>#N/A</c:v>
                </c:pt>
                <c:pt idx="3611">
                  <c:v>#N/A</c:v>
                </c:pt>
                <c:pt idx="3612">
                  <c:v>#N/A</c:v>
                </c:pt>
                <c:pt idx="3613">
                  <c:v>#N/A</c:v>
                </c:pt>
                <c:pt idx="3614">
                  <c:v>#N/A</c:v>
                </c:pt>
                <c:pt idx="3615">
                  <c:v>#N/A</c:v>
                </c:pt>
                <c:pt idx="3616">
                  <c:v>#N/A</c:v>
                </c:pt>
                <c:pt idx="3617">
                  <c:v>#N/A</c:v>
                </c:pt>
                <c:pt idx="3618">
                  <c:v>#N/A</c:v>
                </c:pt>
                <c:pt idx="3619">
                  <c:v>#N/A</c:v>
                </c:pt>
                <c:pt idx="3620">
                  <c:v>#N/A</c:v>
                </c:pt>
                <c:pt idx="3621">
                  <c:v>#N/A</c:v>
                </c:pt>
                <c:pt idx="3622">
                  <c:v>#N/A</c:v>
                </c:pt>
                <c:pt idx="3623">
                  <c:v>#N/A</c:v>
                </c:pt>
                <c:pt idx="3624">
                  <c:v>#N/A</c:v>
                </c:pt>
                <c:pt idx="3625">
                  <c:v>#N/A</c:v>
                </c:pt>
                <c:pt idx="3626">
                  <c:v>#N/A</c:v>
                </c:pt>
                <c:pt idx="3627">
                  <c:v>#N/A</c:v>
                </c:pt>
                <c:pt idx="3628">
                  <c:v>#N/A</c:v>
                </c:pt>
                <c:pt idx="3629">
                  <c:v>#N/A</c:v>
                </c:pt>
                <c:pt idx="3630">
                  <c:v>#N/A</c:v>
                </c:pt>
                <c:pt idx="3631">
                  <c:v>#N/A</c:v>
                </c:pt>
                <c:pt idx="3632">
                  <c:v>#N/A</c:v>
                </c:pt>
                <c:pt idx="3633">
                  <c:v>#N/A</c:v>
                </c:pt>
                <c:pt idx="3634">
                  <c:v>#N/A</c:v>
                </c:pt>
                <c:pt idx="3635">
                  <c:v>#N/A</c:v>
                </c:pt>
                <c:pt idx="3636">
                  <c:v>#N/A</c:v>
                </c:pt>
                <c:pt idx="3637">
                  <c:v>#N/A</c:v>
                </c:pt>
                <c:pt idx="3638">
                  <c:v>#N/A</c:v>
                </c:pt>
                <c:pt idx="3639">
                  <c:v>#N/A</c:v>
                </c:pt>
                <c:pt idx="3640">
                  <c:v>#N/A</c:v>
                </c:pt>
                <c:pt idx="3641">
                  <c:v>#N/A</c:v>
                </c:pt>
                <c:pt idx="3642">
                  <c:v>#N/A</c:v>
                </c:pt>
                <c:pt idx="3643">
                  <c:v>#N/A</c:v>
                </c:pt>
                <c:pt idx="3644">
                  <c:v>#N/A</c:v>
                </c:pt>
                <c:pt idx="3645">
                  <c:v>#N/A</c:v>
                </c:pt>
                <c:pt idx="3646">
                  <c:v>#N/A</c:v>
                </c:pt>
                <c:pt idx="3647">
                  <c:v>#N/A</c:v>
                </c:pt>
                <c:pt idx="3648">
                  <c:v>#N/A</c:v>
                </c:pt>
                <c:pt idx="3649">
                  <c:v>#N/A</c:v>
                </c:pt>
                <c:pt idx="3650">
                  <c:v>#N/A</c:v>
                </c:pt>
                <c:pt idx="3651">
                  <c:v>#N/A</c:v>
                </c:pt>
                <c:pt idx="3652">
                  <c:v>#N/A</c:v>
                </c:pt>
                <c:pt idx="3653">
                  <c:v>#N/A</c:v>
                </c:pt>
                <c:pt idx="3654">
                  <c:v>#N/A</c:v>
                </c:pt>
                <c:pt idx="3655">
                  <c:v>#N/A</c:v>
                </c:pt>
                <c:pt idx="3656">
                  <c:v>#N/A</c:v>
                </c:pt>
                <c:pt idx="3657">
                  <c:v>#N/A</c:v>
                </c:pt>
                <c:pt idx="3658">
                  <c:v>#N/A</c:v>
                </c:pt>
                <c:pt idx="3659">
                  <c:v>#N/A</c:v>
                </c:pt>
                <c:pt idx="3660">
                  <c:v>#N/A</c:v>
                </c:pt>
                <c:pt idx="3661">
                  <c:v>#N/A</c:v>
                </c:pt>
                <c:pt idx="3662">
                  <c:v>#N/A</c:v>
                </c:pt>
                <c:pt idx="3663">
                  <c:v>#N/A</c:v>
                </c:pt>
                <c:pt idx="3664">
                  <c:v>#N/A</c:v>
                </c:pt>
                <c:pt idx="3665">
                  <c:v>#N/A</c:v>
                </c:pt>
                <c:pt idx="3666">
                  <c:v>#N/A</c:v>
                </c:pt>
                <c:pt idx="3667">
                  <c:v>#N/A</c:v>
                </c:pt>
                <c:pt idx="3668">
                  <c:v>#N/A</c:v>
                </c:pt>
                <c:pt idx="3669">
                  <c:v>#N/A</c:v>
                </c:pt>
                <c:pt idx="3670">
                  <c:v>#N/A</c:v>
                </c:pt>
                <c:pt idx="3671">
                  <c:v>#N/A</c:v>
                </c:pt>
                <c:pt idx="3672">
                  <c:v>#N/A</c:v>
                </c:pt>
                <c:pt idx="3673">
                  <c:v>#N/A</c:v>
                </c:pt>
                <c:pt idx="3674">
                  <c:v>#N/A</c:v>
                </c:pt>
                <c:pt idx="3675">
                  <c:v>#N/A</c:v>
                </c:pt>
                <c:pt idx="3676">
                  <c:v>#N/A</c:v>
                </c:pt>
                <c:pt idx="3677">
                  <c:v>#N/A</c:v>
                </c:pt>
                <c:pt idx="3678">
                  <c:v>#N/A</c:v>
                </c:pt>
                <c:pt idx="3679">
                  <c:v>#N/A</c:v>
                </c:pt>
                <c:pt idx="3680">
                  <c:v>#N/A</c:v>
                </c:pt>
                <c:pt idx="3681">
                  <c:v>#N/A</c:v>
                </c:pt>
                <c:pt idx="3682">
                  <c:v>#N/A</c:v>
                </c:pt>
                <c:pt idx="3683">
                  <c:v>#N/A</c:v>
                </c:pt>
                <c:pt idx="3684">
                  <c:v>#N/A</c:v>
                </c:pt>
                <c:pt idx="3685">
                  <c:v>#N/A</c:v>
                </c:pt>
                <c:pt idx="3686">
                  <c:v>#N/A</c:v>
                </c:pt>
                <c:pt idx="3687">
                  <c:v>#N/A</c:v>
                </c:pt>
                <c:pt idx="3688">
                  <c:v>#N/A</c:v>
                </c:pt>
                <c:pt idx="3689">
                  <c:v>#N/A</c:v>
                </c:pt>
                <c:pt idx="3690">
                  <c:v>#N/A</c:v>
                </c:pt>
                <c:pt idx="3691">
                  <c:v>#N/A</c:v>
                </c:pt>
                <c:pt idx="3692">
                  <c:v>#N/A</c:v>
                </c:pt>
                <c:pt idx="3693">
                  <c:v>#N/A</c:v>
                </c:pt>
                <c:pt idx="3694">
                  <c:v>#N/A</c:v>
                </c:pt>
                <c:pt idx="3695">
                  <c:v>#N/A</c:v>
                </c:pt>
                <c:pt idx="3696">
                  <c:v>#N/A</c:v>
                </c:pt>
                <c:pt idx="3697">
                  <c:v>#N/A</c:v>
                </c:pt>
                <c:pt idx="3698">
                  <c:v>#N/A</c:v>
                </c:pt>
                <c:pt idx="3699">
                  <c:v>#N/A</c:v>
                </c:pt>
                <c:pt idx="3700">
                  <c:v>#N/A</c:v>
                </c:pt>
                <c:pt idx="3701">
                  <c:v>#N/A</c:v>
                </c:pt>
                <c:pt idx="3702">
                  <c:v>#N/A</c:v>
                </c:pt>
                <c:pt idx="3703">
                  <c:v>#N/A</c:v>
                </c:pt>
                <c:pt idx="3704">
                  <c:v>#N/A</c:v>
                </c:pt>
                <c:pt idx="3705">
                  <c:v>#N/A</c:v>
                </c:pt>
                <c:pt idx="3706">
                  <c:v>#N/A</c:v>
                </c:pt>
                <c:pt idx="3707">
                  <c:v>#N/A</c:v>
                </c:pt>
                <c:pt idx="3708">
                  <c:v>#N/A</c:v>
                </c:pt>
                <c:pt idx="3709">
                  <c:v>#N/A</c:v>
                </c:pt>
                <c:pt idx="3710">
                  <c:v>#N/A</c:v>
                </c:pt>
                <c:pt idx="3711">
                  <c:v>#N/A</c:v>
                </c:pt>
                <c:pt idx="3712">
                  <c:v>#N/A</c:v>
                </c:pt>
                <c:pt idx="3713">
                  <c:v>#N/A</c:v>
                </c:pt>
                <c:pt idx="3714">
                  <c:v>#N/A</c:v>
                </c:pt>
                <c:pt idx="3715">
                  <c:v>#N/A</c:v>
                </c:pt>
                <c:pt idx="3716">
                  <c:v>#N/A</c:v>
                </c:pt>
                <c:pt idx="3717">
                  <c:v>#N/A</c:v>
                </c:pt>
                <c:pt idx="3718">
                  <c:v>#N/A</c:v>
                </c:pt>
                <c:pt idx="3719">
                  <c:v>#N/A</c:v>
                </c:pt>
                <c:pt idx="3720">
                  <c:v>#N/A</c:v>
                </c:pt>
                <c:pt idx="3721">
                  <c:v>#N/A</c:v>
                </c:pt>
                <c:pt idx="3722">
                  <c:v>#N/A</c:v>
                </c:pt>
                <c:pt idx="3723">
                  <c:v>#N/A</c:v>
                </c:pt>
                <c:pt idx="3724">
                  <c:v>#N/A</c:v>
                </c:pt>
                <c:pt idx="3725">
                  <c:v>#N/A</c:v>
                </c:pt>
                <c:pt idx="3726">
                  <c:v>#N/A</c:v>
                </c:pt>
                <c:pt idx="3727">
                  <c:v>#N/A</c:v>
                </c:pt>
                <c:pt idx="3728">
                  <c:v>#N/A</c:v>
                </c:pt>
                <c:pt idx="3729">
                  <c:v>#N/A</c:v>
                </c:pt>
                <c:pt idx="3730">
                  <c:v>#N/A</c:v>
                </c:pt>
                <c:pt idx="3731">
                  <c:v>#N/A</c:v>
                </c:pt>
                <c:pt idx="3732">
                  <c:v>#N/A</c:v>
                </c:pt>
                <c:pt idx="3733">
                  <c:v>#N/A</c:v>
                </c:pt>
                <c:pt idx="3734">
                  <c:v>#N/A</c:v>
                </c:pt>
                <c:pt idx="3735">
                  <c:v>#N/A</c:v>
                </c:pt>
                <c:pt idx="3736">
                  <c:v>#N/A</c:v>
                </c:pt>
                <c:pt idx="3737">
                  <c:v>#N/A</c:v>
                </c:pt>
                <c:pt idx="3738">
                  <c:v>#N/A</c:v>
                </c:pt>
                <c:pt idx="3739">
                  <c:v>#N/A</c:v>
                </c:pt>
                <c:pt idx="3740">
                  <c:v>#N/A</c:v>
                </c:pt>
                <c:pt idx="3741">
                  <c:v>#N/A</c:v>
                </c:pt>
                <c:pt idx="3742">
                  <c:v>#N/A</c:v>
                </c:pt>
                <c:pt idx="3743">
                  <c:v>#N/A</c:v>
                </c:pt>
                <c:pt idx="3744">
                  <c:v>#N/A</c:v>
                </c:pt>
                <c:pt idx="3745">
                  <c:v>#N/A</c:v>
                </c:pt>
                <c:pt idx="3746">
                  <c:v>#N/A</c:v>
                </c:pt>
                <c:pt idx="3747">
                  <c:v>#N/A</c:v>
                </c:pt>
                <c:pt idx="3748">
                  <c:v>#N/A</c:v>
                </c:pt>
                <c:pt idx="3749">
                  <c:v>#N/A</c:v>
                </c:pt>
                <c:pt idx="3750">
                  <c:v>#N/A</c:v>
                </c:pt>
                <c:pt idx="3751">
                  <c:v>#N/A</c:v>
                </c:pt>
                <c:pt idx="3752">
                  <c:v>#N/A</c:v>
                </c:pt>
                <c:pt idx="3753">
                  <c:v>#N/A</c:v>
                </c:pt>
                <c:pt idx="3754">
                  <c:v>#N/A</c:v>
                </c:pt>
                <c:pt idx="3755">
                  <c:v>#N/A</c:v>
                </c:pt>
                <c:pt idx="3756">
                  <c:v>#N/A</c:v>
                </c:pt>
                <c:pt idx="3757">
                  <c:v>#N/A</c:v>
                </c:pt>
                <c:pt idx="3758">
                  <c:v>#N/A</c:v>
                </c:pt>
                <c:pt idx="3759">
                  <c:v>#N/A</c:v>
                </c:pt>
                <c:pt idx="3760">
                  <c:v>#N/A</c:v>
                </c:pt>
                <c:pt idx="3761">
                  <c:v>#N/A</c:v>
                </c:pt>
                <c:pt idx="3762">
                  <c:v>#N/A</c:v>
                </c:pt>
                <c:pt idx="3763">
                  <c:v>#N/A</c:v>
                </c:pt>
                <c:pt idx="3764">
                  <c:v>#N/A</c:v>
                </c:pt>
                <c:pt idx="3765">
                  <c:v>#N/A</c:v>
                </c:pt>
                <c:pt idx="3766">
                  <c:v>#N/A</c:v>
                </c:pt>
                <c:pt idx="3767">
                  <c:v>#N/A</c:v>
                </c:pt>
                <c:pt idx="3768">
                  <c:v>#N/A</c:v>
                </c:pt>
                <c:pt idx="3769">
                  <c:v>#N/A</c:v>
                </c:pt>
                <c:pt idx="3770">
                  <c:v>#N/A</c:v>
                </c:pt>
                <c:pt idx="3771">
                  <c:v>#N/A</c:v>
                </c:pt>
                <c:pt idx="3772">
                  <c:v>#N/A</c:v>
                </c:pt>
                <c:pt idx="3773">
                  <c:v>#N/A</c:v>
                </c:pt>
                <c:pt idx="3774">
                  <c:v>#N/A</c:v>
                </c:pt>
                <c:pt idx="3775">
                  <c:v>#N/A</c:v>
                </c:pt>
                <c:pt idx="3776">
                  <c:v>#N/A</c:v>
                </c:pt>
                <c:pt idx="3777">
                  <c:v>#N/A</c:v>
                </c:pt>
                <c:pt idx="3778">
                  <c:v>#N/A</c:v>
                </c:pt>
                <c:pt idx="3779">
                  <c:v>#N/A</c:v>
                </c:pt>
                <c:pt idx="3780">
                  <c:v>#N/A</c:v>
                </c:pt>
                <c:pt idx="3781">
                  <c:v>#N/A</c:v>
                </c:pt>
                <c:pt idx="3782">
                  <c:v>#N/A</c:v>
                </c:pt>
                <c:pt idx="3783">
                  <c:v>#N/A</c:v>
                </c:pt>
                <c:pt idx="3784">
                  <c:v>#N/A</c:v>
                </c:pt>
                <c:pt idx="3785">
                  <c:v>#N/A</c:v>
                </c:pt>
                <c:pt idx="3786">
                  <c:v>#N/A</c:v>
                </c:pt>
                <c:pt idx="3787">
                  <c:v>#N/A</c:v>
                </c:pt>
                <c:pt idx="3788">
                  <c:v>#N/A</c:v>
                </c:pt>
                <c:pt idx="3789">
                  <c:v>#N/A</c:v>
                </c:pt>
                <c:pt idx="3790">
                  <c:v>#N/A</c:v>
                </c:pt>
                <c:pt idx="3791">
                  <c:v>#N/A</c:v>
                </c:pt>
                <c:pt idx="3792">
                  <c:v>#N/A</c:v>
                </c:pt>
                <c:pt idx="3793">
                  <c:v>#N/A</c:v>
                </c:pt>
                <c:pt idx="3794">
                  <c:v>#N/A</c:v>
                </c:pt>
                <c:pt idx="3795">
                  <c:v>#N/A</c:v>
                </c:pt>
                <c:pt idx="3796">
                  <c:v>#N/A</c:v>
                </c:pt>
                <c:pt idx="3797">
                  <c:v>#N/A</c:v>
                </c:pt>
                <c:pt idx="3798">
                  <c:v>#N/A</c:v>
                </c:pt>
                <c:pt idx="3799">
                  <c:v>#N/A</c:v>
                </c:pt>
                <c:pt idx="3800">
                  <c:v>#N/A</c:v>
                </c:pt>
                <c:pt idx="3801">
                  <c:v>#N/A</c:v>
                </c:pt>
                <c:pt idx="3802">
                  <c:v>#N/A</c:v>
                </c:pt>
                <c:pt idx="3803">
                  <c:v>#N/A</c:v>
                </c:pt>
                <c:pt idx="3804">
                  <c:v>#N/A</c:v>
                </c:pt>
                <c:pt idx="3805">
                  <c:v>#N/A</c:v>
                </c:pt>
                <c:pt idx="3806">
                  <c:v>#N/A</c:v>
                </c:pt>
                <c:pt idx="3807">
                  <c:v>#N/A</c:v>
                </c:pt>
                <c:pt idx="3808">
                  <c:v>#N/A</c:v>
                </c:pt>
                <c:pt idx="3809">
                  <c:v>#N/A</c:v>
                </c:pt>
                <c:pt idx="3810">
                  <c:v>#N/A</c:v>
                </c:pt>
                <c:pt idx="3811">
                  <c:v>#N/A</c:v>
                </c:pt>
                <c:pt idx="3812">
                  <c:v>#N/A</c:v>
                </c:pt>
                <c:pt idx="3813">
                  <c:v>#N/A</c:v>
                </c:pt>
                <c:pt idx="3814">
                  <c:v>#N/A</c:v>
                </c:pt>
                <c:pt idx="3815">
                  <c:v>#N/A</c:v>
                </c:pt>
                <c:pt idx="3816">
                  <c:v>#N/A</c:v>
                </c:pt>
                <c:pt idx="3817">
                  <c:v>#N/A</c:v>
                </c:pt>
                <c:pt idx="3818">
                  <c:v>#N/A</c:v>
                </c:pt>
                <c:pt idx="3819">
                  <c:v>#N/A</c:v>
                </c:pt>
                <c:pt idx="3820">
                  <c:v>#N/A</c:v>
                </c:pt>
                <c:pt idx="3821">
                  <c:v>#N/A</c:v>
                </c:pt>
                <c:pt idx="3822">
                  <c:v>#N/A</c:v>
                </c:pt>
                <c:pt idx="3823">
                  <c:v>#N/A</c:v>
                </c:pt>
                <c:pt idx="3824">
                  <c:v>#N/A</c:v>
                </c:pt>
                <c:pt idx="3825">
                  <c:v>#N/A</c:v>
                </c:pt>
                <c:pt idx="3826">
                  <c:v>#N/A</c:v>
                </c:pt>
                <c:pt idx="3827">
                  <c:v>#N/A</c:v>
                </c:pt>
                <c:pt idx="3828">
                  <c:v>#N/A</c:v>
                </c:pt>
                <c:pt idx="3829">
                  <c:v>#N/A</c:v>
                </c:pt>
                <c:pt idx="3830">
                  <c:v>#N/A</c:v>
                </c:pt>
                <c:pt idx="3831">
                  <c:v>#N/A</c:v>
                </c:pt>
                <c:pt idx="3832">
                  <c:v>#N/A</c:v>
                </c:pt>
                <c:pt idx="3833">
                  <c:v>#N/A</c:v>
                </c:pt>
                <c:pt idx="3834">
                  <c:v>#N/A</c:v>
                </c:pt>
                <c:pt idx="3835">
                  <c:v>#N/A</c:v>
                </c:pt>
                <c:pt idx="3836">
                  <c:v>#N/A</c:v>
                </c:pt>
                <c:pt idx="3837">
                  <c:v>#N/A</c:v>
                </c:pt>
                <c:pt idx="3838">
                  <c:v>#N/A</c:v>
                </c:pt>
                <c:pt idx="3839">
                  <c:v>#N/A</c:v>
                </c:pt>
                <c:pt idx="3840">
                  <c:v>#N/A</c:v>
                </c:pt>
                <c:pt idx="3841">
                  <c:v>#N/A</c:v>
                </c:pt>
                <c:pt idx="3842">
                  <c:v>#N/A</c:v>
                </c:pt>
                <c:pt idx="3843">
                  <c:v>#N/A</c:v>
                </c:pt>
                <c:pt idx="3844">
                  <c:v>#N/A</c:v>
                </c:pt>
                <c:pt idx="3845">
                  <c:v>#N/A</c:v>
                </c:pt>
                <c:pt idx="3846">
                  <c:v>#N/A</c:v>
                </c:pt>
                <c:pt idx="3847">
                  <c:v>#N/A</c:v>
                </c:pt>
                <c:pt idx="3848">
                  <c:v>#N/A</c:v>
                </c:pt>
                <c:pt idx="3849">
                  <c:v>#N/A</c:v>
                </c:pt>
                <c:pt idx="3850">
                  <c:v>#N/A</c:v>
                </c:pt>
                <c:pt idx="3851">
                  <c:v>#N/A</c:v>
                </c:pt>
                <c:pt idx="3852">
                  <c:v>#N/A</c:v>
                </c:pt>
                <c:pt idx="3853">
                  <c:v>#N/A</c:v>
                </c:pt>
                <c:pt idx="3854">
                  <c:v>#N/A</c:v>
                </c:pt>
                <c:pt idx="3855">
                  <c:v>#N/A</c:v>
                </c:pt>
                <c:pt idx="3856">
                  <c:v>#N/A</c:v>
                </c:pt>
                <c:pt idx="3857">
                  <c:v>#N/A</c:v>
                </c:pt>
                <c:pt idx="3858">
                  <c:v>#N/A</c:v>
                </c:pt>
                <c:pt idx="3859">
                  <c:v>#N/A</c:v>
                </c:pt>
                <c:pt idx="3860">
                  <c:v>#N/A</c:v>
                </c:pt>
                <c:pt idx="3861">
                  <c:v>#N/A</c:v>
                </c:pt>
                <c:pt idx="3862">
                  <c:v>#N/A</c:v>
                </c:pt>
                <c:pt idx="3863">
                  <c:v>#N/A</c:v>
                </c:pt>
                <c:pt idx="3864">
                  <c:v>#N/A</c:v>
                </c:pt>
                <c:pt idx="3865">
                  <c:v>#N/A</c:v>
                </c:pt>
                <c:pt idx="3866">
                  <c:v>#N/A</c:v>
                </c:pt>
                <c:pt idx="3867">
                  <c:v>#N/A</c:v>
                </c:pt>
                <c:pt idx="3868">
                  <c:v>#N/A</c:v>
                </c:pt>
                <c:pt idx="3869">
                  <c:v>#N/A</c:v>
                </c:pt>
                <c:pt idx="3870">
                  <c:v>#N/A</c:v>
                </c:pt>
                <c:pt idx="3871">
                  <c:v>#N/A</c:v>
                </c:pt>
                <c:pt idx="3872">
                  <c:v>#N/A</c:v>
                </c:pt>
                <c:pt idx="3873">
                  <c:v>#N/A</c:v>
                </c:pt>
                <c:pt idx="3874">
                  <c:v>#N/A</c:v>
                </c:pt>
                <c:pt idx="3875">
                  <c:v>#N/A</c:v>
                </c:pt>
                <c:pt idx="3876">
                  <c:v>#N/A</c:v>
                </c:pt>
                <c:pt idx="3877">
                  <c:v>#N/A</c:v>
                </c:pt>
                <c:pt idx="3878">
                  <c:v>#N/A</c:v>
                </c:pt>
                <c:pt idx="3879">
                  <c:v>#N/A</c:v>
                </c:pt>
                <c:pt idx="3880">
                  <c:v>#N/A</c:v>
                </c:pt>
                <c:pt idx="3881">
                  <c:v>#N/A</c:v>
                </c:pt>
                <c:pt idx="3882">
                  <c:v>#N/A</c:v>
                </c:pt>
                <c:pt idx="3883">
                  <c:v>#N/A</c:v>
                </c:pt>
                <c:pt idx="3884">
                  <c:v>#N/A</c:v>
                </c:pt>
                <c:pt idx="3885">
                  <c:v>#N/A</c:v>
                </c:pt>
                <c:pt idx="3886">
                  <c:v>#N/A</c:v>
                </c:pt>
                <c:pt idx="3887">
                  <c:v>#N/A</c:v>
                </c:pt>
                <c:pt idx="3888">
                  <c:v>#N/A</c:v>
                </c:pt>
                <c:pt idx="3889">
                  <c:v>#N/A</c:v>
                </c:pt>
                <c:pt idx="3890">
                  <c:v>#N/A</c:v>
                </c:pt>
                <c:pt idx="3891">
                  <c:v>#N/A</c:v>
                </c:pt>
                <c:pt idx="3892">
                  <c:v>#N/A</c:v>
                </c:pt>
                <c:pt idx="3893">
                  <c:v>#N/A</c:v>
                </c:pt>
                <c:pt idx="3894">
                  <c:v>#N/A</c:v>
                </c:pt>
                <c:pt idx="3895">
                  <c:v>#N/A</c:v>
                </c:pt>
                <c:pt idx="3896">
                  <c:v>#N/A</c:v>
                </c:pt>
                <c:pt idx="3897">
                  <c:v>#N/A</c:v>
                </c:pt>
                <c:pt idx="3898">
                  <c:v>#N/A</c:v>
                </c:pt>
                <c:pt idx="3899">
                  <c:v>#N/A</c:v>
                </c:pt>
                <c:pt idx="3900">
                  <c:v>#N/A</c:v>
                </c:pt>
                <c:pt idx="3901">
                  <c:v>#N/A</c:v>
                </c:pt>
                <c:pt idx="3902">
                  <c:v>#N/A</c:v>
                </c:pt>
                <c:pt idx="3903">
                  <c:v>#N/A</c:v>
                </c:pt>
                <c:pt idx="3904">
                  <c:v>#N/A</c:v>
                </c:pt>
                <c:pt idx="3905">
                  <c:v>#N/A</c:v>
                </c:pt>
                <c:pt idx="3906">
                  <c:v>#N/A</c:v>
                </c:pt>
                <c:pt idx="3907">
                  <c:v>#N/A</c:v>
                </c:pt>
                <c:pt idx="3908">
                  <c:v>#N/A</c:v>
                </c:pt>
                <c:pt idx="3909">
                  <c:v>#N/A</c:v>
                </c:pt>
                <c:pt idx="3910">
                  <c:v>#N/A</c:v>
                </c:pt>
                <c:pt idx="3911">
                  <c:v>#N/A</c:v>
                </c:pt>
                <c:pt idx="3912">
                  <c:v>#N/A</c:v>
                </c:pt>
                <c:pt idx="3913">
                  <c:v>#N/A</c:v>
                </c:pt>
                <c:pt idx="3914">
                  <c:v>#N/A</c:v>
                </c:pt>
                <c:pt idx="3915">
                  <c:v>#N/A</c:v>
                </c:pt>
                <c:pt idx="3916">
                  <c:v>#N/A</c:v>
                </c:pt>
                <c:pt idx="3917">
                  <c:v>#N/A</c:v>
                </c:pt>
                <c:pt idx="3918">
                  <c:v>#N/A</c:v>
                </c:pt>
                <c:pt idx="3919">
                  <c:v>#N/A</c:v>
                </c:pt>
                <c:pt idx="3920">
                  <c:v>#N/A</c:v>
                </c:pt>
                <c:pt idx="3921">
                  <c:v>#N/A</c:v>
                </c:pt>
                <c:pt idx="3922">
                  <c:v>#N/A</c:v>
                </c:pt>
                <c:pt idx="3923">
                  <c:v>#N/A</c:v>
                </c:pt>
                <c:pt idx="3924">
                  <c:v>#N/A</c:v>
                </c:pt>
                <c:pt idx="3925">
                  <c:v>#N/A</c:v>
                </c:pt>
                <c:pt idx="3926">
                  <c:v>#N/A</c:v>
                </c:pt>
                <c:pt idx="3927">
                  <c:v>#N/A</c:v>
                </c:pt>
                <c:pt idx="3928">
                  <c:v>#N/A</c:v>
                </c:pt>
                <c:pt idx="3929">
                  <c:v>#N/A</c:v>
                </c:pt>
                <c:pt idx="3930">
                  <c:v>#N/A</c:v>
                </c:pt>
                <c:pt idx="3931">
                  <c:v>#N/A</c:v>
                </c:pt>
                <c:pt idx="3932">
                  <c:v>#N/A</c:v>
                </c:pt>
                <c:pt idx="3933">
                  <c:v>#N/A</c:v>
                </c:pt>
                <c:pt idx="3934">
                  <c:v>#N/A</c:v>
                </c:pt>
                <c:pt idx="3935">
                  <c:v>#N/A</c:v>
                </c:pt>
                <c:pt idx="3936">
                  <c:v>#N/A</c:v>
                </c:pt>
                <c:pt idx="3937">
                  <c:v>#N/A</c:v>
                </c:pt>
                <c:pt idx="3938">
                  <c:v>#N/A</c:v>
                </c:pt>
                <c:pt idx="3939">
                  <c:v>#N/A</c:v>
                </c:pt>
                <c:pt idx="3940">
                  <c:v>#N/A</c:v>
                </c:pt>
                <c:pt idx="3941">
                  <c:v>#N/A</c:v>
                </c:pt>
                <c:pt idx="3942">
                  <c:v>#N/A</c:v>
                </c:pt>
                <c:pt idx="3943">
                  <c:v>#N/A</c:v>
                </c:pt>
                <c:pt idx="3944">
                  <c:v>#N/A</c:v>
                </c:pt>
                <c:pt idx="3945">
                  <c:v>#N/A</c:v>
                </c:pt>
                <c:pt idx="3946">
                  <c:v>#N/A</c:v>
                </c:pt>
                <c:pt idx="3947">
                  <c:v>#N/A</c:v>
                </c:pt>
                <c:pt idx="3948">
                  <c:v>#N/A</c:v>
                </c:pt>
                <c:pt idx="3949">
                  <c:v>#N/A</c:v>
                </c:pt>
                <c:pt idx="3950">
                  <c:v>#N/A</c:v>
                </c:pt>
                <c:pt idx="3951">
                  <c:v>#N/A</c:v>
                </c:pt>
                <c:pt idx="3952">
                  <c:v>#N/A</c:v>
                </c:pt>
                <c:pt idx="3953">
                  <c:v>#N/A</c:v>
                </c:pt>
                <c:pt idx="3954">
                  <c:v>#N/A</c:v>
                </c:pt>
                <c:pt idx="3955">
                  <c:v>#N/A</c:v>
                </c:pt>
                <c:pt idx="3956">
                  <c:v>#N/A</c:v>
                </c:pt>
                <c:pt idx="3957">
                  <c:v>#N/A</c:v>
                </c:pt>
                <c:pt idx="3958">
                  <c:v>#N/A</c:v>
                </c:pt>
                <c:pt idx="3959">
                  <c:v>#N/A</c:v>
                </c:pt>
                <c:pt idx="3960">
                  <c:v>#N/A</c:v>
                </c:pt>
                <c:pt idx="3961">
                  <c:v>#N/A</c:v>
                </c:pt>
                <c:pt idx="3962">
                  <c:v>#N/A</c:v>
                </c:pt>
                <c:pt idx="3963">
                  <c:v>#N/A</c:v>
                </c:pt>
                <c:pt idx="3964">
                  <c:v>#N/A</c:v>
                </c:pt>
                <c:pt idx="3965">
                  <c:v>#N/A</c:v>
                </c:pt>
                <c:pt idx="3966">
                  <c:v>#N/A</c:v>
                </c:pt>
                <c:pt idx="3967">
                  <c:v>#N/A</c:v>
                </c:pt>
                <c:pt idx="3968">
                  <c:v>#N/A</c:v>
                </c:pt>
                <c:pt idx="3969">
                  <c:v>#N/A</c:v>
                </c:pt>
                <c:pt idx="3970">
                  <c:v>#N/A</c:v>
                </c:pt>
                <c:pt idx="3971">
                  <c:v>#N/A</c:v>
                </c:pt>
                <c:pt idx="3972">
                  <c:v>#N/A</c:v>
                </c:pt>
                <c:pt idx="3973">
                  <c:v>#N/A</c:v>
                </c:pt>
                <c:pt idx="3974">
                  <c:v>#N/A</c:v>
                </c:pt>
                <c:pt idx="3975">
                  <c:v>#N/A</c:v>
                </c:pt>
                <c:pt idx="3976">
                  <c:v>#N/A</c:v>
                </c:pt>
                <c:pt idx="3977">
                  <c:v>#N/A</c:v>
                </c:pt>
                <c:pt idx="3978">
                  <c:v>#N/A</c:v>
                </c:pt>
                <c:pt idx="3979">
                  <c:v>#N/A</c:v>
                </c:pt>
                <c:pt idx="3980">
                  <c:v>#N/A</c:v>
                </c:pt>
                <c:pt idx="3981">
                  <c:v>#N/A</c:v>
                </c:pt>
                <c:pt idx="3982">
                  <c:v>#N/A</c:v>
                </c:pt>
                <c:pt idx="3983">
                  <c:v>#N/A</c:v>
                </c:pt>
                <c:pt idx="3984">
                  <c:v>#N/A</c:v>
                </c:pt>
                <c:pt idx="3985">
                  <c:v>#N/A</c:v>
                </c:pt>
                <c:pt idx="3986">
                  <c:v>#N/A</c:v>
                </c:pt>
                <c:pt idx="3987">
                  <c:v>#N/A</c:v>
                </c:pt>
                <c:pt idx="3988">
                  <c:v>#N/A</c:v>
                </c:pt>
                <c:pt idx="3989">
                  <c:v>#N/A</c:v>
                </c:pt>
                <c:pt idx="3990">
                  <c:v>#N/A</c:v>
                </c:pt>
                <c:pt idx="3991">
                  <c:v>#N/A</c:v>
                </c:pt>
                <c:pt idx="3992">
                  <c:v>#N/A</c:v>
                </c:pt>
                <c:pt idx="3993">
                  <c:v>#N/A</c:v>
                </c:pt>
                <c:pt idx="3994">
                  <c:v>#N/A</c:v>
                </c:pt>
                <c:pt idx="3995">
                  <c:v>#N/A</c:v>
                </c:pt>
                <c:pt idx="3996">
                  <c:v>#N/A</c:v>
                </c:pt>
                <c:pt idx="3997">
                  <c:v>#N/A</c:v>
                </c:pt>
                <c:pt idx="3998">
                  <c:v>#N/A</c:v>
                </c:pt>
                <c:pt idx="3999">
                  <c:v>#N/A</c:v>
                </c:pt>
                <c:pt idx="4000">
                  <c:v>#N/A</c:v>
                </c:pt>
              </c:numCache>
            </c:numRef>
          </c:xVal>
          <c:yVal>
            <c:numRef>
              <c:f>X_Punkteberechnung!$B$1:$B$4001</c:f>
              <c:numCache>
                <c:formatCode>0.000</c:formatCode>
                <c:ptCount val="4001"/>
                <c:pt idx="0">
                  <c:v>1</c:v>
                </c:pt>
                <c:pt idx="1">
                  <c:v>1.05</c:v>
                </c:pt>
                <c:pt idx="2">
                  <c:v>1.1000000000000001</c:v>
                </c:pt>
                <c:pt idx="3">
                  <c:v>1.1499999999999999</c:v>
                </c:pt>
                <c:pt idx="4">
                  <c:v>1.2</c:v>
                </c:pt>
                <c:pt idx="5">
                  <c:v>1.25</c:v>
                </c:pt>
                <c:pt idx="6">
                  <c:v>1.3</c:v>
                </c:pt>
                <c:pt idx="7">
                  <c:v>1.35</c:v>
                </c:pt>
                <c:pt idx="8">
                  <c:v>1.4</c:v>
                </c:pt>
                <c:pt idx="9">
                  <c:v>1.45</c:v>
                </c:pt>
                <c:pt idx="10">
                  <c:v>1.5</c:v>
                </c:pt>
                <c:pt idx="11">
                  <c:v>1.5499999999999998</c:v>
                </c:pt>
                <c:pt idx="12">
                  <c:v>1.6</c:v>
                </c:pt>
                <c:pt idx="13">
                  <c:v>1.65</c:v>
                </c:pt>
                <c:pt idx="14">
                  <c:v>1.7</c:v>
                </c:pt>
                <c:pt idx="15">
                  <c:v>1.75</c:v>
                </c:pt>
                <c:pt idx="16">
                  <c:v>1.8</c:v>
                </c:pt>
                <c:pt idx="17">
                  <c:v>1.85</c:v>
                </c:pt>
                <c:pt idx="18">
                  <c:v>1.9</c:v>
                </c:pt>
                <c:pt idx="19">
                  <c:v>1.95</c:v>
                </c:pt>
                <c:pt idx="20">
                  <c:v>2</c:v>
                </c:pt>
                <c:pt idx="21">
                  <c:v>2.0499999999999998</c:v>
                </c:pt>
                <c:pt idx="22">
                  <c:v>2.0999999999999996</c:v>
                </c:pt>
                <c:pt idx="23">
                  <c:v>2.1500000000000004</c:v>
                </c:pt>
                <c:pt idx="24">
                  <c:v>2.2000000000000002</c:v>
                </c:pt>
                <c:pt idx="25">
                  <c:v>2.25</c:v>
                </c:pt>
                <c:pt idx="26">
                  <c:v>2.2999999999999998</c:v>
                </c:pt>
                <c:pt idx="27">
                  <c:v>2.35</c:v>
                </c:pt>
                <c:pt idx="28">
                  <c:v>2.4</c:v>
                </c:pt>
                <c:pt idx="29">
                  <c:v>2.4500000000000002</c:v>
                </c:pt>
                <c:pt idx="30">
                  <c:v>2.5</c:v>
                </c:pt>
                <c:pt idx="31">
                  <c:v>2.5500000000000003</c:v>
                </c:pt>
                <c:pt idx="32">
                  <c:v>2.6</c:v>
                </c:pt>
                <c:pt idx="33">
                  <c:v>2.6500000000000004</c:v>
                </c:pt>
                <c:pt idx="34">
                  <c:v>2.7</c:v>
                </c:pt>
                <c:pt idx="35">
                  <c:v>2.75</c:v>
                </c:pt>
                <c:pt idx="36">
                  <c:v>2.8</c:v>
                </c:pt>
                <c:pt idx="37">
                  <c:v>2.85</c:v>
                </c:pt>
                <c:pt idx="38">
                  <c:v>2.9</c:v>
                </c:pt>
                <c:pt idx="39">
                  <c:v>2.95</c:v>
                </c:pt>
                <c:pt idx="40">
                  <c:v>3</c:v>
                </c:pt>
                <c:pt idx="41">
                  <c:v>3.05</c:v>
                </c:pt>
                <c:pt idx="42">
                  <c:v>3.0999999999999996</c:v>
                </c:pt>
                <c:pt idx="43">
                  <c:v>3.15</c:v>
                </c:pt>
                <c:pt idx="44">
                  <c:v>3.1999999999999997</c:v>
                </c:pt>
                <c:pt idx="45">
                  <c:v>3.25</c:v>
                </c:pt>
                <c:pt idx="46">
                  <c:v>3.3000000000000003</c:v>
                </c:pt>
                <c:pt idx="47">
                  <c:v>3.35</c:v>
                </c:pt>
                <c:pt idx="48">
                  <c:v>3.4000000000000004</c:v>
                </c:pt>
                <c:pt idx="49">
                  <c:v>3.45</c:v>
                </c:pt>
                <c:pt idx="50">
                  <c:v>3.5</c:v>
                </c:pt>
                <c:pt idx="51">
                  <c:v>3.55</c:v>
                </c:pt>
                <c:pt idx="52">
                  <c:v>3.6</c:v>
                </c:pt>
                <c:pt idx="53">
                  <c:v>3.65</c:v>
                </c:pt>
                <c:pt idx="54">
                  <c:v>3.7</c:v>
                </c:pt>
                <c:pt idx="55">
                  <c:v>3.75</c:v>
                </c:pt>
                <c:pt idx="56">
                  <c:v>3.8</c:v>
                </c:pt>
                <c:pt idx="57">
                  <c:v>3.8499999999999996</c:v>
                </c:pt>
                <c:pt idx="58">
                  <c:v>3.9</c:v>
                </c:pt>
                <c:pt idx="59">
                  <c:v>3.9499999999999997</c:v>
                </c:pt>
                <c:pt idx="60">
                  <c:v>4</c:v>
                </c:pt>
                <c:pt idx="61">
                  <c:v>4.05</c:v>
                </c:pt>
                <c:pt idx="62">
                  <c:v>4.0999999999999996</c:v>
                </c:pt>
                <c:pt idx="63">
                  <c:v>4.1500000000000004</c:v>
                </c:pt>
                <c:pt idx="64">
                  <c:v>4.2</c:v>
                </c:pt>
                <c:pt idx="65">
                  <c:v>4.25</c:v>
                </c:pt>
                <c:pt idx="66">
                  <c:v>4.3</c:v>
                </c:pt>
                <c:pt idx="67">
                  <c:v>4.3499999999999996</c:v>
                </c:pt>
                <c:pt idx="68">
                  <c:v>4.4000000000000004</c:v>
                </c:pt>
                <c:pt idx="69">
                  <c:v>4.45</c:v>
                </c:pt>
                <c:pt idx="70">
                  <c:v>4.5</c:v>
                </c:pt>
                <c:pt idx="71">
                  <c:v>4.55</c:v>
                </c:pt>
                <c:pt idx="72">
                  <c:v>4.5999999999999996</c:v>
                </c:pt>
                <c:pt idx="73">
                  <c:v>4.6500000000000004</c:v>
                </c:pt>
                <c:pt idx="74">
                  <c:v>4.7</c:v>
                </c:pt>
                <c:pt idx="75">
                  <c:v>4.75</c:v>
                </c:pt>
                <c:pt idx="76">
                  <c:v>4.8</c:v>
                </c:pt>
                <c:pt idx="77">
                  <c:v>4.8499999999999996</c:v>
                </c:pt>
                <c:pt idx="78">
                  <c:v>4.9000000000000004</c:v>
                </c:pt>
                <c:pt idx="79">
                  <c:v>4.95</c:v>
                </c:pt>
                <c:pt idx="80">
                  <c:v>5</c:v>
                </c:pt>
                <c:pt idx="81">
                  <c:v>5.05</c:v>
                </c:pt>
                <c:pt idx="82">
                  <c:v>5.0999999999999996</c:v>
                </c:pt>
                <c:pt idx="83">
                  <c:v>5.15</c:v>
                </c:pt>
                <c:pt idx="84">
                  <c:v>5.2</c:v>
                </c:pt>
                <c:pt idx="85">
                  <c:v>5.25</c:v>
                </c:pt>
                <c:pt idx="86">
                  <c:v>5.3</c:v>
                </c:pt>
                <c:pt idx="87">
                  <c:v>5.35</c:v>
                </c:pt>
                <c:pt idx="88">
                  <c:v>5.4</c:v>
                </c:pt>
                <c:pt idx="89">
                  <c:v>5.45</c:v>
                </c:pt>
                <c:pt idx="90">
                  <c:v>5.5</c:v>
                </c:pt>
                <c:pt idx="91">
                  <c:v>5.55</c:v>
                </c:pt>
                <c:pt idx="92">
                  <c:v>5.6</c:v>
                </c:pt>
                <c:pt idx="93">
                  <c:v>5.65</c:v>
                </c:pt>
                <c:pt idx="94">
                  <c:v>5.7</c:v>
                </c:pt>
                <c:pt idx="95">
                  <c:v>5.75</c:v>
                </c:pt>
                <c:pt idx="96">
                  <c:v>5.8</c:v>
                </c:pt>
                <c:pt idx="97">
                  <c:v>5.85</c:v>
                </c:pt>
                <c:pt idx="98">
                  <c:v>5.9</c:v>
                </c:pt>
                <c:pt idx="99">
                  <c:v>5.95</c:v>
                </c:pt>
                <c:pt idx="100">
                  <c:v>6</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numCache>
            </c:numRef>
          </c:yVal>
          <c:smooth val="0"/>
          <c:extLst>
            <c:ext xmlns:c16="http://schemas.microsoft.com/office/drawing/2014/chart" uri="{C3380CC4-5D6E-409C-BE32-E72D297353CC}">
              <c16:uniqueId val="{00000000-E6C9-4042-BC89-65D3A3D19558}"/>
            </c:ext>
          </c:extLst>
        </c:ser>
        <c:ser>
          <c:idx val="0"/>
          <c:order val="1"/>
          <c:tx>
            <c:strRef>
              <c:f>'X_DE-EN'!$H$21</c:f>
              <c:strCache>
                <c:ptCount val="1"/>
                <c:pt idx="0">
                  <c:v>Note gerundet</c:v>
                </c:pt>
              </c:strCache>
            </c:strRef>
          </c:tx>
          <c:spPr>
            <a:ln w="25400" cap="rnd">
              <a:solidFill>
                <a:srgbClr val="914AE3"/>
              </a:solidFill>
              <a:round/>
            </a:ln>
            <a:effectLst/>
          </c:spPr>
          <c:marker>
            <c:symbol val="none"/>
          </c:marker>
          <c:xVal>
            <c:numRef>
              <c:f>X_Punkteberechnung!$A$1:$A$4001</c:f>
              <c:numCache>
                <c:formatCode>#,##0.00</c:formatCode>
                <c:ptCount val="4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pt idx="2191">
                  <c:v>#N/A</c:v>
                </c:pt>
                <c:pt idx="2192">
                  <c:v>#N/A</c:v>
                </c:pt>
                <c:pt idx="2193">
                  <c:v>#N/A</c:v>
                </c:pt>
                <c:pt idx="2194">
                  <c:v>#N/A</c:v>
                </c:pt>
                <c:pt idx="2195">
                  <c:v>#N/A</c:v>
                </c:pt>
                <c:pt idx="2196">
                  <c:v>#N/A</c:v>
                </c:pt>
                <c:pt idx="2197">
                  <c:v>#N/A</c:v>
                </c:pt>
                <c:pt idx="2198">
                  <c:v>#N/A</c:v>
                </c:pt>
                <c:pt idx="2199">
                  <c:v>#N/A</c:v>
                </c:pt>
                <c:pt idx="2200">
                  <c:v>#N/A</c:v>
                </c:pt>
                <c:pt idx="2201">
                  <c:v>#N/A</c:v>
                </c:pt>
                <c:pt idx="2202">
                  <c:v>#N/A</c:v>
                </c:pt>
                <c:pt idx="2203">
                  <c:v>#N/A</c:v>
                </c:pt>
                <c:pt idx="2204">
                  <c:v>#N/A</c:v>
                </c:pt>
                <c:pt idx="2205">
                  <c:v>#N/A</c:v>
                </c:pt>
                <c:pt idx="2206">
                  <c:v>#N/A</c:v>
                </c:pt>
                <c:pt idx="2207">
                  <c:v>#N/A</c:v>
                </c:pt>
                <c:pt idx="2208">
                  <c:v>#N/A</c:v>
                </c:pt>
                <c:pt idx="2209">
                  <c:v>#N/A</c:v>
                </c:pt>
                <c:pt idx="2210">
                  <c:v>#N/A</c:v>
                </c:pt>
                <c:pt idx="2211">
                  <c:v>#N/A</c:v>
                </c:pt>
                <c:pt idx="2212">
                  <c:v>#N/A</c:v>
                </c:pt>
                <c:pt idx="2213">
                  <c:v>#N/A</c:v>
                </c:pt>
                <c:pt idx="2214">
                  <c:v>#N/A</c:v>
                </c:pt>
                <c:pt idx="2215">
                  <c:v>#N/A</c:v>
                </c:pt>
                <c:pt idx="2216">
                  <c:v>#N/A</c:v>
                </c:pt>
                <c:pt idx="2217">
                  <c:v>#N/A</c:v>
                </c:pt>
                <c:pt idx="2218">
                  <c:v>#N/A</c:v>
                </c:pt>
                <c:pt idx="2219">
                  <c:v>#N/A</c:v>
                </c:pt>
                <c:pt idx="2220">
                  <c:v>#N/A</c:v>
                </c:pt>
                <c:pt idx="2221">
                  <c:v>#N/A</c:v>
                </c:pt>
                <c:pt idx="2222">
                  <c:v>#N/A</c:v>
                </c:pt>
                <c:pt idx="2223">
                  <c:v>#N/A</c:v>
                </c:pt>
                <c:pt idx="2224">
                  <c:v>#N/A</c:v>
                </c:pt>
                <c:pt idx="2225">
                  <c:v>#N/A</c:v>
                </c:pt>
                <c:pt idx="2226">
                  <c:v>#N/A</c:v>
                </c:pt>
                <c:pt idx="2227">
                  <c:v>#N/A</c:v>
                </c:pt>
                <c:pt idx="2228">
                  <c:v>#N/A</c:v>
                </c:pt>
                <c:pt idx="2229">
                  <c:v>#N/A</c:v>
                </c:pt>
                <c:pt idx="2230">
                  <c:v>#N/A</c:v>
                </c:pt>
                <c:pt idx="2231">
                  <c:v>#N/A</c:v>
                </c:pt>
                <c:pt idx="2232">
                  <c:v>#N/A</c:v>
                </c:pt>
                <c:pt idx="2233">
                  <c:v>#N/A</c:v>
                </c:pt>
                <c:pt idx="2234">
                  <c:v>#N/A</c:v>
                </c:pt>
                <c:pt idx="2235">
                  <c:v>#N/A</c:v>
                </c:pt>
                <c:pt idx="2236">
                  <c:v>#N/A</c:v>
                </c:pt>
                <c:pt idx="2237">
                  <c:v>#N/A</c:v>
                </c:pt>
                <c:pt idx="2238">
                  <c:v>#N/A</c:v>
                </c:pt>
                <c:pt idx="2239">
                  <c:v>#N/A</c:v>
                </c:pt>
                <c:pt idx="2240">
                  <c:v>#N/A</c:v>
                </c:pt>
                <c:pt idx="2241">
                  <c:v>#N/A</c:v>
                </c:pt>
                <c:pt idx="2242">
                  <c:v>#N/A</c:v>
                </c:pt>
                <c:pt idx="2243">
                  <c:v>#N/A</c:v>
                </c:pt>
                <c:pt idx="2244">
                  <c:v>#N/A</c:v>
                </c:pt>
                <c:pt idx="2245">
                  <c:v>#N/A</c:v>
                </c:pt>
                <c:pt idx="2246">
                  <c:v>#N/A</c:v>
                </c:pt>
                <c:pt idx="2247">
                  <c:v>#N/A</c:v>
                </c:pt>
                <c:pt idx="2248">
                  <c:v>#N/A</c:v>
                </c:pt>
                <c:pt idx="2249">
                  <c:v>#N/A</c:v>
                </c:pt>
                <c:pt idx="2250">
                  <c:v>#N/A</c:v>
                </c:pt>
                <c:pt idx="2251">
                  <c:v>#N/A</c:v>
                </c:pt>
                <c:pt idx="2252">
                  <c:v>#N/A</c:v>
                </c:pt>
                <c:pt idx="2253">
                  <c:v>#N/A</c:v>
                </c:pt>
                <c:pt idx="2254">
                  <c:v>#N/A</c:v>
                </c:pt>
                <c:pt idx="2255">
                  <c:v>#N/A</c:v>
                </c:pt>
                <c:pt idx="2256">
                  <c:v>#N/A</c:v>
                </c:pt>
                <c:pt idx="2257">
                  <c:v>#N/A</c:v>
                </c:pt>
                <c:pt idx="2258">
                  <c:v>#N/A</c:v>
                </c:pt>
                <c:pt idx="2259">
                  <c:v>#N/A</c:v>
                </c:pt>
                <c:pt idx="2260">
                  <c:v>#N/A</c:v>
                </c:pt>
                <c:pt idx="2261">
                  <c:v>#N/A</c:v>
                </c:pt>
                <c:pt idx="2262">
                  <c:v>#N/A</c:v>
                </c:pt>
                <c:pt idx="2263">
                  <c:v>#N/A</c:v>
                </c:pt>
                <c:pt idx="2264">
                  <c:v>#N/A</c:v>
                </c:pt>
                <c:pt idx="2265">
                  <c:v>#N/A</c:v>
                </c:pt>
                <c:pt idx="2266">
                  <c:v>#N/A</c:v>
                </c:pt>
                <c:pt idx="2267">
                  <c:v>#N/A</c:v>
                </c:pt>
                <c:pt idx="2268">
                  <c:v>#N/A</c:v>
                </c:pt>
                <c:pt idx="2269">
                  <c:v>#N/A</c:v>
                </c:pt>
                <c:pt idx="2270">
                  <c:v>#N/A</c:v>
                </c:pt>
                <c:pt idx="2271">
                  <c:v>#N/A</c:v>
                </c:pt>
                <c:pt idx="2272">
                  <c:v>#N/A</c:v>
                </c:pt>
                <c:pt idx="2273">
                  <c:v>#N/A</c:v>
                </c:pt>
                <c:pt idx="2274">
                  <c:v>#N/A</c:v>
                </c:pt>
                <c:pt idx="2275">
                  <c:v>#N/A</c:v>
                </c:pt>
                <c:pt idx="2276">
                  <c:v>#N/A</c:v>
                </c:pt>
                <c:pt idx="2277">
                  <c:v>#N/A</c:v>
                </c:pt>
                <c:pt idx="2278">
                  <c:v>#N/A</c:v>
                </c:pt>
                <c:pt idx="2279">
                  <c:v>#N/A</c:v>
                </c:pt>
                <c:pt idx="2280">
                  <c:v>#N/A</c:v>
                </c:pt>
                <c:pt idx="2281">
                  <c:v>#N/A</c:v>
                </c:pt>
                <c:pt idx="2282">
                  <c:v>#N/A</c:v>
                </c:pt>
                <c:pt idx="2283">
                  <c:v>#N/A</c:v>
                </c:pt>
                <c:pt idx="2284">
                  <c:v>#N/A</c:v>
                </c:pt>
                <c:pt idx="2285">
                  <c:v>#N/A</c:v>
                </c:pt>
                <c:pt idx="2286">
                  <c:v>#N/A</c:v>
                </c:pt>
                <c:pt idx="2287">
                  <c:v>#N/A</c:v>
                </c:pt>
                <c:pt idx="2288">
                  <c:v>#N/A</c:v>
                </c:pt>
                <c:pt idx="2289">
                  <c:v>#N/A</c:v>
                </c:pt>
                <c:pt idx="2290">
                  <c:v>#N/A</c:v>
                </c:pt>
                <c:pt idx="2291">
                  <c:v>#N/A</c:v>
                </c:pt>
                <c:pt idx="2292">
                  <c:v>#N/A</c:v>
                </c:pt>
                <c:pt idx="2293">
                  <c:v>#N/A</c:v>
                </c:pt>
                <c:pt idx="2294">
                  <c:v>#N/A</c:v>
                </c:pt>
                <c:pt idx="2295">
                  <c:v>#N/A</c:v>
                </c:pt>
                <c:pt idx="2296">
                  <c:v>#N/A</c:v>
                </c:pt>
                <c:pt idx="2297">
                  <c:v>#N/A</c:v>
                </c:pt>
                <c:pt idx="2298">
                  <c:v>#N/A</c:v>
                </c:pt>
                <c:pt idx="2299">
                  <c:v>#N/A</c:v>
                </c:pt>
                <c:pt idx="2300">
                  <c:v>#N/A</c:v>
                </c:pt>
                <c:pt idx="2301">
                  <c:v>#N/A</c:v>
                </c:pt>
                <c:pt idx="2302">
                  <c:v>#N/A</c:v>
                </c:pt>
                <c:pt idx="2303">
                  <c:v>#N/A</c:v>
                </c:pt>
                <c:pt idx="2304">
                  <c:v>#N/A</c:v>
                </c:pt>
                <c:pt idx="2305">
                  <c:v>#N/A</c:v>
                </c:pt>
                <c:pt idx="2306">
                  <c:v>#N/A</c:v>
                </c:pt>
                <c:pt idx="2307">
                  <c:v>#N/A</c:v>
                </c:pt>
                <c:pt idx="2308">
                  <c:v>#N/A</c:v>
                </c:pt>
                <c:pt idx="2309">
                  <c:v>#N/A</c:v>
                </c:pt>
                <c:pt idx="2310">
                  <c:v>#N/A</c:v>
                </c:pt>
                <c:pt idx="2311">
                  <c:v>#N/A</c:v>
                </c:pt>
                <c:pt idx="2312">
                  <c:v>#N/A</c:v>
                </c:pt>
                <c:pt idx="2313">
                  <c:v>#N/A</c:v>
                </c:pt>
                <c:pt idx="2314">
                  <c:v>#N/A</c:v>
                </c:pt>
                <c:pt idx="2315">
                  <c:v>#N/A</c:v>
                </c:pt>
                <c:pt idx="2316">
                  <c:v>#N/A</c:v>
                </c:pt>
                <c:pt idx="2317">
                  <c:v>#N/A</c:v>
                </c:pt>
                <c:pt idx="2318">
                  <c:v>#N/A</c:v>
                </c:pt>
                <c:pt idx="2319">
                  <c:v>#N/A</c:v>
                </c:pt>
                <c:pt idx="2320">
                  <c:v>#N/A</c:v>
                </c:pt>
                <c:pt idx="2321">
                  <c:v>#N/A</c:v>
                </c:pt>
                <c:pt idx="2322">
                  <c:v>#N/A</c:v>
                </c:pt>
                <c:pt idx="2323">
                  <c:v>#N/A</c:v>
                </c:pt>
                <c:pt idx="2324">
                  <c:v>#N/A</c:v>
                </c:pt>
                <c:pt idx="2325">
                  <c:v>#N/A</c:v>
                </c:pt>
                <c:pt idx="2326">
                  <c:v>#N/A</c:v>
                </c:pt>
                <c:pt idx="2327">
                  <c:v>#N/A</c:v>
                </c:pt>
                <c:pt idx="2328">
                  <c:v>#N/A</c:v>
                </c:pt>
                <c:pt idx="2329">
                  <c:v>#N/A</c:v>
                </c:pt>
                <c:pt idx="2330">
                  <c:v>#N/A</c:v>
                </c:pt>
                <c:pt idx="2331">
                  <c:v>#N/A</c:v>
                </c:pt>
                <c:pt idx="2332">
                  <c:v>#N/A</c:v>
                </c:pt>
                <c:pt idx="2333">
                  <c:v>#N/A</c:v>
                </c:pt>
                <c:pt idx="2334">
                  <c:v>#N/A</c:v>
                </c:pt>
                <c:pt idx="2335">
                  <c:v>#N/A</c:v>
                </c:pt>
                <c:pt idx="2336">
                  <c:v>#N/A</c:v>
                </c:pt>
                <c:pt idx="2337">
                  <c:v>#N/A</c:v>
                </c:pt>
                <c:pt idx="2338">
                  <c:v>#N/A</c:v>
                </c:pt>
                <c:pt idx="2339">
                  <c:v>#N/A</c:v>
                </c:pt>
                <c:pt idx="2340">
                  <c:v>#N/A</c:v>
                </c:pt>
                <c:pt idx="2341">
                  <c:v>#N/A</c:v>
                </c:pt>
                <c:pt idx="2342">
                  <c:v>#N/A</c:v>
                </c:pt>
                <c:pt idx="2343">
                  <c:v>#N/A</c:v>
                </c:pt>
                <c:pt idx="2344">
                  <c:v>#N/A</c:v>
                </c:pt>
                <c:pt idx="2345">
                  <c:v>#N/A</c:v>
                </c:pt>
                <c:pt idx="2346">
                  <c:v>#N/A</c:v>
                </c:pt>
                <c:pt idx="2347">
                  <c:v>#N/A</c:v>
                </c:pt>
                <c:pt idx="2348">
                  <c:v>#N/A</c:v>
                </c:pt>
                <c:pt idx="2349">
                  <c:v>#N/A</c:v>
                </c:pt>
                <c:pt idx="2350">
                  <c:v>#N/A</c:v>
                </c:pt>
                <c:pt idx="2351">
                  <c:v>#N/A</c:v>
                </c:pt>
                <c:pt idx="2352">
                  <c:v>#N/A</c:v>
                </c:pt>
                <c:pt idx="2353">
                  <c:v>#N/A</c:v>
                </c:pt>
                <c:pt idx="2354">
                  <c:v>#N/A</c:v>
                </c:pt>
                <c:pt idx="2355">
                  <c:v>#N/A</c:v>
                </c:pt>
                <c:pt idx="2356">
                  <c:v>#N/A</c:v>
                </c:pt>
                <c:pt idx="2357">
                  <c:v>#N/A</c:v>
                </c:pt>
                <c:pt idx="2358">
                  <c:v>#N/A</c:v>
                </c:pt>
                <c:pt idx="2359">
                  <c:v>#N/A</c:v>
                </c:pt>
                <c:pt idx="2360">
                  <c:v>#N/A</c:v>
                </c:pt>
                <c:pt idx="2361">
                  <c:v>#N/A</c:v>
                </c:pt>
                <c:pt idx="2362">
                  <c:v>#N/A</c:v>
                </c:pt>
                <c:pt idx="2363">
                  <c:v>#N/A</c:v>
                </c:pt>
                <c:pt idx="2364">
                  <c:v>#N/A</c:v>
                </c:pt>
                <c:pt idx="2365">
                  <c:v>#N/A</c:v>
                </c:pt>
                <c:pt idx="2366">
                  <c:v>#N/A</c:v>
                </c:pt>
                <c:pt idx="2367">
                  <c:v>#N/A</c:v>
                </c:pt>
                <c:pt idx="2368">
                  <c:v>#N/A</c:v>
                </c:pt>
                <c:pt idx="2369">
                  <c:v>#N/A</c:v>
                </c:pt>
                <c:pt idx="2370">
                  <c:v>#N/A</c:v>
                </c:pt>
                <c:pt idx="2371">
                  <c:v>#N/A</c:v>
                </c:pt>
                <c:pt idx="2372">
                  <c:v>#N/A</c:v>
                </c:pt>
                <c:pt idx="2373">
                  <c:v>#N/A</c:v>
                </c:pt>
                <c:pt idx="2374">
                  <c:v>#N/A</c:v>
                </c:pt>
                <c:pt idx="2375">
                  <c:v>#N/A</c:v>
                </c:pt>
                <c:pt idx="2376">
                  <c:v>#N/A</c:v>
                </c:pt>
                <c:pt idx="2377">
                  <c:v>#N/A</c:v>
                </c:pt>
                <c:pt idx="2378">
                  <c:v>#N/A</c:v>
                </c:pt>
                <c:pt idx="2379">
                  <c:v>#N/A</c:v>
                </c:pt>
                <c:pt idx="2380">
                  <c:v>#N/A</c:v>
                </c:pt>
                <c:pt idx="2381">
                  <c:v>#N/A</c:v>
                </c:pt>
                <c:pt idx="2382">
                  <c:v>#N/A</c:v>
                </c:pt>
                <c:pt idx="2383">
                  <c:v>#N/A</c:v>
                </c:pt>
                <c:pt idx="2384">
                  <c:v>#N/A</c:v>
                </c:pt>
                <c:pt idx="2385">
                  <c:v>#N/A</c:v>
                </c:pt>
                <c:pt idx="2386">
                  <c:v>#N/A</c:v>
                </c:pt>
                <c:pt idx="2387">
                  <c:v>#N/A</c:v>
                </c:pt>
                <c:pt idx="2388">
                  <c:v>#N/A</c:v>
                </c:pt>
                <c:pt idx="2389">
                  <c:v>#N/A</c:v>
                </c:pt>
                <c:pt idx="2390">
                  <c:v>#N/A</c:v>
                </c:pt>
                <c:pt idx="2391">
                  <c:v>#N/A</c:v>
                </c:pt>
                <c:pt idx="2392">
                  <c:v>#N/A</c:v>
                </c:pt>
                <c:pt idx="2393">
                  <c:v>#N/A</c:v>
                </c:pt>
                <c:pt idx="2394">
                  <c:v>#N/A</c:v>
                </c:pt>
                <c:pt idx="2395">
                  <c:v>#N/A</c:v>
                </c:pt>
                <c:pt idx="2396">
                  <c:v>#N/A</c:v>
                </c:pt>
                <c:pt idx="2397">
                  <c:v>#N/A</c:v>
                </c:pt>
                <c:pt idx="2398">
                  <c:v>#N/A</c:v>
                </c:pt>
                <c:pt idx="2399">
                  <c:v>#N/A</c:v>
                </c:pt>
                <c:pt idx="2400">
                  <c:v>#N/A</c:v>
                </c:pt>
                <c:pt idx="2401">
                  <c:v>#N/A</c:v>
                </c:pt>
                <c:pt idx="2402">
                  <c:v>#N/A</c:v>
                </c:pt>
                <c:pt idx="2403">
                  <c:v>#N/A</c:v>
                </c:pt>
                <c:pt idx="2404">
                  <c:v>#N/A</c:v>
                </c:pt>
                <c:pt idx="2405">
                  <c:v>#N/A</c:v>
                </c:pt>
                <c:pt idx="2406">
                  <c:v>#N/A</c:v>
                </c:pt>
                <c:pt idx="2407">
                  <c:v>#N/A</c:v>
                </c:pt>
                <c:pt idx="2408">
                  <c:v>#N/A</c:v>
                </c:pt>
                <c:pt idx="2409">
                  <c:v>#N/A</c:v>
                </c:pt>
                <c:pt idx="2410">
                  <c:v>#N/A</c:v>
                </c:pt>
                <c:pt idx="2411">
                  <c:v>#N/A</c:v>
                </c:pt>
                <c:pt idx="2412">
                  <c:v>#N/A</c:v>
                </c:pt>
                <c:pt idx="2413">
                  <c:v>#N/A</c:v>
                </c:pt>
                <c:pt idx="2414">
                  <c:v>#N/A</c:v>
                </c:pt>
                <c:pt idx="2415">
                  <c:v>#N/A</c:v>
                </c:pt>
                <c:pt idx="2416">
                  <c:v>#N/A</c:v>
                </c:pt>
                <c:pt idx="2417">
                  <c:v>#N/A</c:v>
                </c:pt>
                <c:pt idx="2418">
                  <c:v>#N/A</c:v>
                </c:pt>
                <c:pt idx="2419">
                  <c:v>#N/A</c:v>
                </c:pt>
                <c:pt idx="2420">
                  <c:v>#N/A</c:v>
                </c:pt>
                <c:pt idx="2421">
                  <c:v>#N/A</c:v>
                </c:pt>
                <c:pt idx="2422">
                  <c:v>#N/A</c:v>
                </c:pt>
                <c:pt idx="2423">
                  <c:v>#N/A</c:v>
                </c:pt>
                <c:pt idx="2424">
                  <c:v>#N/A</c:v>
                </c:pt>
                <c:pt idx="2425">
                  <c:v>#N/A</c:v>
                </c:pt>
                <c:pt idx="2426">
                  <c:v>#N/A</c:v>
                </c:pt>
                <c:pt idx="2427">
                  <c:v>#N/A</c:v>
                </c:pt>
                <c:pt idx="2428">
                  <c:v>#N/A</c:v>
                </c:pt>
                <c:pt idx="2429">
                  <c:v>#N/A</c:v>
                </c:pt>
                <c:pt idx="2430">
                  <c:v>#N/A</c:v>
                </c:pt>
                <c:pt idx="2431">
                  <c:v>#N/A</c:v>
                </c:pt>
                <c:pt idx="2432">
                  <c:v>#N/A</c:v>
                </c:pt>
                <c:pt idx="2433">
                  <c:v>#N/A</c:v>
                </c:pt>
                <c:pt idx="2434">
                  <c:v>#N/A</c:v>
                </c:pt>
                <c:pt idx="2435">
                  <c:v>#N/A</c:v>
                </c:pt>
                <c:pt idx="2436">
                  <c:v>#N/A</c:v>
                </c:pt>
                <c:pt idx="2437">
                  <c:v>#N/A</c:v>
                </c:pt>
                <c:pt idx="2438">
                  <c:v>#N/A</c:v>
                </c:pt>
                <c:pt idx="2439">
                  <c:v>#N/A</c:v>
                </c:pt>
                <c:pt idx="2440">
                  <c:v>#N/A</c:v>
                </c:pt>
                <c:pt idx="2441">
                  <c:v>#N/A</c:v>
                </c:pt>
                <c:pt idx="2442">
                  <c:v>#N/A</c:v>
                </c:pt>
                <c:pt idx="2443">
                  <c:v>#N/A</c:v>
                </c:pt>
                <c:pt idx="2444">
                  <c:v>#N/A</c:v>
                </c:pt>
                <c:pt idx="2445">
                  <c:v>#N/A</c:v>
                </c:pt>
                <c:pt idx="2446">
                  <c:v>#N/A</c:v>
                </c:pt>
                <c:pt idx="2447">
                  <c:v>#N/A</c:v>
                </c:pt>
                <c:pt idx="2448">
                  <c:v>#N/A</c:v>
                </c:pt>
                <c:pt idx="2449">
                  <c:v>#N/A</c:v>
                </c:pt>
                <c:pt idx="2450">
                  <c:v>#N/A</c:v>
                </c:pt>
                <c:pt idx="2451">
                  <c:v>#N/A</c:v>
                </c:pt>
                <c:pt idx="2452">
                  <c:v>#N/A</c:v>
                </c:pt>
                <c:pt idx="2453">
                  <c:v>#N/A</c:v>
                </c:pt>
                <c:pt idx="2454">
                  <c:v>#N/A</c:v>
                </c:pt>
                <c:pt idx="2455">
                  <c:v>#N/A</c:v>
                </c:pt>
                <c:pt idx="2456">
                  <c:v>#N/A</c:v>
                </c:pt>
                <c:pt idx="2457">
                  <c:v>#N/A</c:v>
                </c:pt>
                <c:pt idx="2458">
                  <c:v>#N/A</c:v>
                </c:pt>
                <c:pt idx="2459">
                  <c:v>#N/A</c:v>
                </c:pt>
                <c:pt idx="2460">
                  <c:v>#N/A</c:v>
                </c:pt>
                <c:pt idx="2461">
                  <c:v>#N/A</c:v>
                </c:pt>
                <c:pt idx="2462">
                  <c:v>#N/A</c:v>
                </c:pt>
                <c:pt idx="2463">
                  <c:v>#N/A</c:v>
                </c:pt>
                <c:pt idx="2464">
                  <c:v>#N/A</c:v>
                </c:pt>
                <c:pt idx="2465">
                  <c:v>#N/A</c:v>
                </c:pt>
                <c:pt idx="2466">
                  <c:v>#N/A</c:v>
                </c:pt>
                <c:pt idx="2467">
                  <c:v>#N/A</c:v>
                </c:pt>
                <c:pt idx="2468">
                  <c:v>#N/A</c:v>
                </c:pt>
                <c:pt idx="2469">
                  <c:v>#N/A</c:v>
                </c:pt>
                <c:pt idx="2470">
                  <c:v>#N/A</c:v>
                </c:pt>
                <c:pt idx="2471">
                  <c:v>#N/A</c:v>
                </c:pt>
                <c:pt idx="2472">
                  <c:v>#N/A</c:v>
                </c:pt>
                <c:pt idx="2473">
                  <c:v>#N/A</c:v>
                </c:pt>
                <c:pt idx="2474">
                  <c:v>#N/A</c:v>
                </c:pt>
                <c:pt idx="2475">
                  <c:v>#N/A</c:v>
                </c:pt>
                <c:pt idx="2476">
                  <c:v>#N/A</c:v>
                </c:pt>
                <c:pt idx="2477">
                  <c:v>#N/A</c:v>
                </c:pt>
                <c:pt idx="2478">
                  <c:v>#N/A</c:v>
                </c:pt>
                <c:pt idx="2479">
                  <c:v>#N/A</c:v>
                </c:pt>
                <c:pt idx="2480">
                  <c:v>#N/A</c:v>
                </c:pt>
                <c:pt idx="2481">
                  <c:v>#N/A</c:v>
                </c:pt>
                <c:pt idx="2482">
                  <c:v>#N/A</c:v>
                </c:pt>
                <c:pt idx="2483">
                  <c:v>#N/A</c:v>
                </c:pt>
                <c:pt idx="2484">
                  <c:v>#N/A</c:v>
                </c:pt>
                <c:pt idx="2485">
                  <c:v>#N/A</c:v>
                </c:pt>
                <c:pt idx="2486">
                  <c:v>#N/A</c:v>
                </c:pt>
                <c:pt idx="2487">
                  <c:v>#N/A</c:v>
                </c:pt>
                <c:pt idx="2488">
                  <c:v>#N/A</c:v>
                </c:pt>
                <c:pt idx="2489">
                  <c:v>#N/A</c:v>
                </c:pt>
                <c:pt idx="2490">
                  <c:v>#N/A</c:v>
                </c:pt>
                <c:pt idx="2491">
                  <c:v>#N/A</c:v>
                </c:pt>
                <c:pt idx="2492">
                  <c:v>#N/A</c:v>
                </c:pt>
                <c:pt idx="2493">
                  <c:v>#N/A</c:v>
                </c:pt>
                <c:pt idx="2494">
                  <c:v>#N/A</c:v>
                </c:pt>
                <c:pt idx="2495">
                  <c:v>#N/A</c:v>
                </c:pt>
                <c:pt idx="2496">
                  <c:v>#N/A</c:v>
                </c:pt>
                <c:pt idx="2497">
                  <c:v>#N/A</c:v>
                </c:pt>
                <c:pt idx="2498">
                  <c:v>#N/A</c:v>
                </c:pt>
                <c:pt idx="2499">
                  <c:v>#N/A</c:v>
                </c:pt>
                <c:pt idx="2500">
                  <c:v>#N/A</c:v>
                </c:pt>
                <c:pt idx="2501">
                  <c:v>#N/A</c:v>
                </c:pt>
                <c:pt idx="2502">
                  <c:v>#N/A</c:v>
                </c:pt>
                <c:pt idx="2503">
                  <c:v>#N/A</c:v>
                </c:pt>
                <c:pt idx="2504">
                  <c:v>#N/A</c:v>
                </c:pt>
                <c:pt idx="2505">
                  <c:v>#N/A</c:v>
                </c:pt>
                <c:pt idx="2506">
                  <c:v>#N/A</c:v>
                </c:pt>
                <c:pt idx="2507">
                  <c:v>#N/A</c:v>
                </c:pt>
                <c:pt idx="2508">
                  <c:v>#N/A</c:v>
                </c:pt>
                <c:pt idx="2509">
                  <c:v>#N/A</c:v>
                </c:pt>
                <c:pt idx="2510">
                  <c:v>#N/A</c:v>
                </c:pt>
                <c:pt idx="2511">
                  <c:v>#N/A</c:v>
                </c:pt>
                <c:pt idx="2512">
                  <c:v>#N/A</c:v>
                </c:pt>
                <c:pt idx="2513">
                  <c:v>#N/A</c:v>
                </c:pt>
                <c:pt idx="2514">
                  <c:v>#N/A</c:v>
                </c:pt>
                <c:pt idx="2515">
                  <c:v>#N/A</c:v>
                </c:pt>
                <c:pt idx="2516">
                  <c:v>#N/A</c:v>
                </c:pt>
                <c:pt idx="2517">
                  <c:v>#N/A</c:v>
                </c:pt>
                <c:pt idx="2518">
                  <c:v>#N/A</c:v>
                </c:pt>
                <c:pt idx="2519">
                  <c:v>#N/A</c:v>
                </c:pt>
                <c:pt idx="2520">
                  <c:v>#N/A</c:v>
                </c:pt>
                <c:pt idx="2521">
                  <c:v>#N/A</c:v>
                </c:pt>
                <c:pt idx="2522">
                  <c:v>#N/A</c:v>
                </c:pt>
                <c:pt idx="2523">
                  <c:v>#N/A</c:v>
                </c:pt>
                <c:pt idx="2524">
                  <c:v>#N/A</c:v>
                </c:pt>
                <c:pt idx="2525">
                  <c:v>#N/A</c:v>
                </c:pt>
                <c:pt idx="2526">
                  <c:v>#N/A</c:v>
                </c:pt>
                <c:pt idx="2527">
                  <c:v>#N/A</c:v>
                </c:pt>
                <c:pt idx="2528">
                  <c:v>#N/A</c:v>
                </c:pt>
                <c:pt idx="2529">
                  <c:v>#N/A</c:v>
                </c:pt>
                <c:pt idx="2530">
                  <c:v>#N/A</c:v>
                </c:pt>
                <c:pt idx="2531">
                  <c:v>#N/A</c:v>
                </c:pt>
                <c:pt idx="2532">
                  <c:v>#N/A</c:v>
                </c:pt>
                <c:pt idx="2533">
                  <c:v>#N/A</c:v>
                </c:pt>
                <c:pt idx="2534">
                  <c:v>#N/A</c:v>
                </c:pt>
                <c:pt idx="2535">
                  <c:v>#N/A</c:v>
                </c:pt>
                <c:pt idx="2536">
                  <c:v>#N/A</c:v>
                </c:pt>
                <c:pt idx="2537">
                  <c:v>#N/A</c:v>
                </c:pt>
                <c:pt idx="2538">
                  <c:v>#N/A</c:v>
                </c:pt>
                <c:pt idx="2539">
                  <c:v>#N/A</c:v>
                </c:pt>
                <c:pt idx="2540">
                  <c:v>#N/A</c:v>
                </c:pt>
                <c:pt idx="2541">
                  <c:v>#N/A</c:v>
                </c:pt>
                <c:pt idx="2542">
                  <c:v>#N/A</c:v>
                </c:pt>
                <c:pt idx="2543">
                  <c:v>#N/A</c:v>
                </c:pt>
                <c:pt idx="2544">
                  <c:v>#N/A</c:v>
                </c:pt>
                <c:pt idx="2545">
                  <c:v>#N/A</c:v>
                </c:pt>
                <c:pt idx="2546">
                  <c:v>#N/A</c:v>
                </c:pt>
                <c:pt idx="2547">
                  <c:v>#N/A</c:v>
                </c:pt>
                <c:pt idx="2548">
                  <c:v>#N/A</c:v>
                </c:pt>
                <c:pt idx="2549">
                  <c:v>#N/A</c:v>
                </c:pt>
                <c:pt idx="2550">
                  <c:v>#N/A</c:v>
                </c:pt>
                <c:pt idx="2551">
                  <c:v>#N/A</c:v>
                </c:pt>
                <c:pt idx="2552">
                  <c:v>#N/A</c:v>
                </c:pt>
                <c:pt idx="2553">
                  <c:v>#N/A</c:v>
                </c:pt>
                <c:pt idx="2554">
                  <c:v>#N/A</c:v>
                </c:pt>
                <c:pt idx="2555">
                  <c:v>#N/A</c:v>
                </c:pt>
                <c:pt idx="2556">
                  <c:v>#N/A</c:v>
                </c:pt>
                <c:pt idx="2557">
                  <c:v>#N/A</c:v>
                </c:pt>
                <c:pt idx="2558">
                  <c:v>#N/A</c:v>
                </c:pt>
                <c:pt idx="2559">
                  <c:v>#N/A</c:v>
                </c:pt>
                <c:pt idx="2560">
                  <c:v>#N/A</c:v>
                </c:pt>
                <c:pt idx="2561">
                  <c:v>#N/A</c:v>
                </c:pt>
                <c:pt idx="2562">
                  <c:v>#N/A</c:v>
                </c:pt>
                <c:pt idx="2563">
                  <c:v>#N/A</c:v>
                </c:pt>
                <c:pt idx="2564">
                  <c:v>#N/A</c:v>
                </c:pt>
                <c:pt idx="2565">
                  <c:v>#N/A</c:v>
                </c:pt>
                <c:pt idx="2566">
                  <c:v>#N/A</c:v>
                </c:pt>
                <c:pt idx="2567">
                  <c:v>#N/A</c:v>
                </c:pt>
                <c:pt idx="2568">
                  <c:v>#N/A</c:v>
                </c:pt>
                <c:pt idx="2569">
                  <c:v>#N/A</c:v>
                </c:pt>
                <c:pt idx="2570">
                  <c:v>#N/A</c:v>
                </c:pt>
                <c:pt idx="2571">
                  <c:v>#N/A</c:v>
                </c:pt>
                <c:pt idx="2572">
                  <c:v>#N/A</c:v>
                </c:pt>
                <c:pt idx="2573">
                  <c:v>#N/A</c:v>
                </c:pt>
                <c:pt idx="2574">
                  <c:v>#N/A</c:v>
                </c:pt>
                <c:pt idx="2575">
                  <c:v>#N/A</c:v>
                </c:pt>
                <c:pt idx="2576">
                  <c:v>#N/A</c:v>
                </c:pt>
                <c:pt idx="2577">
                  <c:v>#N/A</c:v>
                </c:pt>
                <c:pt idx="2578">
                  <c:v>#N/A</c:v>
                </c:pt>
                <c:pt idx="2579">
                  <c:v>#N/A</c:v>
                </c:pt>
                <c:pt idx="2580">
                  <c:v>#N/A</c:v>
                </c:pt>
                <c:pt idx="2581">
                  <c:v>#N/A</c:v>
                </c:pt>
                <c:pt idx="2582">
                  <c:v>#N/A</c:v>
                </c:pt>
                <c:pt idx="2583">
                  <c:v>#N/A</c:v>
                </c:pt>
                <c:pt idx="2584">
                  <c:v>#N/A</c:v>
                </c:pt>
                <c:pt idx="2585">
                  <c:v>#N/A</c:v>
                </c:pt>
                <c:pt idx="2586">
                  <c:v>#N/A</c:v>
                </c:pt>
                <c:pt idx="2587">
                  <c:v>#N/A</c:v>
                </c:pt>
                <c:pt idx="2588">
                  <c:v>#N/A</c:v>
                </c:pt>
                <c:pt idx="2589">
                  <c:v>#N/A</c:v>
                </c:pt>
                <c:pt idx="2590">
                  <c:v>#N/A</c:v>
                </c:pt>
                <c:pt idx="2591">
                  <c:v>#N/A</c:v>
                </c:pt>
                <c:pt idx="2592">
                  <c:v>#N/A</c:v>
                </c:pt>
                <c:pt idx="2593">
                  <c:v>#N/A</c:v>
                </c:pt>
                <c:pt idx="2594">
                  <c:v>#N/A</c:v>
                </c:pt>
                <c:pt idx="2595">
                  <c:v>#N/A</c:v>
                </c:pt>
                <c:pt idx="2596">
                  <c:v>#N/A</c:v>
                </c:pt>
                <c:pt idx="2597">
                  <c:v>#N/A</c:v>
                </c:pt>
                <c:pt idx="2598">
                  <c:v>#N/A</c:v>
                </c:pt>
                <c:pt idx="2599">
                  <c:v>#N/A</c:v>
                </c:pt>
                <c:pt idx="2600">
                  <c:v>#N/A</c:v>
                </c:pt>
                <c:pt idx="2601">
                  <c:v>#N/A</c:v>
                </c:pt>
                <c:pt idx="2602">
                  <c:v>#N/A</c:v>
                </c:pt>
                <c:pt idx="2603">
                  <c:v>#N/A</c:v>
                </c:pt>
                <c:pt idx="2604">
                  <c:v>#N/A</c:v>
                </c:pt>
                <c:pt idx="2605">
                  <c:v>#N/A</c:v>
                </c:pt>
                <c:pt idx="2606">
                  <c:v>#N/A</c:v>
                </c:pt>
                <c:pt idx="2607">
                  <c:v>#N/A</c:v>
                </c:pt>
                <c:pt idx="2608">
                  <c:v>#N/A</c:v>
                </c:pt>
                <c:pt idx="2609">
                  <c:v>#N/A</c:v>
                </c:pt>
                <c:pt idx="2610">
                  <c:v>#N/A</c:v>
                </c:pt>
                <c:pt idx="2611">
                  <c:v>#N/A</c:v>
                </c:pt>
                <c:pt idx="2612">
                  <c:v>#N/A</c:v>
                </c:pt>
                <c:pt idx="2613">
                  <c:v>#N/A</c:v>
                </c:pt>
                <c:pt idx="2614">
                  <c:v>#N/A</c:v>
                </c:pt>
                <c:pt idx="2615">
                  <c:v>#N/A</c:v>
                </c:pt>
                <c:pt idx="2616">
                  <c:v>#N/A</c:v>
                </c:pt>
                <c:pt idx="2617">
                  <c:v>#N/A</c:v>
                </c:pt>
                <c:pt idx="2618">
                  <c:v>#N/A</c:v>
                </c:pt>
                <c:pt idx="2619">
                  <c:v>#N/A</c:v>
                </c:pt>
                <c:pt idx="2620">
                  <c:v>#N/A</c:v>
                </c:pt>
                <c:pt idx="2621">
                  <c:v>#N/A</c:v>
                </c:pt>
                <c:pt idx="2622">
                  <c:v>#N/A</c:v>
                </c:pt>
                <c:pt idx="2623">
                  <c:v>#N/A</c:v>
                </c:pt>
                <c:pt idx="2624">
                  <c:v>#N/A</c:v>
                </c:pt>
                <c:pt idx="2625">
                  <c:v>#N/A</c:v>
                </c:pt>
                <c:pt idx="2626">
                  <c:v>#N/A</c:v>
                </c:pt>
                <c:pt idx="2627">
                  <c:v>#N/A</c:v>
                </c:pt>
                <c:pt idx="2628">
                  <c:v>#N/A</c:v>
                </c:pt>
                <c:pt idx="2629">
                  <c:v>#N/A</c:v>
                </c:pt>
                <c:pt idx="2630">
                  <c:v>#N/A</c:v>
                </c:pt>
                <c:pt idx="2631">
                  <c:v>#N/A</c:v>
                </c:pt>
                <c:pt idx="2632">
                  <c:v>#N/A</c:v>
                </c:pt>
                <c:pt idx="2633">
                  <c:v>#N/A</c:v>
                </c:pt>
                <c:pt idx="2634">
                  <c:v>#N/A</c:v>
                </c:pt>
                <c:pt idx="2635">
                  <c:v>#N/A</c:v>
                </c:pt>
                <c:pt idx="2636">
                  <c:v>#N/A</c:v>
                </c:pt>
                <c:pt idx="2637">
                  <c:v>#N/A</c:v>
                </c:pt>
                <c:pt idx="2638">
                  <c:v>#N/A</c:v>
                </c:pt>
                <c:pt idx="2639">
                  <c:v>#N/A</c:v>
                </c:pt>
                <c:pt idx="2640">
                  <c:v>#N/A</c:v>
                </c:pt>
                <c:pt idx="2641">
                  <c:v>#N/A</c:v>
                </c:pt>
                <c:pt idx="2642">
                  <c:v>#N/A</c:v>
                </c:pt>
                <c:pt idx="2643">
                  <c:v>#N/A</c:v>
                </c:pt>
                <c:pt idx="2644">
                  <c:v>#N/A</c:v>
                </c:pt>
                <c:pt idx="2645">
                  <c:v>#N/A</c:v>
                </c:pt>
                <c:pt idx="2646">
                  <c:v>#N/A</c:v>
                </c:pt>
                <c:pt idx="2647">
                  <c:v>#N/A</c:v>
                </c:pt>
                <c:pt idx="2648">
                  <c:v>#N/A</c:v>
                </c:pt>
                <c:pt idx="2649">
                  <c:v>#N/A</c:v>
                </c:pt>
                <c:pt idx="2650">
                  <c:v>#N/A</c:v>
                </c:pt>
                <c:pt idx="2651">
                  <c:v>#N/A</c:v>
                </c:pt>
                <c:pt idx="2652">
                  <c:v>#N/A</c:v>
                </c:pt>
                <c:pt idx="2653">
                  <c:v>#N/A</c:v>
                </c:pt>
                <c:pt idx="2654">
                  <c:v>#N/A</c:v>
                </c:pt>
                <c:pt idx="2655">
                  <c:v>#N/A</c:v>
                </c:pt>
                <c:pt idx="2656">
                  <c:v>#N/A</c:v>
                </c:pt>
                <c:pt idx="2657">
                  <c:v>#N/A</c:v>
                </c:pt>
                <c:pt idx="2658">
                  <c:v>#N/A</c:v>
                </c:pt>
                <c:pt idx="2659">
                  <c:v>#N/A</c:v>
                </c:pt>
                <c:pt idx="2660">
                  <c:v>#N/A</c:v>
                </c:pt>
                <c:pt idx="2661">
                  <c:v>#N/A</c:v>
                </c:pt>
                <c:pt idx="2662">
                  <c:v>#N/A</c:v>
                </c:pt>
                <c:pt idx="2663">
                  <c:v>#N/A</c:v>
                </c:pt>
                <c:pt idx="2664">
                  <c:v>#N/A</c:v>
                </c:pt>
                <c:pt idx="2665">
                  <c:v>#N/A</c:v>
                </c:pt>
                <c:pt idx="2666">
                  <c:v>#N/A</c:v>
                </c:pt>
                <c:pt idx="2667">
                  <c:v>#N/A</c:v>
                </c:pt>
                <c:pt idx="2668">
                  <c:v>#N/A</c:v>
                </c:pt>
                <c:pt idx="2669">
                  <c:v>#N/A</c:v>
                </c:pt>
                <c:pt idx="2670">
                  <c:v>#N/A</c:v>
                </c:pt>
                <c:pt idx="2671">
                  <c:v>#N/A</c:v>
                </c:pt>
                <c:pt idx="2672">
                  <c:v>#N/A</c:v>
                </c:pt>
                <c:pt idx="2673">
                  <c:v>#N/A</c:v>
                </c:pt>
                <c:pt idx="2674">
                  <c:v>#N/A</c:v>
                </c:pt>
                <c:pt idx="2675">
                  <c:v>#N/A</c:v>
                </c:pt>
                <c:pt idx="2676">
                  <c:v>#N/A</c:v>
                </c:pt>
                <c:pt idx="2677">
                  <c:v>#N/A</c:v>
                </c:pt>
                <c:pt idx="2678">
                  <c:v>#N/A</c:v>
                </c:pt>
                <c:pt idx="2679">
                  <c:v>#N/A</c:v>
                </c:pt>
                <c:pt idx="2680">
                  <c:v>#N/A</c:v>
                </c:pt>
                <c:pt idx="2681">
                  <c:v>#N/A</c:v>
                </c:pt>
                <c:pt idx="2682">
                  <c:v>#N/A</c:v>
                </c:pt>
                <c:pt idx="2683">
                  <c:v>#N/A</c:v>
                </c:pt>
                <c:pt idx="2684">
                  <c:v>#N/A</c:v>
                </c:pt>
                <c:pt idx="2685">
                  <c:v>#N/A</c:v>
                </c:pt>
                <c:pt idx="2686">
                  <c:v>#N/A</c:v>
                </c:pt>
                <c:pt idx="2687">
                  <c:v>#N/A</c:v>
                </c:pt>
                <c:pt idx="2688">
                  <c:v>#N/A</c:v>
                </c:pt>
                <c:pt idx="2689">
                  <c:v>#N/A</c:v>
                </c:pt>
                <c:pt idx="2690">
                  <c:v>#N/A</c:v>
                </c:pt>
                <c:pt idx="2691">
                  <c:v>#N/A</c:v>
                </c:pt>
                <c:pt idx="2692">
                  <c:v>#N/A</c:v>
                </c:pt>
                <c:pt idx="2693">
                  <c:v>#N/A</c:v>
                </c:pt>
                <c:pt idx="2694">
                  <c:v>#N/A</c:v>
                </c:pt>
                <c:pt idx="2695">
                  <c:v>#N/A</c:v>
                </c:pt>
                <c:pt idx="2696">
                  <c:v>#N/A</c:v>
                </c:pt>
                <c:pt idx="2697">
                  <c:v>#N/A</c:v>
                </c:pt>
                <c:pt idx="2698">
                  <c:v>#N/A</c:v>
                </c:pt>
                <c:pt idx="2699">
                  <c:v>#N/A</c:v>
                </c:pt>
                <c:pt idx="2700">
                  <c:v>#N/A</c:v>
                </c:pt>
                <c:pt idx="2701">
                  <c:v>#N/A</c:v>
                </c:pt>
                <c:pt idx="2702">
                  <c:v>#N/A</c:v>
                </c:pt>
                <c:pt idx="2703">
                  <c:v>#N/A</c:v>
                </c:pt>
                <c:pt idx="2704">
                  <c:v>#N/A</c:v>
                </c:pt>
                <c:pt idx="2705">
                  <c:v>#N/A</c:v>
                </c:pt>
                <c:pt idx="2706">
                  <c:v>#N/A</c:v>
                </c:pt>
                <c:pt idx="2707">
                  <c:v>#N/A</c:v>
                </c:pt>
                <c:pt idx="2708">
                  <c:v>#N/A</c:v>
                </c:pt>
                <c:pt idx="2709">
                  <c:v>#N/A</c:v>
                </c:pt>
                <c:pt idx="2710">
                  <c:v>#N/A</c:v>
                </c:pt>
                <c:pt idx="2711">
                  <c:v>#N/A</c:v>
                </c:pt>
                <c:pt idx="2712">
                  <c:v>#N/A</c:v>
                </c:pt>
                <c:pt idx="2713">
                  <c:v>#N/A</c:v>
                </c:pt>
                <c:pt idx="2714">
                  <c:v>#N/A</c:v>
                </c:pt>
                <c:pt idx="2715">
                  <c:v>#N/A</c:v>
                </c:pt>
                <c:pt idx="2716">
                  <c:v>#N/A</c:v>
                </c:pt>
                <c:pt idx="2717">
                  <c:v>#N/A</c:v>
                </c:pt>
                <c:pt idx="2718">
                  <c:v>#N/A</c:v>
                </c:pt>
                <c:pt idx="2719">
                  <c:v>#N/A</c:v>
                </c:pt>
                <c:pt idx="2720">
                  <c:v>#N/A</c:v>
                </c:pt>
                <c:pt idx="2721">
                  <c:v>#N/A</c:v>
                </c:pt>
                <c:pt idx="2722">
                  <c:v>#N/A</c:v>
                </c:pt>
                <c:pt idx="2723">
                  <c:v>#N/A</c:v>
                </c:pt>
                <c:pt idx="2724">
                  <c:v>#N/A</c:v>
                </c:pt>
                <c:pt idx="2725">
                  <c:v>#N/A</c:v>
                </c:pt>
                <c:pt idx="2726">
                  <c:v>#N/A</c:v>
                </c:pt>
                <c:pt idx="2727">
                  <c:v>#N/A</c:v>
                </c:pt>
                <c:pt idx="2728">
                  <c:v>#N/A</c:v>
                </c:pt>
                <c:pt idx="2729">
                  <c:v>#N/A</c:v>
                </c:pt>
                <c:pt idx="2730">
                  <c:v>#N/A</c:v>
                </c:pt>
                <c:pt idx="2731">
                  <c:v>#N/A</c:v>
                </c:pt>
                <c:pt idx="2732">
                  <c:v>#N/A</c:v>
                </c:pt>
                <c:pt idx="2733">
                  <c:v>#N/A</c:v>
                </c:pt>
                <c:pt idx="2734">
                  <c:v>#N/A</c:v>
                </c:pt>
                <c:pt idx="2735">
                  <c:v>#N/A</c:v>
                </c:pt>
                <c:pt idx="2736">
                  <c:v>#N/A</c:v>
                </c:pt>
                <c:pt idx="2737">
                  <c:v>#N/A</c:v>
                </c:pt>
                <c:pt idx="2738">
                  <c:v>#N/A</c:v>
                </c:pt>
                <c:pt idx="2739">
                  <c:v>#N/A</c:v>
                </c:pt>
                <c:pt idx="2740">
                  <c:v>#N/A</c:v>
                </c:pt>
                <c:pt idx="2741">
                  <c:v>#N/A</c:v>
                </c:pt>
                <c:pt idx="2742">
                  <c:v>#N/A</c:v>
                </c:pt>
                <c:pt idx="2743">
                  <c:v>#N/A</c:v>
                </c:pt>
                <c:pt idx="2744">
                  <c:v>#N/A</c:v>
                </c:pt>
                <c:pt idx="2745">
                  <c:v>#N/A</c:v>
                </c:pt>
                <c:pt idx="2746">
                  <c:v>#N/A</c:v>
                </c:pt>
                <c:pt idx="2747">
                  <c:v>#N/A</c:v>
                </c:pt>
                <c:pt idx="2748">
                  <c:v>#N/A</c:v>
                </c:pt>
                <c:pt idx="2749">
                  <c:v>#N/A</c:v>
                </c:pt>
                <c:pt idx="2750">
                  <c:v>#N/A</c:v>
                </c:pt>
                <c:pt idx="2751">
                  <c:v>#N/A</c:v>
                </c:pt>
                <c:pt idx="2752">
                  <c:v>#N/A</c:v>
                </c:pt>
                <c:pt idx="2753">
                  <c:v>#N/A</c:v>
                </c:pt>
                <c:pt idx="2754">
                  <c:v>#N/A</c:v>
                </c:pt>
                <c:pt idx="2755">
                  <c:v>#N/A</c:v>
                </c:pt>
                <c:pt idx="2756">
                  <c:v>#N/A</c:v>
                </c:pt>
                <c:pt idx="2757">
                  <c:v>#N/A</c:v>
                </c:pt>
                <c:pt idx="2758">
                  <c:v>#N/A</c:v>
                </c:pt>
                <c:pt idx="2759">
                  <c:v>#N/A</c:v>
                </c:pt>
                <c:pt idx="2760">
                  <c:v>#N/A</c:v>
                </c:pt>
                <c:pt idx="2761">
                  <c:v>#N/A</c:v>
                </c:pt>
                <c:pt idx="2762">
                  <c:v>#N/A</c:v>
                </c:pt>
                <c:pt idx="2763">
                  <c:v>#N/A</c:v>
                </c:pt>
                <c:pt idx="2764">
                  <c:v>#N/A</c:v>
                </c:pt>
                <c:pt idx="2765">
                  <c:v>#N/A</c:v>
                </c:pt>
                <c:pt idx="2766">
                  <c:v>#N/A</c:v>
                </c:pt>
                <c:pt idx="2767">
                  <c:v>#N/A</c:v>
                </c:pt>
                <c:pt idx="2768">
                  <c:v>#N/A</c:v>
                </c:pt>
                <c:pt idx="2769">
                  <c:v>#N/A</c:v>
                </c:pt>
                <c:pt idx="2770">
                  <c:v>#N/A</c:v>
                </c:pt>
                <c:pt idx="2771">
                  <c:v>#N/A</c:v>
                </c:pt>
                <c:pt idx="2772">
                  <c:v>#N/A</c:v>
                </c:pt>
                <c:pt idx="2773">
                  <c:v>#N/A</c:v>
                </c:pt>
                <c:pt idx="2774">
                  <c:v>#N/A</c:v>
                </c:pt>
                <c:pt idx="2775">
                  <c:v>#N/A</c:v>
                </c:pt>
                <c:pt idx="2776">
                  <c:v>#N/A</c:v>
                </c:pt>
                <c:pt idx="2777">
                  <c:v>#N/A</c:v>
                </c:pt>
                <c:pt idx="2778">
                  <c:v>#N/A</c:v>
                </c:pt>
                <c:pt idx="2779">
                  <c:v>#N/A</c:v>
                </c:pt>
                <c:pt idx="2780">
                  <c:v>#N/A</c:v>
                </c:pt>
                <c:pt idx="2781">
                  <c:v>#N/A</c:v>
                </c:pt>
                <c:pt idx="2782">
                  <c:v>#N/A</c:v>
                </c:pt>
                <c:pt idx="2783">
                  <c:v>#N/A</c:v>
                </c:pt>
                <c:pt idx="2784">
                  <c:v>#N/A</c:v>
                </c:pt>
                <c:pt idx="2785">
                  <c:v>#N/A</c:v>
                </c:pt>
                <c:pt idx="2786">
                  <c:v>#N/A</c:v>
                </c:pt>
                <c:pt idx="2787">
                  <c:v>#N/A</c:v>
                </c:pt>
                <c:pt idx="2788">
                  <c:v>#N/A</c:v>
                </c:pt>
                <c:pt idx="2789">
                  <c:v>#N/A</c:v>
                </c:pt>
                <c:pt idx="2790">
                  <c:v>#N/A</c:v>
                </c:pt>
                <c:pt idx="2791">
                  <c:v>#N/A</c:v>
                </c:pt>
                <c:pt idx="2792">
                  <c:v>#N/A</c:v>
                </c:pt>
                <c:pt idx="2793">
                  <c:v>#N/A</c:v>
                </c:pt>
                <c:pt idx="2794">
                  <c:v>#N/A</c:v>
                </c:pt>
                <c:pt idx="2795">
                  <c:v>#N/A</c:v>
                </c:pt>
                <c:pt idx="2796">
                  <c:v>#N/A</c:v>
                </c:pt>
                <c:pt idx="2797">
                  <c:v>#N/A</c:v>
                </c:pt>
                <c:pt idx="2798">
                  <c:v>#N/A</c:v>
                </c:pt>
                <c:pt idx="2799">
                  <c:v>#N/A</c:v>
                </c:pt>
                <c:pt idx="2800">
                  <c:v>#N/A</c:v>
                </c:pt>
                <c:pt idx="2801">
                  <c:v>#N/A</c:v>
                </c:pt>
                <c:pt idx="2802">
                  <c:v>#N/A</c:v>
                </c:pt>
                <c:pt idx="2803">
                  <c:v>#N/A</c:v>
                </c:pt>
                <c:pt idx="2804">
                  <c:v>#N/A</c:v>
                </c:pt>
                <c:pt idx="2805">
                  <c:v>#N/A</c:v>
                </c:pt>
                <c:pt idx="2806">
                  <c:v>#N/A</c:v>
                </c:pt>
                <c:pt idx="2807">
                  <c:v>#N/A</c:v>
                </c:pt>
                <c:pt idx="2808">
                  <c:v>#N/A</c:v>
                </c:pt>
                <c:pt idx="2809">
                  <c:v>#N/A</c:v>
                </c:pt>
                <c:pt idx="2810">
                  <c:v>#N/A</c:v>
                </c:pt>
                <c:pt idx="2811">
                  <c:v>#N/A</c:v>
                </c:pt>
                <c:pt idx="2812">
                  <c:v>#N/A</c:v>
                </c:pt>
                <c:pt idx="2813">
                  <c:v>#N/A</c:v>
                </c:pt>
                <c:pt idx="2814">
                  <c:v>#N/A</c:v>
                </c:pt>
                <c:pt idx="2815">
                  <c:v>#N/A</c:v>
                </c:pt>
                <c:pt idx="2816">
                  <c:v>#N/A</c:v>
                </c:pt>
                <c:pt idx="2817">
                  <c:v>#N/A</c:v>
                </c:pt>
                <c:pt idx="2818">
                  <c:v>#N/A</c:v>
                </c:pt>
                <c:pt idx="2819">
                  <c:v>#N/A</c:v>
                </c:pt>
                <c:pt idx="2820">
                  <c:v>#N/A</c:v>
                </c:pt>
                <c:pt idx="2821">
                  <c:v>#N/A</c:v>
                </c:pt>
                <c:pt idx="2822">
                  <c:v>#N/A</c:v>
                </c:pt>
                <c:pt idx="2823">
                  <c:v>#N/A</c:v>
                </c:pt>
                <c:pt idx="2824">
                  <c:v>#N/A</c:v>
                </c:pt>
                <c:pt idx="2825">
                  <c:v>#N/A</c:v>
                </c:pt>
                <c:pt idx="2826">
                  <c:v>#N/A</c:v>
                </c:pt>
                <c:pt idx="2827">
                  <c:v>#N/A</c:v>
                </c:pt>
                <c:pt idx="2828">
                  <c:v>#N/A</c:v>
                </c:pt>
                <c:pt idx="2829">
                  <c:v>#N/A</c:v>
                </c:pt>
                <c:pt idx="2830">
                  <c:v>#N/A</c:v>
                </c:pt>
                <c:pt idx="2831">
                  <c:v>#N/A</c:v>
                </c:pt>
                <c:pt idx="2832">
                  <c:v>#N/A</c:v>
                </c:pt>
                <c:pt idx="2833">
                  <c:v>#N/A</c:v>
                </c:pt>
                <c:pt idx="2834">
                  <c:v>#N/A</c:v>
                </c:pt>
                <c:pt idx="2835">
                  <c:v>#N/A</c:v>
                </c:pt>
                <c:pt idx="2836">
                  <c:v>#N/A</c:v>
                </c:pt>
                <c:pt idx="2837">
                  <c:v>#N/A</c:v>
                </c:pt>
                <c:pt idx="2838">
                  <c:v>#N/A</c:v>
                </c:pt>
                <c:pt idx="2839">
                  <c:v>#N/A</c:v>
                </c:pt>
                <c:pt idx="2840">
                  <c:v>#N/A</c:v>
                </c:pt>
                <c:pt idx="2841">
                  <c:v>#N/A</c:v>
                </c:pt>
                <c:pt idx="2842">
                  <c:v>#N/A</c:v>
                </c:pt>
                <c:pt idx="2843">
                  <c:v>#N/A</c:v>
                </c:pt>
                <c:pt idx="2844">
                  <c:v>#N/A</c:v>
                </c:pt>
                <c:pt idx="2845">
                  <c:v>#N/A</c:v>
                </c:pt>
                <c:pt idx="2846">
                  <c:v>#N/A</c:v>
                </c:pt>
                <c:pt idx="2847">
                  <c:v>#N/A</c:v>
                </c:pt>
                <c:pt idx="2848">
                  <c:v>#N/A</c:v>
                </c:pt>
                <c:pt idx="2849">
                  <c:v>#N/A</c:v>
                </c:pt>
                <c:pt idx="2850">
                  <c:v>#N/A</c:v>
                </c:pt>
                <c:pt idx="2851">
                  <c:v>#N/A</c:v>
                </c:pt>
                <c:pt idx="2852">
                  <c:v>#N/A</c:v>
                </c:pt>
                <c:pt idx="2853">
                  <c:v>#N/A</c:v>
                </c:pt>
                <c:pt idx="2854">
                  <c:v>#N/A</c:v>
                </c:pt>
                <c:pt idx="2855">
                  <c:v>#N/A</c:v>
                </c:pt>
                <c:pt idx="2856">
                  <c:v>#N/A</c:v>
                </c:pt>
                <c:pt idx="2857">
                  <c:v>#N/A</c:v>
                </c:pt>
                <c:pt idx="2858">
                  <c:v>#N/A</c:v>
                </c:pt>
                <c:pt idx="2859">
                  <c:v>#N/A</c:v>
                </c:pt>
                <c:pt idx="2860">
                  <c:v>#N/A</c:v>
                </c:pt>
                <c:pt idx="2861">
                  <c:v>#N/A</c:v>
                </c:pt>
                <c:pt idx="2862">
                  <c:v>#N/A</c:v>
                </c:pt>
                <c:pt idx="2863">
                  <c:v>#N/A</c:v>
                </c:pt>
                <c:pt idx="2864">
                  <c:v>#N/A</c:v>
                </c:pt>
                <c:pt idx="2865">
                  <c:v>#N/A</c:v>
                </c:pt>
                <c:pt idx="2866">
                  <c:v>#N/A</c:v>
                </c:pt>
                <c:pt idx="2867">
                  <c:v>#N/A</c:v>
                </c:pt>
                <c:pt idx="2868">
                  <c:v>#N/A</c:v>
                </c:pt>
                <c:pt idx="2869">
                  <c:v>#N/A</c:v>
                </c:pt>
                <c:pt idx="2870">
                  <c:v>#N/A</c:v>
                </c:pt>
                <c:pt idx="2871">
                  <c:v>#N/A</c:v>
                </c:pt>
                <c:pt idx="2872">
                  <c:v>#N/A</c:v>
                </c:pt>
                <c:pt idx="2873">
                  <c:v>#N/A</c:v>
                </c:pt>
                <c:pt idx="2874">
                  <c:v>#N/A</c:v>
                </c:pt>
                <c:pt idx="2875">
                  <c:v>#N/A</c:v>
                </c:pt>
                <c:pt idx="2876">
                  <c:v>#N/A</c:v>
                </c:pt>
                <c:pt idx="2877">
                  <c:v>#N/A</c:v>
                </c:pt>
                <c:pt idx="2878">
                  <c:v>#N/A</c:v>
                </c:pt>
                <c:pt idx="2879">
                  <c:v>#N/A</c:v>
                </c:pt>
                <c:pt idx="2880">
                  <c:v>#N/A</c:v>
                </c:pt>
                <c:pt idx="2881">
                  <c:v>#N/A</c:v>
                </c:pt>
                <c:pt idx="2882">
                  <c:v>#N/A</c:v>
                </c:pt>
                <c:pt idx="2883">
                  <c:v>#N/A</c:v>
                </c:pt>
                <c:pt idx="2884">
                  <c:v>#N/A</c:v>
                </c:pt>
                <c:pt idx="2885">
                  <c:v>#N/A</c:v>
                </c:pt>
                <c:pt idx="2886">
                  <c:v>#N/A</c:v>
                </c:pt>
                <c:pt idx="2887">
                  <c:v>#N/A</c:v>
                </c:pt>
                <c:pt idx="2888">
                  <c:v>#N/A</c:v>
                </c:pt>
                <c:pt idx="2889">
                  <c:v>#N/A</c:v>
                </c:pt>
                <c:pt idx="2890">
                  <c:v>#N/A</c:v>
                </c:pt>
                <c:pt idx="2891">
                  <c:v>#N/A</c:v>
                </c:pt>
                <c:pt idx="2892">
                  <c:v>#N/A</c:v>
                </c:pt>
                <c:pt idx="2893">
                  <c:v>#N/A</c:v>
                </c:pt>
                <c:pt idx="2894">
                  <c:v>#N/A</c:v>
                </c:pt>
                <c:pt idx="2895">
                  <c:v>#N/A</c:v>
                </c:pt>
                <c:pt idx="2896">
                  <c:v>#N/A</c:v>
                </c:pt>
                <c:pt idx="2897">
                  <c:v>#N/A</c:v>
                </c:pt>
                <c:pt idx="2898">
                  <c:v>#N/A</c:v>
                </c:pt>
                <c:pt idx="2899">
                  <c:v>#N/A</c:v>
                </c:pt>
                <c:pt idx="2900">
                  <c:v>#N/A</c:v>
                </c:pt>
                <c:pt idx="2901">
                  <c:v>#N/A</c:v>
                </c:pt>
                <c:pt idx="2902">
                  <c:v>#N/A</c:v>
                </c:pt>
                <c:pt idx="2903">
                  <c:v>#N/A</c:v>
                </c:pt>
                <c:pt idx="2904">
                  <c:v>#N/A</c:v>
                </c:pt>
                <c:pt idx="2905">
                  <c:v>#N/A</c:v>
                </c:pt>
                <c:pt idx="2906">
                  <c:v>#N/A</c:v>
                </c:pt>
                <c:pt idx="2907">
                  <c:v>#N/A</c:v>
                </c:pt>
                <c:pt idx="2908">
                  <c:v>#N/A</c:v>
                </c:pt>
                <c:pt idx="2909">
                  <c:v>#N/A</c:v>
                </c:pt>
                <c:pt idx="2910">
                  <c:v>#N/A</c:v>
                </c:pt>
                <c:pt idx="2911">
                  <c:v>#N/A</c:v>
                </c:pt>
                <c:pt idx="2912">
                  <c:v>#N/A</c:v>
                </c:pt>
                <c:pt idx="2913">
                  <c:v>#N/A</c:v>
                </c:pt>
                <c:pt idx="2914">
                  <c:v>#N/A</c:v>
                </c:pt>
                <c:pt idx="2915">
                  <c:v>#N/A</c:v>
                </c:pt>
                <c:pt idx="2916">
                  <c:v>#N/A</c:v>
                </c:pt>
                <c:pt idx="2917">
                  <c:v>#N/A</c:v>
                </c:pt>
                <c:pt idx="2918">
                  <c:v>#N/A</c:v>
                </c:pt>
                <c:pt idx="2919">
                  <c:v>#N/A</c:v>
                </c:pt>
                <c:pt idx="2920">
                  <c:v>#N/A</c:v>
                </c:pt>
                <c:pt idx="2921">
                  <c:v>#N/A</c:v>
                </c:pt>
                <c:pt idx="2922">
                  <c:v>#N/A</c:v>
                </c:pt>
                <c:pt idx="2923">
                  <c:v>#N/A</c:v>
                </c:pt>
                <c:pt idx="2924">
                  <c:v>#N/A</c:v>
                </c:pt>
                <c:pt idx="2925">
                  <c:v>#N/A</c:v>
                </c:pt>
                <c:pt idx="2926">
                  <c:v>#N/A</c:v>
                </c:pt>
                <c:pt idx="2927">
                  <c:v>#N/A</c:v>
                </c:pt>
                <c:pt idx="2928">
                  <c:v>#N/A</c:v>
                </c:pt>
                <c:pt idx="2929">
                  <c:v>#N/A</c:v>
                </c:pt>
                <c:pt idx="2930">
                  <c:v>#N/A</c:v>
                </c:pt>
                <c:pt idx="2931">
                  <c:v>#N/A</c:v>
                </c:pt>
                <c:pt idx="2932">
                  <c:v>#N/A</c:v>
                </c:pt>
                <c:pt idx="2933">
                  <c:v>#N/A</c:v>
                </c:pt>
                <c:pt idx="2934">
                  <c:v>#N/A</c:v>
                </c:pt>
                <c:pt idx="2935">
                  <c:v>#N/A</c:v>
                </c:pt>
                <c:pt idx="2936">
                  <c:v>#N/A</c:v>
                </c:pt>
                <c:pt idx="2937">
                  <c:v>#N/A</c:v>
                </c:pt>
                <c:pt idx="2938">
                  <c:v>#N/A</c:v>
                </c:pt>
                <c:pt idx="2939">
                  <c:v>#N/A</c:v>
                </c:pt>
                <c:pt idx="2940">
                  <c:v>#N/A</c:v>
                </c:pt>
                <c:pt idx="2941">
                  <c:v>#N/A</c:v>
                </c:pt>
                <c:pt idx="2942">
                  <c:v>#N/A</c:v>
                </c:pt>
                <c:pt idx="2943">
                  <c:v>#N/A</c:v>
                </c:pt>
                <c:pt idx="2944">
                  <c:v>#N/A</c:v>
                </c:pt>
                <c:pt idx="2945">
                  <c:v>#N/A</c:v>
                </c:pt>
                <c:pt idx="2946">
                  <c:v>#N/A</c:v>
                </c:pt>
                <c:pt idx="2947">
                  <c:v>#N/A</c:v>
                </c:pt>
                <c:pt idx="2948">
                  <c:v>#N/A</c:v>
                </c:pt>
                <c:pt idx="2949">
                  <c:v>#N/A</c:v>
                </c:pt>
                <c:pt idx="2950">
                  <c:v>#N/A</c:v>
                </c:pt>
                <c:pt idx="2951">
                  <c:v>#N/A</c:v>
                </c:pt>
                <c:pt idx="2952">
                  <c:v>#N/A</c:v>
                </c:pt>
                <c:pt idx="2953">
                  <c:v>#N/A</c:v>
                </c:pt>
                <c:pt idx="2954">
                  <c:v>#N/A</c:v>
                </c:pt>
                <c:pt idx="2955">
                  <c:v>#N/A</c:v>
                </c:pt>
                <c:pt idx="2956">
                  <c:v>#N/A</c:v>
                </c:pt>
                <c:pt idx="2957">
                  <c:v>#N/A</c:v>
                </c:pt>
                <c:pt idx="2958">
                  <c:v>#N/A</c:v>
                </c:pt>
                <c:pt idx="2959">
                  <c:v>#N/A</c:v>
                </c:pt>
                <c:pt idx="2960">
                  <c:v>#N/A</c:v>
                </c:pt>
                <c:pt idx="2961">
                  <c:v>#N/A</c:v>
                </c:pt>
                <c:pt idx="2962">
                  <c:v>#N/A</c:v>
                </c:pt>
                <c:pt idx="2963">
                  <c:v>#N/A</c:v>
                </c:pt>
                <c:pt idx="2964">
                  <c:v>#N/A</c:v>
                </c:pt>
                <c:pt idx="2965">
                  <c:v>#N/A</c:v>
                </c:pt>
                <c:pt idx="2966">
                  <c:v>#N/A</c:v>
                </c:pt>
                <c:pt idx="2967">
                  <c:v>#N/A</c:v>
                </c:pt>
                <c:pt idx="2968">
                  <c:v>#N/A</c:v>
                </c:pt>
                <c:pt idx="2969">
                  <c:v>#N/A</c:v>
                </c:pt>
                <c:pt idx="2970">
                  <c:v>#N/A</c:v>
                </c:pt>
                <c:pt idx="2971">
                  <c:v>#N/A</c:v>
                </c:pt>
                <c:pt idx="2972">
                  <c:v>#N/A</c:v>
                </c:pt>
                <c:pt idx="2973">
                  <c:v>#N/A</c:v>
                </c:pt>
                <c:pt idx="2974">
                  <c:v>#N/A</c:v>
                </c:pt>
                <c:pt idx="2975">
                  <c:v>#N/A</c:v>
                </c:pt>
                <c:pt idx="2976">
                  <c:v>#N/A</c:v>
                </c:pt>
                <c:pt idx="2977">
                  <c:v>#N/A</c:v>
                </c:pt>
                <c:pt idx="2978">
                  <c:v>#N/A</c:v>
                </c:pt>
                <c:pt idx="2979">
                  <c:v>#N/A</c:v>
                </c:pt>
                <c:pt idx="2980">
                  <c:v>#N/A</c:v>
                </c:pt>
                <c:pt idx="2981">
                  <c:v>#N/A</c:v>
                </c:pt>
                <c:pt idx="2982">
                  <c:v>#N/A</c:v>
                </c:pt>
                <c:pt idx="2983">
                  <c:v>#N/A</c:v>
                </c:pt>
                <c:pt idx="2984">
                  <c:v>#N/A</c:v>
                </c:pt>
                <c:pt idx="2985">
                  <c:v>#N/A</c:v>
                </c:pt>
                <c:pt idx="2986">
                  <c:v>#N/A</c:v>
                </c:pt>
                <c:pt idx="2987">
                  <c:v>#N/A</c:v>
                </c:pt>
                <c:pt idx="2988">
                  <c:v>#N/A</c:v>
                </c:pt>
                <c:pt idx="2989">
                  <c:v>#N/A</c:v>
                </c:pt>
                <c:pt idx="2990">
                  <c:v>#N/A</c:v>
                </c:pt>
                <c:pt idx="2991">
                  <c:v>#N/A</c:v>
                </c:pt>
                <c:pt idx="2992">
                  <c:v>#N/A</c:v>
                </c:pt>
                <c:pt idx="2993">
                  <c:v>#N/A</c:v>
                </c:pt>
                <c:pt idx="2994">
                  <c:v>#N/A</c:v>
                </c:pt>
                <c:pt idx="2995">
                  <c:v>#N/A</c:v>
                </c:pt>
                <c:pt idx="2996">
                  <c:v>#N/A</c:v>
                </c:pt>
                <c:pt idx="2997">
                  <c:v>#N/A</c:v>
                </c:pt>
                <c:pt idx="2998">
                  <c:v>#N/A</c:v>
                </c:pt>
                <c:pt idx="2999">
                  <c:v>#N/A</c:v>
                </c:pt>
                <c:pt idx="3000">
                  <c:v>#N/A</c:v>
                </c:pt>
                <c:pt idx="3001">
                  <c:v>#N/A</c:v>
                </c:pt>
                <c:pt idx="3002">
                  <c:v>#N/A</c:v>
                </c:pt>
                <c:pt idx="3003">
                  <c:v>#N/A</c:v>
                </c:pt>
                <c:pt idx="3004">
                  <c:v>#N/A</c:v>
                </c:pt>
                <c:pt idx="3005">
                  <c:v>#N/A</c:v>
                </c:pt>
                <c:pt idx="3006">
                  <c:v>#N/A</c:v>
                </c:pt>
                <c:pt idx="3007">
                  <c:v>#N/A</c:v>
                </c:pt>
                <c:pt idx="3008">
                  <c:v>#N/A</c:v>
                </c:pt>
                <c:pt idx="3009">
                  <c:v>#N/A</c:v>
                </c:pt>
                <c:pt idx="3010">
                  <c:v>#N/A</c:v>
                </c:pt>
                <c:pt idx="3011">
                  <c:v>#N/A</c:v>
                </c:pt>
                <c:pt idx="3012">
                  <c:v>#N/A</c:v>
                </c:pt>
                <c:pt idx="3013">
                  <c:v>#N/A</c:v>
                </c:pt>
                <c:pt idx="3014">
                  <c:v>#N/A</c:v>
                </c:pt>
                <c:pt idx="3015">
                  <c:v>#N/A</c:v>
                </c:pt>
                <c:pt idx="3016">
                  <c:v>#N/A</c:v>
                </c:pt>
                <c:pt idx="3017">
                  <c:v>#N/A</c:v>
                </c:pt>
                <c:pt idx="3018">
                  <c:v>#N/A</c:v>
                </c:pt>
                <c:pt idx="3019">
                  <c:v>#N/A</c:v>
                </c:pt>
                <c:pt idx="3020">
                  <c:v>#N/A</c:v>
                </c:pt>
                <c:pt idx="3021">
                  <c:v>#N/A</c:v>
                </c:pt>
                <c:pt idx="3022">
                  <c:v>#N/A</c:v>
                </c:pt>
                <c:pt idx="3023">
                  <c:v>#N/A</c:v>
                </c:pt>
                <c:pt idx="3024">
                  <c:v>#N/A</c:v>
                </c:pt>
                <c:pt idx="3025">
                  <c:v>#N/A</c:v>
                </c:pt>
                <c:pt idx="3026">
                  <c:v>#N/A</c:v>
                </c:pt>
                <c:pt idx="3027">
                  <c:v>#N/A</c:v>
                </c:pt>
                <c:pt idx="3028">
                  <c:v>#N/A</c:v>
                </c:pt>
                <c:pt idx="3029">
                  <c:v>#N/A</c:v>
                </c:pt>
                <c:pt idx="3030">
                  <c:v>#N/A</c:v>
                </c:pt>
                <c:pt idx="3031">
                  <c:v>#N/A</c:v>
                </c:pt>
                <c:pt idx="3032">
                  <c:v>#N/A</c:v>
                </c:pt>
                <c:pt idx="3033">
                  <c:v>#N/A</c:v>
                </c:pt>
                <c:pt idx="3034">
                  <c:v>#N/A</c:v>
                </c:pt>
                <c:pt idx="3035">
                  <c:v>#N/A</c:v>
                </c:pt>
                <c:pt idx="3036">
                  <c:v>#N/A</c:v>
                </c:pt>
                <c:pt idx="3037">
                  <c:v>#N/A</c:v>
                </c:pt>
                <c:pt idx="3038">
                  <c:v>#N/A</c:v>
                </c:pt>
                <c:pt idx="3039">
                  <c:v>#N/A</c:v>
                </c:pt>
                <c:pt idx="3040">
                  <c:v>#N/A</c:v>
                </c:pt>
                <c:pt idx="3041">
                  <c:v>#N/A</c:v>
                </c:pt>
                <c:pt idx="3042">
                  <c:v>#N/A</c:v>
                </c:pt>
                <c:pt idx="3043">
                  <c:v>#N/A</c:v>
                </c:pt>
                <c:pt idx="3044">
                  <c:v>#N/A</c:v>
                </c:pt>
                <c:pt idx="3045">
                  <c:v>#N/A</c:v>
                </c:pt>
                <c:pt idx="3046">
                  <c:v>#N/A</c:v>
                </c:pt>
                <c:pt idx="3047">
                  <c:v>#N/A</c:v>
                </c:pt>
                <c:pt idx="3048">
                  <c:v>#N/A</c:v>
                </c:pt>
                <c:pt idx="3049">
                  <c:v>#N/A</c:v>
                </c:pt>
                <c:pt idx="3050">
                  <c:v>#N/A</c:v>
                </c:pt>
                <c:pt idx="3051">
                  <c:v>#N/A</c:v>
                </c:pt>
                <c:pt idx="3052">
                  <c:v>#N/A</c:v>
                </c:pt>
                <c:pt idx="3053">
                  <c:v>#N/A</c:v>
                </c:pt>
                <c:pt idx="3054">
                  <c:v>#N/A</c:v>
                </c:pt>
                <c:pt idx="3055">
                  <c:v>#N/A</c:v>
                </c:pt>
                <c:pt idx="3056">
                  <c:v>#N/A</c:v>
                </c:pt>
                <c:pt idx="3057">
                  <c:v>#N/A</c:v>
                </c:pt>
                <c:pt idx="3058">
                  <c:v>#N/A</c:v>
                </c:pt>
                <c:pt idx="3059">
                  <c:v>#N/A</c:v>
                </c:pt>
                <c:pt idx="3060">
                  <c:v>#N/A</c:v>
                </c:pt>
                <c:pt idx="3061">
                  <c:v>#N/A</c:v>
                </c:pt>
                <c:pt idx="3062">
                  <c:v>#N/A</c:v>
                </c:pt>
                <c:pt idx="3063">
                  <c:v>#N/A</c:v>
                </c:pt>
                <c:pt idx="3064">
                  <c:v>#N/A</c:v>
                </c:pt>
                <c:pt idx="3065">
                  <c:v>#N/A</c:v>
                </c:pt>
                <c:pt idx="3066">
                  <c:v>#N/A</c:v>
                </c:pt>
                <c:pt idx="3067">
                  <c:v>#N/A</c:v>
                </c:pt>
                <c:pt idx="3068">
                  <c:v>#N/A</c:v>
                </c:pt>
                <c:pt idx="3069">
                  <c:v>#N/A</c:v>
                </c:pt>
                <c:pt idx="3070">
                  <c:v>#N/A</c:v>
                </c:pt>
                <c:pt idx="3071">
                  <c:v>#N/A</c:v>
                </c:pt>
                <c:pt idx="3072">
                  <c:v>#N/A</c:v>
                </c:pt>
                <c:pt idx="3073">
                  <c:v>#N/A</c:v>
                </c:pt>
                <c:pt idx="3074">
                  <c:v>#N/A</c:v>
                </c:pt>
                <c:pt idx="3075">
                  <c:v>#N/A</c:v>
                </c:pt>
                <c:pt idx="3076">
                  <c:v>#N/A</c:v>
                </c:pt>
                <c:pt idx="3077">
                  <c:v>#N/A</c:v>
                </c:pt>
                <c:pt idx="3078">
                  <c:v>#N/A</c:v>
                </c:pt>
                <c:pt idx="3079">
                  <c:v>#N/A</c:v>
                </c:pt>
                <c:pt idx="3080">
                  <c:v>#N/A</c:v>
                </c:pt>
                <c:pt idx="3081">
                  <c:v>#N/A</c:v>
                </c:pt>
                <c:pt idx="3082">
                  <c:v>#N/A</c:v>
                </c:pt>
                <c:pt idx="3083">
                  <c:v>#N/A</c:v>
                </c:pt>
                <c:pt idx="3084">
                  <c:v>#N/A</c:v>
                </c:pt>
                <c:pt idx="3085">
                  <c:v>#N/A</c:v>
                </c:pt>
                <c:pt idx="3086">
                  <c:v>#N/A</c:v>
                </c:pt>
                <c:pt idx="3087">
                  <c:v>#N/A</c:v>
                </c:pt>
                <c:pt idx="3088">
                  <c:v>#N/A</c:v>
                </c:pt>
                <c:pt idx="3089">
                  <c:v>#N/A</c:v>
                </c:pt>
                <c:pt idx="3090">
                  <c:v>#N/A</c:v>
                </c:pt>
                <c:pt idx="3091">
                  <c:v>#N/A</c:v>
                </c:pt>
                <c:pt idx="3092">
                  <c:v>#N/A</c:v>
                </c:pt>
                <c:pt idx="3093">
                  <c:v>#N/A</c:v>
                </c:pt>
                <c:pt idx="3094">
                  <c:v>#N/A</c:v>
                </c:pt>
                <c:pt idx="3095">
                  <c:v>#N/A</c:v>
                </c:pt>
                <c:pt idx="3096">
                  <c:v>#N/A</c:v>
                </c:pt>
                <c:pt idx="3097">
                  <c:v>#N/A</c:v>
                </c:pt>
                <c:pt idx="3098">
                  <c:v>#N/A</c:v>
                </c:pt>
                <c:pt idx="3099">
                  <c:v>#N/A</c:v>
                </c:pt>
                <c:pt idx="3100">
                  <c:v>#N/A</c:v>
                </c:pt>
                <c:pt idx="3101">
                  <c:v>#N/A</c:v>
                </c:pt>
                <c:pt idx="3102">
                  <c:v>#N/A</c:v>
                </c:pt>
                <c:pt idx="3103">
                  <c:v>#N/A</c:v>
                </c:pt>
                <c:pt idx="3104">
                  <c:v>#N/A</c:v>
                </c:pt>
                <c:pt idx="3105">
                  <c:v>#N/A</c:v>
                </c:pt>
                <c:pt idx="3106">
                  <c:v>#N/A</c:v>
                </c:pt>
                <c:pt idx="3107">
                  <c:v>#N/A</c:v>
                </c:pt>
                <c:pt idx="3108">
                  <c:v>#N/A</c:v>
                </c:pt>
                <c:pt idx="3109">
                  <c:v>#N/A</c:v>
                </c:pt>
                <c:pt idx="3110">
                  <c:v>#N/A</c:v>
                </c:pt>
                <c:pt idx="3111">
                  <c:v>#N/A</c:v>
                </c:pt>
                <c:pt idx="3112">
                  <c:v>#N/A</c:v>
                </c:pt>
                <c:pt idx="3113">
                  <c:v>#N/A</c:v>
                </c:pt>
                <c:pt idx="3114">
                  <c:v>#N/A</c:v>
                </c:pt>
                <c:pt idx="3115">
                  <c:v>#N/A</c:v>
                </c:pt>
                <c:pt idx="3116">
                  <c:v>#N/A</c:v>
                </c:pt>
                <c:pt idx="3117">
                  <c:v>#N/A</c:v>
                </c:pt>
                <c:pt idx="3118">
                  <c:v>#N/A</c:v>
                </c:pt>
                <c:pt idx="3119">
                  <c:v>#N/A</c:v>
                </c:pt>
                <c:pt idx="3120">
                  <c:v>#N/A</c:v>
                </c:pt>
                <c:pt idx="3121">
                  <c:v>#N/A</c:v>
                </c:pt>
                <c:pt idx="3122">
                  <c:v>#N/A</c:v>
                </c:pt>
                <c:pt idx="3123">
                  <c:v>#N/A</c:v>
                </c:pt>
                <c:pt idx="3124">
                  <c:v>#N/A</c:v>
                </c:pt>
                <c:pt idx="3125">
                  <c:v>#N/A</c:v>
                </c:pt>
                <c:pt idx="3126">
                  <c:v>#N/A</c:v>
                </c:pt>
                <c:pt idx="3127">
                  <c:v>#N/A</c:v>
                </c:pt>
                <c:pt idx="3128">
                  <c:v>#N/A</c:v>
                </c:pt>
                <c:pt idx="3129">
                  <c:v>#N/A</c:v>
                </c:pt>
                <c:pt idx="3130">
                  <c:v>#N/A</c:v>
                </c:pt>
                <c:pt idx="3131">
                  <c:v>#N/A</c:v>
                </c:pt>
                <c:pt idx="3132">
                  <c:v>#N/A</c:v>
                </c:pt>
                <c:pt idx="3133">
                  <c:v>#N/A</c:v>
                </c:pt>
                <c:pt idx="3134">
                  <c:v>#N/A</c:v>
                </c:pt>
                <c:pt idx="3135">
                  <c:v>#N/A</c:v>
                </c:pt>
                <c:pt idx="3136">
                  <c:v>#N/A</c:v>
                </c:pt>
                <c:pt idx="3137">
                  <c:v>#N/A</c:v>
                </c:pt>
                <c:pt idx="3138">
                  <c:v>#N/A</c:v>
                </c:pt>
                <c:pt idx="3139">
                  <c:v>#N/A</c:v>
                </c:pt>
                <c:pt idx="3140">
                  <c:v>#N/A</c:v>
                </c:pt>
                <c:pt idx="3141">
                  <c:v>#N/A</c:v>
                </c:pt>
                <c:pt idx="3142">
                  <c:v>#N/A</c:v>
                </c:pt>
                <c:pt idx="3143">
                  <c:v>#N/A</c:v>
                </c:pt>
                <c:pt idx="3144">
                  <c:v>#N/A</c:v>
                </c:pt>
                <c:pt idx="3145">
                  <c:v>#N/A</c:v>
                </c:pt>
                <c:pt idx="3146">
                  <c:v>#N/A</c:v>
                </c:pt>
                <c:pt idx="3147">
                  <c:v>#N/A</c:v>
                </c:pt>
                <c:pt idx="3148">
                  <c:v>#N/A</c:v>
                </c:pt>
                <c:pt idx="3149">
                  <c:v>#N/A</c:v>
                </c:pt>
                <c:pt idx="3150">
                  <c:v>#N/A</c:v>
                </c:pt>
                <c:pt idx="3151">
                  <c:v>#N/A</c:v>
                </c:pt>
                <c:pt idx="3152">
                  <c:v>#N/A</c:v>
                </c:pt>
                <c:pt idx="3153">
                  <c:v>#N/A</c:v>
                </c:pt>
                <c:pt idx="3154">
                  <c:v>#N/A</c:v>
                </c:pt>
                <c:pt idx="3155">
                  <c:v>#N/A</c:v>
                </c:pt>
                <c:pt idx="3156">
                  <c:v>#N/A</c:v>
                </c:pt>
                <c:pt idx="3157">
                  <c:v>#N/A</c:v>
                </c:pt>
                <c:pt idx="3158">
                  <c:v>#N/A</c:v>
                </c:pt>
                <c:pt idx="3159">
                  <c:v>#N/A</c:v>
                </c:pt>
                <c:pt idx="3160">
                  <c:v>#N/A</c:v>
                </c:pt>
                <c:pt idx="3161">
                  <c:v>#N/A</c:v>
                </c:pt>
                <c:pt idx="3162">
                  <c:v>#N/A</c:v>
                </c:pt>
                <c:pt idx="3163">
                  <c:v>#N/A</c:v>
                </c:pt>
                <c:pt idx="3164">
                  <c:v>#N/A</c:v>
                </c:pt>
                <c:pt idx="3165">
                  <c:v>#N/A</c:v>
                </c:pt>
                <c:pt idx="3166">
                  <c:v>#N/A</c:v>
                </c:pt>
                <c:pt idx="3167">
                  <c:v>#N/A</c:v>
                </c:pt>
                <c:pt idx="3168">
                  <c:v>#N/A</c:v>
                </c:pt>
                <c:pt idx="3169">
                  <c:v>#N/A</c:v>
                </c:pt>
                <c:pt idx="3170">
                  <c:v>#N/A</c:v>
                </c:pt>
                <c:pt idx="3171">
                  <c:v>#N/A</c:v>
                </c:pt>
                <c:pt idx="3172">
                  <c:v>#N/A</c:v>
                </c:pt>
                <c:pt idx="3173">
                  <c:v>#N/A</c:v>
                </c:pt>
                <c:pt idx="3174">
                  <c:v>#N/A</c:v>
                </c:pt>
                <c:pt idx="3175">
                  <c:v>#N/A</c:v>
                </c:pt>
                <c:pt idx="3176">
                  <c:v>#N/A</c:v>
                </c:pt>
                <c:pt idx="3177">
                  <c:v>#N/A</c:v>
                </c:pt>
                <c:pt idx="3178">
                  <c:v>#N/A</c:v>
                </c:pt>
                <c:pt idx="3179">
                  <c:v>#N/A</c:v>
                </c:pt>
                <c:pt idx="3180">
                  <c:v>#N/A</c:v>
                </c:pt>
                <c:pt idx="3181">
                  <c:v>#N/A</c:v>
                </c:pt>
                <c:pt idx="3182">
                  <c:v>#N/A</c:v>
                </c:pt>
                <c:pt idx="3183">
                  <c:v>#N/A</c:v>
                </c:pt>
                <c:pt idx="3184">
                  <c:v>#N/A</c:v>
                </c:pt>
                <c:pt idx="3185">
                  <c:v>#N/A</c:v>
                </c:pt>
                <c:pt idx="3186">
                  <c:v>#N/A</c:v>
                </c:pt>
                <c:pt idx="3187">
                  <c:v>#N/A</c:v>
                </c:pt>
                <c:pt idx="3188">
                  <c:v>#N/A</c:v>
                </c:pt>
                <c:pt idx="3189">
                  <c:v>#N/A</c:v>
                </c:pt>
                <c:pt idx="3190">
                  <c:v>#N/A</c:v>
                </c:pt>
                <c:pt idx="3191">
                  <c:v>#N/A</c:v>
                </c:pt>
                <c:pt idx="3192">
                  <c:v>#N/A</c:v>
                </c:pt>
                <c:pt idx="3193">
                  <c:v>#N/A</c:v>
                </c:pt>
                <c:pt idx="3194">
                  <c:v>#N/A</c:v>
                </c:pt>
                <c:pt idx="3195">
                  <c:v>#N/A</c:v>
                </c:pt>
                <c:pt idx="3196">
                  <c:v>#N/A</c:v>
                </c:pt>
                <c:pt idx="3197">
                  <c:v>#N/A</c:v>
                </c:pt>
                <c:pt idx="3198">
                  <c:v>#N/A</c:v>
                </c:pt>
                <c:pt idx="3199">
                  <c:v>#N/A</c:v>
                </c:pt>
                <c:pt idx="3200">
                  <c:v>#N/A</c:v>
                </c:pt>
                <c:pt idx="3201">
                  <c:v>#N/A</c:v>
                </c:pt>
                <c:pt idx="3202">
                  <c:v>#N/A</c:v>
                </c:pt>
                <c:pt idx="3203">
                  <c:v>#N/A</c:v>
                </c:pt>
                <c:pt idx="3204">
                  <c:v>#N/A</c:v>
                </c:pt>
                <c:pt idx="3205">
                  <c:v>#N/A</c:v>
                </c:pt>
                <c:pt idx="3206">
                  <c:v>#N/A</c:v>
                </c:pt>
                <c:pt idx="3207">
                  <c:v>#N/A</c:v>
                </c:pt>
                <c:pt idx="3208">
                  <c:v>#N/A</c:v>
                </c:pt>
                <c:pt idx="3209">
                  <c:v>#N/A</c:v>
                </c:pt>
                <c:pt idx="3210">
                  <c:v>#N/A</c:v>
                </c:pt>
                <c:pt idx="3211">
                  <c:v>#N/A</c:v>
                </c:pt>
                <c:pt idx="3212">
                  <c:v>#N/A</c:v>
                </c:pt>
                <c:pt idx="3213">
                  <c:v>#N/A</c:v>
                </c:pt>
                <c:pt idx="3214">
                  <c:v>#N/A</c:v>
                </c:pt>
                <c:pt idx="3215">
                  <c:v>#N/A</c:v>
                </c:pt>
                <c:pt idx="3216">
                  <c:v>#N/A</c:v>
                </c:pt>
                <c:pt idx="3217">
                  <c:v>#N/A</c:v>
                </c:pt>
                <c:pt idx="3218">
                  <c:v>#N/A</c:v>
                </c:pt>
                <c:pt idx="3219">
                  <c:v>#N/A</c:v>
                </c:pt>
                <c:pt idx="3220">
                  <c:v>#N/A</c:v>
                </c:pt>
                <c:pt idx="3221">
                  <c:v>#N/A</c:v>
                </c:pt>
                <c:pt idx="3222">
                  <c:v>#N/A</c:v>
                </c:pt>
                <c:pt idx="3223">
                  <c:v>#N/A</c:v>
                </c:pt>
                <c:pt idx="3224">
                  <c:v>#N/A</c:v>
                </c:pt>
                <c:pt idx="3225">
                  <c:v>#N/A</c:v>
                </c:pt>
                <c:pt idx="3226">
                  <c:v>#N/A</c:v>
                </c:pt>
                <c:pt idx="3227">
                  <c:v>#N/A</c:v>
                </c:pt>
                <c:pt idx="3228">
                  <c:v>#N/A</c:v>
                </c:pt>
                <c:pt idx="3229">
                  <c:v>#N/A</c:v>
                </c:pt>
                <c:pt idx="3230">
                  <c:v>#N/A</c:v>
                </c:pt>
                <c:pt idx="3231">
                  <c:v>#N/A</c:v>
                </c:pt>
                <c:pt idx="3232">
                  <c:v>#N/A</c:v>
                </c:pt>
                <c:pt idx="3233">
                  <c:v>#N/A</c:v>
                </c:pt>
                <c:pt idx="3234">
                  <c:v>#N/A</c:v>
                </c:pt>
                <c:pt idx="3235">
                  <c:v>#N/A</c:v>
                </c:pt>
                <c:pt idx="3236">
                  <c:v>#N/A</c:v>
                </c:pt>
                <c:pt idx="3237">
                  <c:v>#N/A</c:v>
                </c:pt>
                <c:pt idx="3238">
                  <c:v>#N/A</c:v>
                </c:pt>
                <c:pt idx="3239">
                  <c:v>#N/A</c:v>
                </c:pt>
                <c:pt idx="3240">
                  <c:v>#N/A</c:v>
                </c:pt>
                <c:pt idx="3241">
                  <c:v>#N/A</c:v>
                </c:pt>
                <c:pt idx="3242">
                  <c:v>#N/A</c:v>
                </c:pt>
                <c:pt idx="3243">
                  <c:v>#N/A</c:v>
                </c:pt>
                <c:pt idx="3244">
                  <c:v>#N/A</c:v>
                </c:pt>
                <c:pt idx="3245">
                  <c:v>#N/A</c:v>
                </c:pt>
                <c:pt idx="3246">
                  <c:v>#N/A</c:v>
                </c:pt>
                <c:pt idx="3247">
                  <c:v>#N/A</c:v>
                </c:pt>
                <c:pt idx="3248">
                  <c:v>#N/A</c:v>
                </c:pt>
                <c:pt idx="3249">
                  <c:v>#N/A</c:v>
                </c:pt>
                <c:pt idx="3250">
                  <c:v>#N/A</c:v>
                </c:pt>
                <c:pt idx="3251">
                  <c:v>#N/A</c:v>
                </c:pt>
                <c:pt idx="3252">
                  <c:v>#N/A</c:v>
                </c:pt>
                <c:pt idx="3253">
                  <c:v>#N/A</c:v>
                </c:pt>
                <c:pt idx="3254">
                  <c:v>#N/A</c:v>
                </c:pt>
                <c:pt idx="3255">
                  <c:v>#N/A</c:v>
                </c:pt>
                <c:pt idx="3256">
                  <c:v>#N/A</c:v>
                </c:pt>
                <c:pt idx="3257">
                  <c:v>#N/A</c:v>
                </c:pt>
                <c:pt idx="3258">
                  <c:v>#N/A</c:v>
                </c:pt>
                <c:pt idx="3259">
                  <c:v>#N/A</c:v>
                </c:pt>
                <c:pt idx="3260">
                  <c:v>#N/A</c:v>
                </c:pt>
                <c:pt idx="3261">
                  <c:v>#N/A</c:v>
                </c:pt>
                <c:pt idx="3262">
                  <c:v>#N/A</c:v>
                </c:pt>
                <c:pt idx="3263">
                  <c:v>#N/A</c:v>
                </c:pt>
                <c:pt idx="3264">
                  <c:v>#N/A</c:v>
                </c:pt>
                <c:pt idx="3265">
                  <c:v>#N/A</c:v>
                </c:pt>
                <c:pt idx="3266">
                  <c:v>#N/A</c:v>
                </c:pt>
                <c:pt idx="3267">
                  <c:v>#N/A</c:v>
                </c:pt>
                <c:pt idx="3268">
                  <c:v>#N/A</c:v>
                </c:pt>
                <c:pt idx="3269">
                  <c:v>#N/A</c:v>
                </c:pt>
                <c:pt idx="3270">
                  <c:v>#N/A</c:v>
                </c:pt>
                <c:pt idx="3271">
                  <c:v>#N/A</c:v>
                </c:pt>
                <c:pt idx="3272">
                  <c:v>#N/A</c:v>
                </c:pt>
                <c:pt idx="3273">
                  <c:v>#N/A</c:v>
                </c:pt>
                <c:pt idx="3274">
                  <c:v>#N/A</c:v>
                </c:pt>
                <c:pt idx="3275">
                  <c:v>#N/A</c:v>
                </c:pt>
                <c:pt idx="3276">
                  <c:v>#N/A</c:v>
                </c:pt>
                <c:pt idx="3277">
                  <c:v>#N/A</c:v>
                </c:pt>
                <c:pt idx="3278">
                  <c:v>#N/A</c:v>
                </c:pt>
                <c:pt idx="3279">
                  <c:v>#N/A</c:v>
                </c:pt>
                <c:pt idx="3280">
                  <c:v>#N/A</c:v>
                </c:pt>
                <c:pt idx="3281">
                  <c:v>#N/A</c:v>
                </c:pt>
                <c:pt idx="3282">
                  <c:v>#N/A</c:v>
                </c:pt>
                <c:pt idx="3283">
                  <c:v>#N/A</c:v>
                </c:pt>
                <c:pt idx="3284">
                  <c:v>#N/A</c:v>
                </c:pt>
                <c:pt idx="3285">
                  <c:v>#N/A</c:v>
                </c:pt>
                <c:pt idx="3286">
                  <c:v>#N/A</c:v>
                </c:pt>
                <c:pt idx="3287">
                  <c:v>#N/A</c:v>
                </c:pt>
                <c:pt idx="3288">
                  <c:v>#N/A</c:v>
                </c:pt>
                <c:pt idx="3289">
                  <c:v>#N/A</c:v>
                </c:pt>
                <c:pt idx="3290">
                  <c:v>#N/A</c:v>
                </c:pt>
                <c:pt idx="3291">
                  <c:v>#N/A</c:v>
                </c:pt>
                <c:pt idx="3292">
                  <c:v>#N/A</c:v>
                </c:pt>
                <c:pt idx="3293">
                  <c:v>#N/A</c:v>
                </c:pt>
                <c:pt idx="3294">
                  <c:v>#N/A</c:v>
                </c:pt>
                <c:pt idx="3295">
                  <c:v>#N/A</c:v>
                </c:pt>
                <c:pt idx="3296">
                  <c:v>#N/A</c:v>
                </c:pt>
                <c:pt idx="3297">
                  <c:v>#N/A</c:v>
                </c:pt>
                <c:pt idx="3298">
                  <c:v>#N/A</c:v>
                </c:pt>
                <c:pt idx="3299">
                  <c:v>#N/A</c:v>
                </c:pt>
                <c:pt idx="3300">
                  <c:v>#N/A</c:v>
                </c:pt>
                <c:pt idx="3301">
                  <c:v>#N/A</c:v>
                </c:pt>
                <c:pt idx="3302">
                  <c:v>#N/A</c:v>
                </c:pt>
                <c:pt idx="3303">
                  <c:v>#N/A</c:v>
                </c:pt>
                <c:pt idx="3304">
                  <c:v>#N/A</c:v>
                </c:pt>
                <c:pt idx="3305">
                  <c:v>#N/A</c:v>
                </c:pt>
                <c:pt idx="3306">
                  <c:v>#N/A</c:v>
                </c:pt>
                <c:pt idx="3307">
                  <c:v>#N/A</c:v>
                </c:pt>
                <c:pt idx="3308">
                  <c:v>#N/A</c:v>
                </c:pt>
                <c:pt idx="3309">
                  <c:v>#N/A</c:v>
                </c:pt>
                <c:pt idx="3310">
                  <c:v>#N/A</c:v>
                </c:pt>
                <c:pt idx="3311">
                  <c:v>#N/A</c:v>
                </c:pt>
                <c:pt idx="3312">
                  <c:v>#N/A</c:v>
                </c:pt>
                <c:pt idx="3313">
                  <c:v>#N/A</c:v>
                </c:pt>
                <c:pt idx="3314">
                  <c:v>#N/A</c:v>
                </c:pt>
                <c:pt idx="3315">
                  <c:v>#N/A</c:v>
                </c:pt>
                <c:pt idx="3316">
                  <c:v>#N/A</c:v>
                </c:pt>
                <c:pt idx="3317">
                  <c:v>#N/A</c:v>
                </c:pt>
                <c:pt idx="3318">
                  <c:v>#N/A</c:v>
                </c:pt>
                <c:pt idx="3319">
                  <c:v>#N/A</c:v>
                </c:pt>
                <c:pt idx="3320">
                  <c:v>#N/A</c:v>
                </c:pt>
                <c:pt idx="3321">
                  <c:v>#N/A</c:v>
                </c:pt>
                <c:pt idx="3322">
                  <c:v>#N/A</c:v>
                </c:pt>
                <c:pt idx="3323">
                  <c:v>#N/A</c:v>
                </c:pt>
                <c:pt idx="3324">
                  <c:v>#N/A</c:v>
                </c:pt>
                <c:pt idx="3325">
                  <c:v>#N/A</c:v>
                </c:pt>
                <c:pt idx="3326">
                  <c:v>#N/A</c:v>
                </c:pt>
                <c:pt idx="3327">
                  <c:v>#N/A</c:v>
                </c:pt>
                <c:pt idx="3328">
                  <c:v>#N/A</c:v>
                </c:pt>
                <c:pt idx="3329">
                  <c:v>#N/A</c:v>
                </c:pt>
                <c:pt idx="3330">
                  <c:v>#N/A</c:v>
                </c:pt>
                <c:pt idx="3331">
                  <c:v>#N/A</c:v>
                </c:pt>
                <c:pt idx="3332">
                  <c:v>#N/A</c:v>
                </c:pt>
                <c:pt idx="3333">
                  <c:v>#N/A</c:v>
                </c:pt>
                <c:pt idx="3334">
                  <c:v>#N/A</c:v>
                </c:pt>
                <c:pt idx="3335">
                  <c:v>#N/A</c:v>
                </c:pt>
                <c:pt idx="3336">
                  <c:v>#N/A</c:v>
                </c:pt>
                <c:pt idx="3337">
                  <c:v>#N/A</c:v>
                </c:pt>
                <c:pt idx="3338">
                  <c:v>#N/A</c:v>
                </c:pt>
                <c:pt idx="3339">
                  <c:v>#N/A</c:v>
                </c:pt>
                <c:pt idx="3340">
                  <c:v>#N/A</c:v>
                </c:pt>
                <c:pt idx="3341">
                  <c:v>#N/A</c:v>
                </c:pt>
                <c:pt idx="3342">
                  <c:v>#N/A</c:v>
                </c:pt>
                <c:pt idx="3343">
                  <c:v>#N/A</c:v>
                </c:pt>
                <c:pt idx="3344">
                  <c:v>#N/A</c:v>
                </c:pt>
                <c:pt idx="3345">
                  <c:v>#N/A</c:v>
                </c:pt>
                <c:pt idx="3346">
                  <c:v>#N/A</c:v>
                </c:pt>
                <c:pt idx="3347">
                  <c:v>#N/A</c:v>
                </c:pt>
                <c:pt idx="3348">
                  <c:v>#N/A</c:v>
                </c:pt>
                <c:pt idx="3349">
                  <c:v>#N/A</c:v>
                </c:pt>
                <c:pt idx="3350">
                  <c:v>#N/A</c:v>
                </c:pt>
                <c:pt idx="3351">
                  <c:v>#N/A</c:v>
                </c:pt>
                <c:pt idx="3352">
                  <c:v>#N/A</c:v>
                </c:pt>
                <c:pt idx="3353">
                  <c:v>#N/A</c:v>
                </c:pt>
                <c:pt idx="3354">
                  <c:v>#N/A</c:v>
                </c:pt>
                <c:pt idx="3355">
                  <c:v>#N/A</c:v>
                </c:pt>
                <c:pt idx="3356">
                  <c:v>#N/A</c:v>
                </c:pt>
                <c:pt idx="3357">
                  <c:v>#N/A</c:v>
                </c:pt>
                <c:pt idx="3358">
                  <c:v>#N/A</c:v>
                </c:pt>
                <c:pt idx="3359">
                  <c:v>#N/A</c:v>
                </c:pt>
                <c:pt idx="3360">
                  <c:v>#N/A</c:v>
                </c:pt>
                <c:pt idx="3361">
                  <c:v>#N/A</c:v>
                </c:pt>
                <c:pt idx="3362">
                  <c:v>#N/A</c:v>
                </c:pt>
                <c:pt idx="3363">
                  <c:v>#N/A</c:v>
                </c:pt>
                <c:pt idx="3364">
                  <c:v>#N/A</c:v>
                </c:pt>
                <c:pt idx="3365">
                  <c:v>#N/A</c:v>
                </c:pt>
                <c:pt idx="3366">
                  <c:v>#N/A</c:v>
                </c:pt>
                <c:pt idx="3367">
                  <c:v>#N/A</c:v>
                </c:pt>
                <c:pt idx="3368">
                  <c:v>#N/A</c:v>
                </c:pt>
                <c:pt idx="3369">
                  <c:v>#N/A</c:v>
                </c:pt>
                <c:pt idx="3370">
                  <c:v>#N/A</c:v>
                </c:pt>
                <c:pt idx="3371">
                  <c:v>#N/A</c:v>
                </c:pt>
                <c:pt idx="3372">
                  <c:v>#N/A</c:v>
                </c:pt>
                <c:pt idx="3373">
                  <c:v>#N/A</c:v>
                </c:pt>
                <c:pt idx="3374">
                  <c:v>#N/A</c:v>
                </c:pt>
                <c:pt idx="3375">
                  <c:v>#N/A</c:v>
                </c:pt>
                <c:pt idx="3376">
                  <c:v>#N/A</c:v>
                </c:pt>
                <c:pt idx="3377">
                  <c:v>#N/A</c:v>
                </c:pt>
                <c:pt idx="3378">
                  <c:v>#N/A</c:v>
                </c:pt>
                <c:pt idx="3379">
                  <c:v>#N/A</c:v>
                </c:pt>
                <c:pt idx="3380">
                  <c:v>#N/A</c:v>
                </c:pt>
                <c:pt idx="3381">
                  <c:v>#N/A</c:v>
                </c:pt>
                <c:pt idx="3382">
                  <c:v>#N/A</c:v>
                </c:pt>
                <c:pt idx="3383">
                  <c:v>#N/A</c:v>
                </c:pt>
                <c:pt idx="3384">
                  <c:v>#N/A</c:v>
                </c:pt>
                <c:pt idx="3385">
                  <c:v>#N/A</c:v>
                </c:pt>
                <c:pt idx="3386">
                  <c:v>#N/A</c:v>
                </c:pt>
                <c:pt idx="3387">
                  <c:v>#N/A</c:v>
                </c:pt>
                <c:pt idx="3388">
                  <c:v>#N/A</c:v>
                </c:pt>
                <c:pt idx="3389">
                  <c:v>#N/A</c:v>
                </c:pt>
                <c:pt idx="3390">
                  <c:v>#N/A</c:v>
                </c:pt>
                <c:pt idx="3391">
                  <c:v>#N/A</c:v>
                </c:pt>
                <c:pt idx="3392">
                  <c:v>#N/A</c:v>
                </c:pt>
                <c:pt idx="3393">
                  <c:v>#N/A</c:v>
                </c:pt>
                <c:pt idx="3394">
                  <c:v>#N/A</c:v>
                </c:pt>
                <c:pt idx="3395">
                  <c:v>#N/A</c:v>
                </c:pt>
                <c:pt idx="3396">
                  <c:v>#N/A</c:v>
                </c:pt>
                <c:pt idx="3397">
                  <c:v>#N/A</c:v>
                </c:pt>
                <c:pt idx="3398">
                  <c:v>#N/A</c:v>
                </c:pt>
                <c:pt idx="3399">
                  <c:v>#N/A</c:v>
                </c:pt>
                <c:pt idx="3400">
                  <c:v>#N/A</c:v>
                </c:pt>
                <c:pt idx="3401">
                  <c:v>#N/A</c:v>
                </c:pt>
                <c:pt idx="3402">
                  <c:v>#N/A</c:v>
                </c:pt>
                <c:pt idx="3403">
                  <c:v>#N/A</c:v>
                </c:pt>
                <c:pt idx="3404">
                  <c:v>#N/A</c:v>
                </c:pt>
                <c:pt idx="3405">
                  <c:v>#N/A</c:v>
                </c:pt>
                <c:pt idx="3406">
                  <c:v>#N/A</c:v>
                </c:pt>
                <c:pt idx="3407">
                  <c:v>#N/A</c:v>
                </c:pt>
                <c:pt idx="3408">
                  <c:v>#N/A</c:v>
                </c:pt>
                <c:pt idx="3409">
                  <c:v>#N/A</c:v>
                </c:pt>
                <c:pt idx="3410">
                  <c:v>#N/A</c:v>
                </c:pt>
                <c:pt idx="3411">
                  <c:v>#N/A</c:v>
                </c:pt>
                <c:pt idx="3412">
                  <c:v>#N/A</c:v>
                </c:pt>
                <c:pt idx="3413">
                  <c:v>#N/A</c:v>
                </c:pt>
                <c:pt idx="3414">
                  <c:v>#N/A</c:v>
                </c:pt>
                <c:pt idx="3415">
                  <c:v>#N/A</c:v>
                </c:pt>
                <c:pt idx="3416">
                  <c:v>#N/A</c:v>
                </c:pt>
                <c:pt idx="3417">
                  <c:v>#N/A</c:v>
                </c:pt>
                <c:pt idx="3418">
                  <c:v>#N/A</c:v>
                </c:pt>
                <c:pt idx="3419">
                  <c:v>#N/A</c:v>
                </c:pt>
                <c:pt idx="3420">
                  <c:v>#N/A</c:v>
                </c:pt>
                <c:pt idx="3421">
                  <c:v>#N/A</c:v>
                </c:pt>
                <c:pt idx="3422">
                  <c:v>#N/A</c:v>
                </c:pt>
                <c:pt idx="3423">
                  <c:v>#N/A</c:v>
                </c:pt>
                <c:pt idx="3424">
                  <c:v>#N/A</c:v>
                </c:pt>
                <c:pt idx="3425">
                  <c:v>#N/A</c:v>
                </c:pt>
                <c:pt idx="3426">
                  <c:v>#N/A</c:v>
                </c:pt>
                <c:pt idx="3427">
                  <c:v>#N/A</c:v>
                </c:pt>
                <c:pt idx="3428">
                  <c:v>#N/A</c:v>
                </c:pt>
                <c:pt idx="3429">
                  <c:v>#N/A</c:v>
                </c:pt>
                <c:pt idx="3430">
                  <c:v>#N/A</c:v>
                </c:pt>
                <c:pt idx="3431">
                  <c:v>#N/A</c:v>
                </c:pt>
                <c:pt idx="3432">
                  <c:v>#N/A</c:v>
                </c:pt>
                <c:pt idx="3433">
                  <c:v>#N/A</c:v>
                </c:pt>
                <c:pt idx="3434">
                  <c:v>#N/A</c:v>
                </c:pt>
                <c:pt idx="3435">
                  <c:v>#N/A</c:v>
                </c:pt>
                <c:pt idx="3436">
                  <c:v>#N/A</c:v>
                </c:pt>
                <c:pt idx="3437">
                  <c:v>#N/A</c:v>
                </c:pt>
                <c:pt idx="3438">
                  <c:v>#N/A</c:v>
                </c:pt>
                <c:pt idx="3439">
                  <c:v>#N/A</c:v>
                </c:pt>
                <c:pt idx="3440">
                  <c:v>#N/A</c:v>
                </c:pt>
                <c:pt idx="3441">
                  <c:v>#N/A</c:v>
                </c:pt>
                <c:pt idx="3442">
                  <c:v>#N/A</c:v>
                </c:pt>
                <c:pt idx="3443">
                  <c:v>#N/A</c:v>
                </c:pt>
                <c:pt idx="3444">
                  <c:v>#N/A</c:v>
                </c:pt>
                <c:pt idx="3445">
                  <c:v>#N/A</c:v>
                </c:pt>
                <c:pt idx="3446">
                  <c:v>#N/A</c:v>
                </c:pt>
                <c:pt idx="3447">
                  <c:v>#N/A</c:v>
                </c:pt>
                <c:pt idx="3448">
                  <c:v>#N/A</c:v>
                </c:pt>
                <c:pt idx="3449">
                  <c:v>#N/A</c:v>
                </c:pt>
                <c:pt idx="3450">
                  <c:v>#N/A</c:v>
                </c:pt>
                <c:pt idx="3451">
                  <c:v>#N/A</c:v>
                </c:pt>
                <c:pt idx="3452">
                  <c:v>#N/A</c:v>
                </c:pt>
                <c:pt idx="3453">
                  <c:v>#N/A</c:v>
                </c:pt>
                <c:pt idx="3454">
                  <c:v>#N/A</c:v>
                </c:pt>
                <c:pt idx="3455">
                  <c:v>#N/A</c:v>
                </c:pt>
                <c:pt idx="3456">
                  <c:v>#N/A</c:v>
                </c:pt>
                <c:pt idx="3457">
                  <c:v>#N/A</c:v>
                </c:pt>
                <c:pt idx="3458">
                  <c:v>#N/A</c:v>
                </c:pt>
                <c:pt idx="3459">
                  <c:v>#N/A</c:v>
                </c:pt>
                <c:pt idx="3460">
                  <c:v>#N/A</c:v>
                </c:pt>
                <c:pt idx="3461">
                  <c:v>#N/A</c:v>
                </c:pt>
                <c:pt idx="3462">
                  <c:v>#N/A</c:v>
                </c:pt>
                <c:pt idx="3463">
                  <c:v>#N/A</c:v>
                </c:pt>
                <c:pt idx="3464">
                  <c:v>#N/A</c:v>
                </c:pt>
                <c:pt idx="3465">
                  <c:v>#N/A</c:v>
                </c:pt>
                <c:pt idx="3466">
                  <c:v>#N/A</c:v>
                </c:pt>
                <c:pt idx="3467">
                  <c:v>#N/A</c:v>
                </c:pt>
                <c:pt idx="3468">
                  <c:v>#N/A</c:v>
                </c:pt>
                <c:pt idx="3469">
                  <c:v>#N/A</c:v>
                </c:pt>
                <c:pt idx="3470">
                  <c:v>#N/A</c:v>
                </c:pt>
                <c:pt idx="3471">
                  <c:v>#N/A</c:v>
                </c:pt>
                <c:pt idx="3472">
                  <c:v>#N/A</c:v>
                </c:pt>
                <c:pt idx="3473">
                  <c:v>#N/A</c:v>
                </c:pt>
                <c:pt idx="3474">
                  <c:v>#N/A</c:v>
                </c:pt>
                <c:pt idx="3475">
                  <c:v>#N/A</c:v>
                </c:pt>
                <c:pt idx="3476">
                  <c:v>#N/A</c:v>
                </c:pt>
                <c:pt idx="3477">
                  <c:v>#N/A</c:v>
                </c:pt>
                <c:pt idx="3478">
                  <c:v>#N/A</c:v>
                </c:pt>
                <c:pt idx="3479">
                  <c:v>#N/A</c:v>
                </c:pt>
                <c:pt idx="3480">
                  <c:v>#N/A</c:v>
                </c:pt>
                <c:pt idx="3481">
                  <c:v>#N/A</c:v>
                </c:pt>
                <c:pt idx="3482">
                  <c:v>#N/A</c:v>
                </c:pt>
                <c:pt idx="3483">
                  <c:v>#N/A</c:v>
                </c:pt>
                <c:pt idx="3484">
                  <c:v>#N/A</c:v>
                </c:pt>
                <c:pt idx="3485">
                  <c:v>#N/A</c:v>
                </c:pt>
                <c:pt idx="3486">
                  <c:v>#N/A</c:v>
                </c:pt>
                <c:pt idx="3487">
                  <c:v>#N/A</c:v>
                </c:pt>
                <c:pt idx="3488">
                  <c:v>#N/A</c:v>
                </c:pt>
                <c:pt idx="3489">
                  <c:v>#N/A</c:v>
                </c:pt>
                <c:pt idx="3490">
                  <c:v>#N/A</c:v>
                </c:pt>
                <c:pt idx="3491">
                  <c:v>#N/A</c:v>
                </c:pt>
                <c:pt idx="3492">
                  <c:v>#N/A</c:v>
                </c:pt>
                <c:pt idx="3493">
                  <c:v>#N/A</c:v>
                </c:pt>
                <c:pt idx="3494">
                  <c:v>#N/A</c:v>
                </c:pt>
                <c:pt idx="3495">
                  <c:v>#N/A</c:v>
                </c:pt>
                <c:pt idx="3496">
                  <c:v>#N/A</c:v>
                </c:pt>
                <c:pt idx="3497">
                  <c:v>#N/A</c:v>
                </c:pt>
                <c:pt idx="3498">
                  <c:v>#N/A</c:v>
                </c:pt>
                <c:pt idx="3499">
                  <c:v>#N/A</c:v>
                </c:pt>
                <c:pt idx="3500">
                  <c:v>#N/A</c:v>
                </c:pt>
                <c:pt idx="3501">
                  <c:v>#N/A</c:v>
                </c:pt>
                <c:pt idx="3502">
                  <c:v>#N/A</c:v>
                </c:pt>
                <c:pt idx="3503">
                  <c:v>#N/A</c:v>
                </c:pt>
                <c:pt idx="3504">
                  <c:v>#N/A</c:v>
                </c:pt>
                <c:pt idx="3505">
                  <c:v>#N/A</c:v>
                </c:pt>
                <c:pt idx="3506">
                  <c:v>#N/A</c:v>
                </c:pt>
                <c:pt idx="3507">
                  <c:v>#N/A</c:v>
                </c:pt>
                <c:pt idx="3508">
                  <c:v>#N/A</c:v>
                </c:pt>
                <c:pt idx="3509">
                  <c:v>#N/A</c:v>
                </c:pt>
                <c:pt idx="3510">
                  <c:v>#N/A</c:v>
                </c:pt>
                <c:pt idx="3511">
                  <c:v>#N/A</c:v>
                </c:pt>
                <c:pt idx="3512">
                  <c:v>#N/A</c:v>
                </c:pt>
                <c:pt idx="3513">
                  <c:v>#N/A</c:v>
                </c:pt>
                <c:pt idx="3514">
                  <c:v>#N/A</c:v>
                </c:pt>
                <c:pt idx="3515">
                  <c:v>#N/A</c:v>
                </c:pt>
                <c:pt idx="3516">
                  <c:v>#N/A</c:v>
                </c:pt>
                <c:pt idx="3517">
                  <c:v>#N/A</c:v>
                </c:pt>
                <c:pt idx="3518">
                  <c:v>#N/A</c:v>
                </c:pt>
                <c:pt idx="3519">
                  <c:v>#N/A</c:v>
                </c:pt>
                <c:pt idx="3520">
                  <c:v>#N/A</c:v>
                </c:pt>
                <c:pt idx="3521">
                  <c:v>#N/A</c:v>
                </c:pt>
                <c:pt idx="3522">
                  <c:v>#N/A</c:v>
                </c:pt>
                <c:pt idx="3523">
                  <c:v>#N/A</c:v>
                </c:pt>
                <c:pt idx="3524">
                  <c:v>#N/A</c:v>
                </c:pt>
                <c:pt idx="3525">
                  <c:v>#N/A</c:v>
                </c:pt>
                <c:pt idx="3526">
                  <c:v>#N/A</c:v>
                </c:pt>
                <c:pt idx="3527">
                  <c:v>#N/A</c:v>
                </c:pt>
                <c:pt idx="3528">
                  <c:v>#N/A</c:v>
                </c:pt>
                <c:pt idx="3529">
                  <c:v>#N/A</c:v>
                </c:pt>
                <c:pt idx="3530">
                  <c:v>#N/A</c:v>
                </c:pt>
                <c:pt idx="3531">
                  <c:v>#N/A</c:v>
                </c:pt>
                <c:pt idx="3532">
                  <c:v>#N/A</c:v>
                </c:pt>
                <c:pt idx="3533">
                  <c:v>#N/A</c:v>
                </c:pt>
                <c:pt idx="3534">
                  <c:v>#N/A</c:v>
                </c:pt>
                <c:pt idx="3535">
                  <c:v>#N/A</c:v>
                </c:pt>
                <c:pt idx="3536">
                  <c:v>#N/A</c:v>
                </c:pt>
                <c:pt idx="3537">
                  <c:v>#N/A</c:v>
                </c:pt>
                <c:pt idx="3538">
                  <c:v>#N/A</c:v>
                </c:pt>
                <c:pt idx="3539">
                  <c:v>#N/A</c:v>
                </c:pt>
                <c:pt idx="3540">
                  <c:v>#N/A</c:v>
                </c:pt>
                <c:pt idx="3541">
                  <c:v>#N/A</c:v>
                </c:pt>
                <c:pt idx="3542">
                  <c:v>#N/A</c:v>
                </c:pt>
                <c:pt idx="3543">
                  <c:v>#N/A</c:v>
                </c:pt>
                <c:pt idx="3544">
                  <c:v>#N/A</c:v>
                </c:pt>
                <c:pt idx="3545">
                  <c:v>#N/A</c:v>
                </c:pt>
                <c:pt idx="3546">
                  <c:v>#N/A</c:v>
                </c:pt>
                <c:pt idx="3547">
                  <c:v>#N/A</c:v>
                </c:pt>
                <c:pt idx="3548">
                  <c:v>#N/A</c:v>
                </c:pt>
                <c:pt idx="3549">
                  <c:v>#N/A</c:v>
                </c:pt>
                <c:pt idx="3550">
                  <c:v>#N/A</c:v>
                </c:pt>
                <c:pt idx="3551">
                  <c:v>#N/A</c:v>
                </c:pt>
                <c:pt idx="3552">
                  <c:v>#N/A</c:v>
                </c:pt>
                <c:pt idx="3553">
                  <c:v>#N/A</c:v>
                </c:pt>
                <c:pt idx="3554">
                  <c:v>#N/A</c:v>
                </c:pt>
                <c:pt idx="3555">
                  <c:v>#N/A</c:v>
                </c:pt>
                <c:pt idx="3556">
                  <c:v>#N/A</c:v>
                </c:pt>
                <c:pt idx="3557">
                  <c:v>#N/A</c:v>
                </c:pt>
                <c:pt idx="3558">
                  <c:v>#N/A</c:v>
                </c:pt>
                <c:pt idx="3559">
                  <c:v>#N/A</c:v>
                </c:pt>
                <c:pt idx="3560">
                  <c:v>#N/A</c:v>
                </c:pt>
                <c:pt idx="3561">
                  <c:v>#N/A</c:v>
                </c:pt>
                <c:pt idx="3562">
                  <c:v>#N/A</c:v>
                </c:pt>
                <c:pt idx="3563">
                  <c:v>#N/A</c:v>
                </c:pt>
                <c:pt idx="3564">
                  <c:v>#N/A</c:v>
                </c:pt>
                <c:pt idx="3565">
                  <c:v>#N/A</c:v>
                </c:pt>
                <c:pt idx="3566">
                  <c:v>#N/A</c:v>
                </c:pt>
                <c:pt idx="3567">
                  <c:v>#N/A</c:v>
                </c:pt>
                <c:pt idx="3568">
                  <c:v>#N/A</c:v>
                </c:pt>
                <c:pt idx="3569">
                  <c:v>#N/A</c:v>
                </c:pt>
                <c:pt idx="3570">
                  <c:v>#N/A</c:v>
                </c:pt>
                <c:pt idx="3571">
                  <c:v>#N/A</c:v>
                </c:pt>
                <c:pt idx="3572">
                  <c:v>#N/A</c:v>
                </c:pt>
                <c:pt idx="3573">
                  <c:v>#N/A</c:v>
                </c:pt>
                <c:pt idx="3574">
                  <c:v>#N/A</c:v>
                </c:pt>
                <c:pt idx="3575">
                  <c:v>#N/A</c:v>
                </c:pt>
                <c:pt idx="3576">
                  <c:v>#N/A</c:v>
                </c:pt>
                <c:pt idx="3577">
                  <c:v>#N/A</c:v>
                </c:pt>
                <c:pt idx="3578">
                  <c:v>#N/A</c:v>
                </c:pt>
                <c:pt idx="3579">
                  <c:v>#N/A</c:v>
                </c:pt>
                <c:pt idx="3580">
                  <c:v>#N/A</c:v>
                </c:pt>
                <c:pt idx="3581">
                  <c:v>#N/A</c:v>
                </c:pt>
                <c:pt idx="3582">
                  <c:v>#N/A</c:v>
                </c:pt>
                <c:pt idx="3583">
                  <c:v>#N/A</c:v>
                </c:pt>
                <c:pt idx="3584">
                  <c:v>#N/A</c:v>
                </c:pt>
                <c:pt idx="3585">
                  <c:v>#N/A</c:v>
                </c:pt>
                <c:pt idx="3586">
                  <c:v>#N/A</c:v>
                </c:pt>
                <c:pt idx="3587">
                  <c:v>#N/A</c:v>
                </c:pt>
                <c:pt idx="3588">
                  <c:v>#N/A</c:v>
                </c:pt>
                <c:pt idx="3589">
                  <c:v>#N/A</c:v>
                </c:pt>
                <c:pt idx="3590">
                  <c:v>#N/A</c:v>
                </c:pt>
                <c:pt idx="3591">
                  <c:v>#N/A</c:v>
                </c:pt>
                <c:pt idx="3592">
                  <c:v>#N/A</c:v>
                </c:pt>
                <c:pt idx="3593">
                  <c:v>#N/A</c:v>
                </c:pt>
                <c:pt idx="3594">
                  <c:v>#N/A</c:v>
                </c:pt>
                <c:pt idx="3595">
                  <c:v>#N/A</c:v>
                </c:pt>
                <c:pt idx="3596">
                  <c:v>#N/A</c:v>
                </c:pt>
                <c:pt idx="3597">
                  <c:v>#N/A</c:v>
                </c:pt>
                <c:pt idx="3598">
                  <c:v>#N/A</c:v>
                </c:pt>
                <c:pt idx="3599">
                  <c:v>#N/A</c:v>
                </c:pt>
                <c:pt idx="3600">
                  <c:v>#N/A</c:v>
                </c:pt>
                <c:pt idx="3601">
                  <c:v>#N/A</c:v>
                </c:pt>
                <c:pt idx="3602">
                  <c:v>#N/A</c:v>
                </c:pt>
                <c:pt idx="3603">
                  <c:v>#N/A</c:v>
                </c:pt>
                <c:pt idx="3604">
                  <c:v>#N/A</c:v>
                </c:pt>
                <c:pt idx="3605">
                  <c:v>#N/A</c:v>
                </c:pt>
                <c:pt idx="3606">
                  <c:v>#N/A</c:v>
                </c:pt>
                <c:pt idx="3607">
                  <c:v>#N/A</c:v>
                </c:pt>
                <c:pt idx="3608">
                  <c:v>#N/A</c:v>
                </c:pt>
                <c:pt idx="3609">
                  <c:v>#N/A</c:v>
                </c:pt>
                <c:pt idx="3610">
                  <c:v>#N/A</c:v>
                </c:pt>
                <c:pt idx="3611">
                  <c:v>#N/A</c:v>
                </c:pt>
                <c:pt idx="3612">
                  <c:v>#N/A</c:v>
                </c:pt>
                <c:pt idx="3613">
                  <c:v>#N/A</c:v>
                </c:pt>
                <c:pt idx="3614">
                  <c:v>#N/A</c:v>
                </c:pt>
                <c:pt idx="3615">
                  <c:v>#N/A</c:v>
                </c:pt>
                <c:pt idx="3616">
                  <c:v>#N/A</c:v>
                </c:pt>
                <c:pt idx="3617">
                  <c:v>#N/A</c:v>
                </c:pt>
                <c:pt idx="3618">
                  <c:v>#N/A</c:v>
                </c:pt>
                <c:pt idx="3619">
                  <c:v>#N/A</c:v>
                </c:pt>
                <c:pt idx="3620">
                  <c:v>#N/A</c:v>
                </c:pt>
                <c:pt idx="3621">
                  <c:v>#N/A</c:v>
                </c:pt>
                <c:pt idx="3622">
                  <c:v>#N/A</c:v>
                </c:pt>
                <c:pt idx="3623">
                  <c:v>#N/A</c:v>
                </c:pt>
                <c:pt idx="3624">
                  <c:v>#N/A</c:v>
                </c:pt>
                <c:pt idx="3625">
                  <c:v>#N/A</c:v>
                </c:pt>
                <c:pt idx="3626">
                  <c:v>#N/A</c:v>
                </c:pt>
                <c:pt idx="3627">
                  <c:v>#N/A</c:v>
                </c:pt>
                <c:pt idx="3628">
                  <c:v>#N/A</c:v>
                </c:pt>
                <c:pt idx="3629">
                  <c:v>#N/A</c:v>
                </c:pt>
                <c:pt idx="3630">
                  <c:v>#N/A</c:v>
                </c:pt>
                <c:pt idx="3631">
                  <c:v>#N/A</c:v>
                </c:pt>
                <c:pt idx="3632">
                  <c:v>#N/A</c:v>
                </c:pt>
                <c:pt idx="3633">
                  <c:v>#N/A</c:v>
                </c:pt>
                <c:pt idx="3634">
                  <c:v>#N/A</c:v>
                </c:pt>
                <c:pt idx="3635">
                  <c:v>#N/A</c:v>
                </c:pt>
                <c:pt idx="3636">
                  <c:v>#N/A</c:v>
                </c:pt>
                <c:pt idx="3637">
                  <c:v>#N/A</c:v>
                </c:pt>
                <c:pt idx="3638">
                  <c:v>#N/A</c:v>
                </c:pt>
                <c:pt idx="3639">
                  <c:v>#N/A</c:v>
                </c:pt>
                <c:pt idx="3640">
                  <c:v>#N/A</c:v>
                </c:pt>
                <c:pt idx="3641">
                  <c:v>#N/A</c:v>
                </c:pt>
                <c:pt idx="3642">
                  <c:v>#N/A</c:v>
                </c:pt>
                <c:pt idx="3643">
                  <c:v>#N/A</c:v>
                </c:pt>
                <c:pt idx="3644">
                  <c:v>#N/A</c:v>
                </c:pt>
                <c:pt idx="3645">
                  <c:v>#N/A</c:v>
                </c:pt>
                <c:pt idx="3646">
                  <c:v>#N/A</c:v>
                </c:pt>
                <c:pt idx="3647">
                  <c:v>#N/A</c:v>
                </c:pt>
                <c:pt idx="3648">
                  <c:v>#N/A</c:v>
                </c:pt>
                <c:pt idx="3649">
                  <c:v>#N/A</c:v>
                </c:pt>
                <c:pt idx="3650">
                  <c:v>#N/A</c:v>
                </c:pt>
                <c:pt idx="3651">
                  <c:v>#N/A</c:v>
                </c:pt>
                <c:pt idx="3652">
                  <c:v>#N/A</c:v>
                </c:pt>
                <c:pt idx="3653">
                  <c:v>#N/A</c:v>
                </c:pt>
                <c:pt idx="3654">
                  <c:v>#N/A</c:v>
                </c:pt>
                <c:pt idx="3655">
                  <c:v>#N/A</c:v>
                </c:pt>
                <c:pt idx="3656">
                  <c:v>#N/A</c:v>
                </c:pt>
                <c:pt idx="3657">
                  <c:v>#N/A</c:v>
                </c:pt>
                <c:pt idx="3658">
                  <c:v>#N/A</c:v>
                </c:pt>
                <c:pt idx="3659">
                  <c:v>#N/A</c:v>
                </c:pt>
                <c:pt idx="3660">
                  <c:v>#N/A</c:v>
                </c:pt>
                <c:pt idx="3661">
                  <c:v>#N/A</c:v>
                </c:pt>
                <c:pt idx="3662">
                  <c:v>#N/A</c:v>
                </c:pt>
                <c:pt idx="3663">
                  <c:v>#N/A</c:v>
                </c:pt>
                <c:pt idx="3664">
                  <c:v>#N/A</c:v>
                </c:pt>
                <c:pt idx="3665">
                  <c:v>#N/A</c:v>
                </c:pt>
                <c:pt idx="3666">
                  <c:v>#N/A</c:v>
                </c:pt>
                <c:pt idx="3667">
                  <c:v>#N/A</c:v>
                </c:pt>
                <c:pt idx="3668">
                  <c:v>#N/A</c:v>
                </c:pt>
                <c:pt idx="3669">
                  <c:v>#N/A</c:v>
                </c:pt>
                <c:pt idx="3670">
                  <c:v>#N/A</c:v>
                </c:pt>
                <c:pt idx="3671">
                  <c:v>#N/A</c:v>
                </c:pt>
                <c:pt idx="3672">
                  <c:v>#N/A</c:v>
                </c:pt>
                <c:pt idx="3673">
                  <c:v>#N/A</c:v>
                </c:pt>
                <c:pt idx="3674">
                  <c:v>#N/A</c:v>
                </c:pt>
                <c:pt idx="3675">
                  <c:v>#N/A</c:v>
                </c:pt>
                <c:pt idx="3676">
                  <c:v>#N/A</c:v>
                </c:pt>
                <c:pt idx="3677">
                  <c:v>#N/A</c:v>
                </c:pt>
                <c:pt idx="3678">
                  <c:v>#N/A</c:v>
                </c:pt>
                <c:pt idx="3679">
                  <c:v>#N/A</c:v>
                </c:pt>
                <c:pt idx="3680">
                  <c:v>#N/A</c:v>
                </c:pt>
                <c:pt idx="3681">
                  <c:v>#N/A</c:v>
                </c:pt>
                <c:pt idx="3682">
                  <c:v>#N/A</c:v>
                </c:pt>
                <c:pt idx="3683">
                  <c:v>#N/A</c:v>
                </c:pt>
                <c:pt idx="3684">
                  <c:v>#N/A</c:v>
                </c:pt>
                <c:pt idx="3685">
                  <c:v>#N/A</c:v>
                </c:pt>
                <c:pt idx="3686">
                  <c:v>#N/A</c:v>
                </c:pt>
                <c:pt idx="3687">
                  <c:v>#N/A</c:v>
                </c:pt>
                <c:pt idx="3688">
                  <c:v>#N/A</c:v>
                </c:pt>
                <c:pt idx="3689">
                  <c:v>#N/A</c:v>
                </c:pt>
                <c:pt idx="3690">
                  <c:v>#N/A</c:v>
                </c:pt>
                <c:pt idx="3691">
                  <c:v>#N/A</c:v>
                </c:pt>
                <c:pt idx="3692">
                  <c:v>#N/A</c:v>
                </c:pt>
                <c:pt idx="3693">
                  <c:v>#N/A</c:v>
                </c:pt>
                <c:pt idx="3694">
                  <c:v>#N/A</c:v>
                </c:pt>
                <c:pt idx="3695">
                  <c:v>#N/A</c:v>
                </c:pt>
                <c:pt idx="3696">
                  <c:v>#N/A</c:v>
                </c:pt>
                <c:pt idx="3697">
                  <c:v>#N/A</c:v>
                </c:pt>
                <c:pt idx="3698">
                  <c:v>#N/A</c:v>
                </c:pt>
                <c:pt idx="3699">
                  <c:v>#N/A</c:v>
                </c:pt>
                <c:pt idx="3700">
                  <c:v>#N/A</c:v>
                </c:pt>
                <c:pt idx="3701">
                  <c:v>#N/A</c:v>
                </c:pt>
                <c:pt idx="3702">
                  <c:v>#N/A</c:v>
                </c:pt>
                <c:pt idx="3703">
                  <c:v>#N/A</c:v>
                </c:pt>
                <c:pt idx="3704">
                  <c:v>#N/A</c:v>
                </c:pt>
                <c:pt idx="3705">
                  <c:v>#N/A</c:v>
                </c:pt>
                <c:pt idx="3706">
                  <c:v>#N/A</c:v>
                </c:pt>
                <c:pt idx="3707">
                  <c:v>#N/A</c:v>
                </c:pt>
                <c:pt idx="3708">
                  <c:v>#N/A</c:v>
                </c:pt>
                <c:pt idx="3709">
                  <c:v>#N/A</c:v>
                </c:pt>
                <c:pt idx="3710">
                  <c:v>#N/A</c:v>
                </c:pt>
                <c:pt idx="3711">
                  <c:v>#N/A</c:v>
                </c:pt>
                <c:pt idx="3712">
                  <c:v>#N/A</c:v>
                </c:pt>
                <c:pt idx="3713">
                  <c:v>#N/A</c:v>
                </c:pt>
                <c:pt idx="3714">
                  <c:v>#N/A</c:v>
                </c:pt>
                <c:pt idx="3715">
                  <c:v>#N/A</c:v>
                </c:pt>
                <c:pt idx="3716">
                  <c:v>#N/A</c:v>
                </c:pt>
                <c:pt idx="3717">
                  <c:v>#N/A</c:v>
                </c:pt>
                <c:pt idx="3718">
                  <c:v>#N/A</c:v>
                </c:pt>
                <c:pt idx="3719">
                  <c:v>#N/A</c:v>
                </c:pt>
                <c:pt idx="3720">
                  <c:v>#N/A</c:v>
                </c:pt>
                <c:pt idx="3721">
                  <c:v>#N/A</c:v>
                </c:pt>
                <c:pt idx="3722">
                  <c:v>#N/A</c:v>
                </c:pt>
                <c:pt idx="3723">
                  <c:v>#N/A</c:v>
                </c:pt>
                <c:pt idx="3724">
                  <c:v>#N/A</c:v>
                </c:pt>
                <c:pt idx="3725">
                  <c:v>#N/A</c:v>
                </c:pt>
                <c:pt idx="3726">
                  <c:v>#N/A</c:v>
                </c:pt>
                <c:pt idx="3727">
                  <c:v>#N/A</c:v>
                </c:pt>
                <c:pt idx="3728">
                  <c:v>#N/A</c:v>
                </c:pt>
                <c:pt idx="3729">
                  <c:v>#N/A</c:v>
                </c:pt>
                <c:pt idx="3730">
                  <c:v>#N/A</c:v>
                </c:pt>
                <c:pt idx="3731">
                  <c:v>#N/A</c:v>
                </c:pt>
                <c:pt idx="3732">
                  <c:v>#N/A</c:v>
                </c:pt>
                <c:pt idx="3733">
                  <c:v>#N/A</c:v>
                </c:pt>
                <c:pt idx="3734">
                  <c:v>#N/A</c:v>
                </c:pt>
                <c:pt idx="3735">
                  <c:v>#N/A</c:v>
                </c:pt>
                <c:pt idx="3736">
                  <c:v>#N/A</c:v>
                </c:pt>
                <c:pt idx="3737">
                  <c:v>#N/A</c:v>
                </c:pt>
                <c:pt idx="3738">
                  <c:v>#N/A</c:v>
                </c:pt>
                <c:pt idx="3739">
                  <c:v>#N/A</c:v>
                </c:pt>
                <c:pt idx="3740">
                  <c:v>#N/A</c:v>
                </c:pt>
                <c:pt idx="3741">
                  <c:v>#N/A</c:v>
                </c:pt>
                <c:pt idx="3742">
                  <c:v>#N/A</c:v>
                </c:pt>
                <c:pt idx="3743">
                  <c:v>#N/A</c:v>
                </c:pt>
                <c:pt idx="3744">
                  <c:v>#N/A</c:v>
                </c:pt>
                <c:pt idx="3745">
                  <c:v>#N/A</c:v>
                </c:pt>
                <c:pt idx="3746">
                  <c:v>#N/A</c:v>
                </c:pt>
                <c:pt idx="3747">
                  <c:v>#N/A</c:v>
                </c:pt>
                <c:pt idx="3748">
                  <c:v>#N/A</c:v>
                </c:pt>
                <c:pt idx="3749">
                  <c:v>#N/A</c:v>
                </c:pt>
                <c:pt idx="3750">
                  <c:v>#N/A</c:v>
                </c:pt>
                <c:pt idx="3751">
                  <c:v>#N/A</c:v>
                </c:pt>
                <c:pt idx="3752">
                  <c:v>#N/A</c:v>
                </c:pt>
                <c:pt idx="3753">
                  <c:v>#N/A</c:v>
                </c:pt>
                <c:pt idx="3754">
                  <c:v>#N/A</c:v>
                </c:pt>
                <c:pt idx="3755">
                  <c:v>#N/A</c:v>
                </c:pt>
                <c:pt idx="3756">
                  <c:v>#N/A</c:v>
                </c:pt>
                <c:pt idx="3757">
                  <c:v>#N/A</c:v>
                </c:pt>
                <c:pt idx="3758">
                  <c:v>#N/A</c:v>
                </c:pt>
                <c:pt idx="3759">
                  <c:v>#N/A</c:v>
                </c:pt>
                <c:pt idx="3760">
                  <c:v>#N/A</c:v>
                </c:pt>
                <c:pt idx="3761">
                  <c:v>#N/A</c:v>
                </c:pt>
                <c:pt idx="3762">
                  <c:v>#N/A</c:v>
                </c:pt>
                <c:pt idx="3763">
                  <c:v>#N/A</c:v>
                </c:pt>
                <c:pt idx="3764">
                  <c:v>#N/A</c:v>
                </c:pt>
                <c:pt idx="3765">
                  <c:v>#N/A</c:v>
                </c:pt>
                <c:pt idx="3766">
                  <c:v>#N/A</c:v>
                </c:pt>
                <c:pt idx="3767">
                  <c:v>#N/A</c:v>
                </c:pt>
                <c:pt idx="3768">
                  <c:v>#N/A</c:v>
                </c:pt>
                <c:pt idx="3769">
                  <c:v>#N/A</c:v>
                </c:pt>
                <c:pt idx="3770">
                  <c:v>#N/A</c:v>
                </c:pt>
                <c:pt idx="3771">
                  <c:v>#N/A</c:v>
                </c:pt>
                <c:pt idx="3772">
                  <c:v>#N/A</c:v>
                </c:pt>
                <c:pt idx="3773">
                  <c:v>#N/A</c:v>
                </c:pt>
                <c:pt idx="3774">
                  <c:v>#N/A</c:v>
                </c:pt>
                <c:pt idx="3775">
                  <c:v>#N/A</c:v>
                </c:pt>
                <c:pt idx="3776">
                  <c:v>#N/A</c:v>
                </c:pt>
                <c:pt idx="3777">
                  <c:v>#N/A</c:v>
                </c:pt>
                <c:pt idx="3778">
                  <c:v>#N/A</c:v>
                </c:pt>
                <c:pt idx="3779">
                  <c:v>#N/A</c:v>
                </c:pt>
                <c:pt idx="3780">
                  <c:v>#N/A</c:v>
                </c:pt>
                <c:pt idx="3781">
                  <c:v>#N/A</c:v>
                </c:pt>
                <c:pt idx="3782">
                  <c:v>#N/A</c:v>
                </c:pt>
                <c:pt idx="3783">
                  <c:v>#N/A</c:v>
                </c:pt>
                <c:pt idx="3784">
                  <c:v>#N/A</c:v>
                </c:pt>
                <c:pt idx="3785">
                  <c:v>#N/A</c:v>
                </c:pt>
                <c:pt idx="3786">
                  <c:v>#N/A</c:v>
                </c:pt>
                <c:pt idx="3787">
                  <c:v>#N/A</c:v>
                </c:pt>
                <c:pt idx="3788">
                  <c:v>#N/A</c:v>
                </c:pt>
                <c:pt idx="3789">
                  <c:v>#N/A</c:v>
                </c:pt>
                <c:pt idx="3790">
                  <c:v>#N/A</c:v>
                </c:pt>
                <c:pt idx="3791">
                  <c:v>#N/A</c:v>
                </c:pt>
                <c:pt idx="3792">
                  <c:v>#N/A</c:v>
                </c:pt>
                <c:pt idx="3793">
                  <c:v>#N/A</c:v>
                </c:pt>
                <c:pt idx="3794">
                  <c:v>#N/A</c:v>
                </c:pt>
                <c:pt idx="3795">
                  <c:v>#N/A</c:v>
                </c:pt>
                <c:pt idx="3796">
                  <c:v>#N/A</c:v>
                </c:pt>
                <c:pt idx="3797">
                  <c:v>#N/A</c:v>
                </c:pt>
                <c:pt idx="3798">
                  <c:v>#N/A</c:v>
                </c:pt>
                <c:pt idx="3799">
                  <c:v>#N/A</c:v>
                </c:pt>
                <c:pt idx="3800">
                  <c:v>#N/A</c:v>
                </c:pt>
                <c:pt idx="3801">
                  <c:v>#N/A</c:v>
                </c:pt>
                <c:pt idx="3802">
                  <c:v>#N/A</c:v>
                </c:pt>
                <c:pt idx="3803">
                  <c:v>#N/A</c:v>
                </c:pt>
                <c:pt idx="3804">
                  <c:v>#N/A</c:v>
                </c:pt>
                <c:pt idx="3805">
                  <c:v>#N/A</c:v>
                </c:pt>
                <c:pt idx="3806">
                  <c:v>#N/A</c:v>
                </c:pt>
                <c:pt idx="3807">
                  <c:v>#N/A</c:v>
                </c:pt>
                <c:pt idx="3808">
                  <c:v>#N/A</c:v>
                </c:pt>
                <c:pt idx="3809">
                  <c:v>#N/A</c:v>
                </c:pt>
                <c:pt idx="3810">
                  <c:v>#N/A</c:v>
                </c:pt>
                <c:pt idx="3811">
                  <c:v>#N/A</c:v>
                </c:pt>
                <c:pt idx="3812">
                  <c:v>#N/A</c:v>
                </c:pt>
                <c:pt idx="3813">
                  <c:v>#N/A</c:v>
                </c:pt>
                <c:pt idx="3814">
                  <c:v>#N/A</c:v>
                </c:pt>
                <c:pt idx="3815">
                  <c:v>#N/A</c:v>
                </c:pt>
                <c:pt idx="3816">
                  <c:v>#N/A</c:v>
                </c:pt>
                <c:pt idx="3817">
                  <c:v>#N/A</c:v>
                </c:pt>
                <c:pt idx="3818">
                  <c:v>#N/A</c:v>
                </c:pt>
                <c:pt idx="3819">
                  <c:v>#N/A</c:v>
                </c:pt>
                <c:pt idx="3820">
                  <c:v>#N/A</c:v>
                </c:pt>
                <c:pt idx="3821">
                  <c:v>#N/A</c:v>
                </c:pt>
                <c:pt idx="3822">
                  <c:v>#N/A</c:v>
                </c:pt>
                <c:pt idx="3823">
                  <c:v>#N/A</c:v>
                </c:pt>
                <c:pt idx="3824">
                  <c:v>#N/A</c:v>
                </c:pt>
                <c:pt idx="3825">
                  <c:v>#N/A</c:v>
                </c:pt>
                <c:pt idx="3826">
                  <c:v>#N/A</c:v>
                </c:pt>
                <c:pt idx="3827">
                  <c:v>#N/A</c:v>
                </c:pt>
                <c:pt idx="3828">
                  <c:v>#N/A</c:v>
                </c:pt>
                <c:pt idx="3829">
                  <c:v>#N/A</c:v>
                </c:pt>
                <c:pt idx="3830">
                  <c:v>#N/A</c:v>
                </c:pt>
                <c:pt idx="3831">
                  <c:v>#N/A</c:v>
                </c:pt>
                <c:pt idx="3832">
                  <c:v>#N/A</c:v>
                </c:pt>
                <c:pt idx="3833">
                  <c:v>#N/A</c:v>
                </c:pt>
                <c:pt idx="3834">
                  <c:v>#N/A</c:v>
                </c:pt>
                <c:pt idx="3835">
                  <c:v>#N/A</c:v>
                </c:pt>
                <c:pt idx="3836">
                  <c:v>#N/A</c:v>
                </c:pt>
                <c:pt idx="3837">
                  <c:v>#N/A</c:v>
                </c:pt>
                <c:pt idx="3838">
                  <c:v>#N/A</c:v>
                </c:pt>
                <c:pt idx="3839">
                  <c:v>#N/A</c:v>
                </c:pt>
                <c:pt idx="3840">
                  <c:v>#N/A</c:v>
                </c:pt>
                <c:pt idx="3841">
                  <c:v>#N/A</c:v>
                </c:pt>
                <c:pt idx="3842">
                  <c:v>#N/A</c:v>
                </c:pt>
                <c:pt idx="3843">
                  <c:v>#N/A</c:v>
                </c:pt>
                <c:pt idx="3844">
                  <c:v>#N/A</c:v>
                </c:pt>
                <c:pt idx="3845">
                  <c:v>#N/A</c:v>
                </c:pt>
                <c:pt idx="3846">
                  <c:v>#N/A</c:v>
                </c:pt>
                <c:pt idx="3847">
                  <c:v>#N/A</c:v>
                </c:pt>
                <c:pt idx="3848">
                  <c:v>#N/A</c:v>
                </c:pt>
                <c:pt idx="3849">
                  <c:v>#N/A</c:v>
                </c:pt>
                <c:pt idx="3850">
                  <c:v>#N/A</c:v>
                </c:pt>
                <c:pt idx="3851">
                  <c:v>#N/A</c:v>
                </c:pt>
                <c:pt idx="3852">
                  <c:v>#N/A</c:v>
                </c:pt>
                <c:pt idx="3853">
                  <c:v>#N/A</c:v>
                </c:pt>
                <c:pt idx="3854">
                  <c:v>#N/A</c:v>
                </c:pt>
                <c:pt idx="3855">
                  <c:v>#N/A</c:v>
                </c:pt>
                <c:pt idx="3856">
                  <c:v>#N/A</c:v>
                </c:pt>
                <c:pt idx="3857">
                  <c:v>#N/A</c:v>
                </c:pt>
                <c:pt idx="3858">
                  <c:v>#N/A</c:v>
                </c:pt>
                <c:pt idx="3859">
                  <c:v>#N/A</c:v>
                </c:pt>
                <c:pt idx="3860">
                  <c:v>#N/A</c:v>
                </c:pt>
                <c:pt idx="3861">
                  <c:v>#N/A</c:v>
                </c:pt>
                <c:pt idx="3862">
                  <c:v>#N/A</c:v>
                </c:pt>
                <c:pt idx="3863">
                  <c:v>#N/A</c:v>
                </c:pt>
                <c:pt idx="3864">
                  <c:v>#N/A</c:v>
                </c:pt>
                <c:pt idx="3865">
                  <c:v>#N/A</c:v>
                </c:pt>
                <c:pt idx="3866">
                  <c:v>#N/A</c:v>
                </c:pt>
                <c:pt idx="3867">
                  <c:v>#N/A</c:v>
                </c:pt>
                <c:pt idx="3868">
                  <c:v>#N/A</c:v>
                </c:pt>
                <c:pt idx="3869">
                  <c:v>#N/A</c:v>
                </c:pt>
                <c:pt idx="3870">
                  <c:v>#N/A</c:v>
                </c:pt>
                <c:pt idx="3871">
                  <c:v>#N/A</c:v>
                </c:pt>
                <c:pt idx="3872">
                  <c:v>#N/A</c:v>
                </c:pt>
                <c:pt idx="3873">
                  <c:v>#N/A</c:v>
                </c:pt>
                <c:pt idx="3874">
                  <c:v>#N/A</c:v>
                </c:pt>
                <c:pt idx="3875">
                  <c:v>#N/A</c:v>
                </c:pt>
                <c:pt idx="3876">
                  <c:v>#N/A</c:v>
                </c:pt>
                <c:pt idx="3877">
                  <c:v>#N/A</c:v>
                </c:pt>
                <c:pt idx="3878">
                  <c:v>#N/A</c:v>
                </c:pt>
                <c:pt idx="3879">
                  <c:v>#N/A</c:v>
                </c:pt>
                <c:pt idx="3880">
                  <c:v>#N/A</c:v>
                </c:pt>
                <c:pt idx="3881">
                  <c:v>#N/A</c:v>
                </c:pt>
                <c:pt idx="3882">
                  <c:v>#N/A</c:v>
                </c:pt>
                <c:pt idx="3883">
                  <c:v>#N/A</c:v>
                </c:pt>
                <c:pt idx="3884">
                  <c:v>#N/A</c:v>
                </c:pt>
                <c:pt idx="3885">
                  <c:v>#N/A</c:v>
                </c:pt>
                <c:pt idx="3886">
                  <c:v>#N/A</c:v>
                </c:pt>
                <c:pt idx="3887">
                  <c:v>#N/A</c:v>
                </c:pt>
                <c:pt idx="3888">
                  <c:v>#N/A</c:v>
                </c:pt>
                <c:pt idx="3889">
                  <c:v>#N/A</c:v>
                </c:pt>
                <c:pt idx="3890">
                  <c:v>#N/A</c:v>
                </c:pt>
                <c:pt idx="3891">
                  <c:v>#N/A</c:v>
                </c:pt>
                <c:pt idx="3892">
                  <c:v>#N/A</c:v>
                </c:pt>
                <c:pt idx="3893">
                  <c:v>#N/A</c:v>
                </c:pt>
                <c:pt idx="3894">
                  <c:v>#N/A</c:v>
                </c:pt>
                <c:pt idx="3895">
                  <c:v>#N/A</c:v>
                </c:pt>
                <c:pt idx="3896">
                  <c:v>#N/A</c:v>
                </c:pt>
                <c:pt idx="3897">
                  <c:v>#N/A</c:v>
                </c:pt>
                <c:pt idx="3898">
                  <c:v>#N/A</c:v>
                </c:pt>
                <c:pt idx="3899">
                  <c:v>#N/A</c:v>
                </c:pt>
                <c:pt idx="3900">
                  <c:v>#N/A</c:v>
                </c:pt>
                <c:pt idx="3901">
                  <c:v>#N/A</c:v>
                </c:pt>
                <c:pt idx="3902">
                  <c:v>#N/A</c:v>
                </c:pt>
                <c:pt idx="3903">
                  <c:v>#N/A</c:v>
                </c:pt>
                <c:pt idx="3904">
                  <c:v>#N/A</c:v>
                </c:pt>
                <c:pt idx="3905">
                  <c:v>#N/A</c:v>
                </c:pt>
                <c:pt idx="3906">
                  <c:v>#N/A</c:v>
                </c:pt>
                <c:pt idx="3907">
                  <c:v>#N/A</c:v>
                </c:pt>
                <c:pt idx="3908">
                  <c:v>#N/A</c:v>
                </c:pt>
                <c:pt idx="3909">
                  <c:v>#N/A</c:v>
                </c:pt>
                <c:pt idx="3910">
                  <c:v>#N/A</c:v>
                </c:pt>
                <c:pt idx="3911">
                  <c:v>#N/A</c:v>
                </c:pt>
                <c:pt idx="3912">
                  <c:v>#N/A</c:v>
                </c:pt>
                <c:pt idx="3913">
                  <c:v>#N/A</c:v>
                </c:pt>
                <c:pt idx="3914">
                  <c:v>#N/A</c:v>
                </c:pt>
                <c:pt idx="3915">
                  <c:v>#N/A</c:v>
                </c:pt>
                <c:pt idx="3916">
                  <c:v>#N/A</c:v>
                </c:pt>
                <c:pt idx="3917">
                  <c:v>#N/A</c:v>
                </c:pt>
                <c:pt idx="3918">
                  <c:v>#N/A</c:v>
                </c:pt>
                <c:pt idx="3919">
                  <c:v>#N/A</c:v>
                </c:pt>
                <c:pt idx="3920">
                  <c:v>#N/A</c:v>
                </c:pt>
                <c:pt idx="3921">
                  <c:v>#N/A</c:v>
                </c:pt>
                <c:pt idx="3922">
                  <c:v>#N/A</c:v>
                </c:pt>
                <c:pt idx="3923">
                  <c:v>#N/A</c:v>
                </c:pt>
                <c:pt idx="3924">
                  <c:v>#N/A</c:v>
                </c:pt>
                <c:pt idx="3925">
                  <c:v>#N/A</c:v>
                </c:pt>
                <c:pt idx="3926">
                  <c:v>#N/A</c:v>
                </c:pt>
                <c:pt idx="3927">
                  <c:v>#N/A</c:v>
                </c:pt>
                <c:pt idx="3928">
                  <c:v>#N/A</c:v>
                </c:pt>
                <c:pt idx="3929">
                  <c:v>#N/A</c:v>
                </c:pt>
                <c:pt idx="3930">
                  <c:v>#N/A</c:v>
                </c:pt>
                <c:pt idx="3931">
                  <c:v>#N/A</c:v>
                </c:pt>
                <c:pt idx="3932">
                  <c:v>#N/A</c:v>
                </c:pt>
                <c:pt idx="3933">
                  <c:v>#N/A</c:v>
                </c:pt>
                <c:pt idx="3934">
                  <c:v>#N/A</c:v>
                </c:pt>
                <c:pt idx="3935">
                  <c:v>#N/A</c:v>
                </c:pt>
                <c:pt idx="3936">
                  <c:v>#N/A</c:v>
                </c:pt>
                <c:pt idx="3937">
                  <c:v>#N/A</c:v>
                </c:pt>
                <c:pt idx="3938">
                  <c:v>#N/A</c:v>
                </c:pt>
                <c:pt idx="3939">
                  <c:v>#N/A</c:v>
                </c:pt>
                <c:pt idx="3940">
                  <c:v>#N/A</c:v>
                </c:pt>
                <c:pt idx="3941">
                  <c:v>#N/A</c:v>
                </c:pt>
                <c:pt idx="3942">
                  <c:v>#N/A</c:v>
                </c:pt>
                <c:pt idx="3943">
                  <c:v>#N/A</c:v>
                </c:pt>
                <c:pt idx="3944">
                  <c:v>#N/A</c:v>
                </c:pt>
                <c:pt idx="3945">
                  <c:v>#N/A</c:v>
                </c:pt>
                <c:pt idx="3946">
                  <c:v>#N/A</c:v>
                </c:pt>
                <c:pt idx="3947">
                  <c:v>#N/A</c:v>
                </c:pt>
                <c:pt idx="3948">
                  <c:v>#N/A</c:v>
                </c:pt>
                <c:pt idx="3949">
                  <c:v>#N/A</c:v>
                </c:pt>
                <c:pt idx="3950">
                  <c:v>#N/A</c:v>
                </c:pt>
                <c:pt idx="3951">
                  <c:v>#N/A</c:v>
                </c:pt>
                <c:pt idx="3952">
                  <c:v>#N/A</c:v>
                </c:pt>
                <c:pt idx="3953">
                  <c:v>#N/A</c:v>
                </c:pt>
                <c:pt idx="3954">
                  <c:v>#N/A</c:v>
                </c:pt>
                <c:pt idx="3955">
                  <c:v>#N/A</c:v>
                </c:pt>
                <c:pt idx="3956">
                  <c:v>#N/A</c:v>
                </c:pt>
                <c:pt idx="3957">
                  <c:v>#N/A</c:v>
                </c:pt>
                <c:pt idx="3958">
                  <c:v>#N/A</c:v>
                </c:pt>
                <c:pt idx="3959">
                  <c:v>#N/A</c:v>
                </c:pt>
                <c:pt idx="3960">
                  <c:v>#N/A</c:v>
                </c:pt>
                <c:pt idx="3961">
                  <c:v>#N/A</c:v>
                </c:pt>
                <c:pt idx="3962">
                  <c:v>#N/A</c:v>
                </c:pt>
                <c:pt idx="3963">
                  <c:v>#N/A</c:v>
                </c:pt>
                <c:pt idx="3964">
                  <c:v>#N/A</c:v>
                </c:pt>
                <c:pt idx="3965">
                  <c:v>#N/A</c:v>
                </c:pt>
                <c:pt idx="3966">
                  <c:v>#N/A</c:v>
                </c:pt>
                <c:pt idx="3967">
                  <c:v>#N/A</c:v>
                </c:pt>
                <c:pt idx="3968">
                  <c:v>#N/A</c:v>
                </c:pt>
                <c:pt idx="3969">
                  <c:v>#N/A</c:v>
                </c:pt>
                <c:pt idx="3970">
                  <c:v>#N/A</c:v>
                </c:pt>
                <c:pt idx="3971">
                  <c:v>#N/A</c:v>
                </c:pt>
                <c:pt idx="3972">
                  <c:v>#N/A</c:v>
                </c:pt>
                <c:pt idx="3973">
                  <c:v>#N/A</c:v>
                </c:pt>
                <c:pt idx="3974">
                  <c:v>#N/A</c:v>
                </c:pt>
                <c:pt idx="3975">
                  <c:v>#N/A</c:v>
                </c:pt>
                <c:pt idx="3976">
                  <c:v>#N/A</c:v>
                </c:pt>
                <c:pt idx="3977">
                  <c:v>#N/A</c:v>
                </c:pt>
                <c:pt idx="3978">
                  <c:v>#N/A</c:v>
                </c:pt>
                <c:pt idx="3979">
                  <c:v>#N/A</c:v>
                </c:pt>
                <c:pt idx="3980">
                  <c:v>#N/A</c:v>
                </c:pt>
                <c:pt idx="3981">
                  <c:v>#N/A</c:v>
                </c:pt>
                <c:pt idx="3982">
                  <c:v>#N/A</c:v>
                </c:pt>
                <c:pt idx="3983">
                  <c:v>#N/A</c:v>
                </c:pt>
                <c:pt idx="3984">
                  <c:v>#N/A</c:v>
                </c:pt>
                <c:pt idx="3985">
                  <c:v>#N/A</c:v>
                </c:pt>
                <c:pt idx="3986">
                  <c:v>#N/A</c:v>
                </c:pt>
                <c:pt idx="3987">
                  <c:v>#N/A</c:v>
                </c:pt>
                <c:pt idx="3988">
                  <c:v>#N/A</c:v>
                </c:pt>
                <c:pt idx="3989">
                  <c:v>#N/A</c:v>
                </c:pt>
                <c:pt idx="3990">
                  <c:v>#N/A</c:v>
                </c:pt>
                <c:pt idx="3991">
                  <c:v>#N/A</c:v>
                </c:pt>
                <c:pt idx="3992">
                  <c:v>#N/A</c:v>
                </c:pt>
                <c:pt idx="3993">
                  <c:v>#N/A</c:v>
                </c:pt>
                <c:pt idx="3994">
                  <c:v>#N/A</c:v>
                </c:pt>
                <c:pt idx="3995">
                  <c:v>#N/A</c:v>
                </c:pt>
                <c:pt idx="3996">
                  <c:v>#N/A</c:v>
                </c:pt>
                <c:pt idx="3997">
                  <c:v>#N/A</c:v>
                </c:pt>
                <c:pt idx="3998">
                  <c:v>#N/A</c:v>
                </c:pt>
                <c:pt idx="3999">
                  <c:v>#N/A</c:v>
                </c:pt>
                <c:pt idx="4000">
                  <c:v>#N/A</c:v>
                </c:pt>
              </c:numCache>
            </c:numRef>
          </c:xVal>
          <c:yVal>
            <c:numRef>
              <c:f>X_Punkteberechnung!$C$1:$C$4001</c:f>
              <c:numCache>
                <c:formatCode>0.00</c:formatCode>
                <c:ptCount val="4001"/>
                <c:pt idx="0">
                  <c:v>1</c:v>
                </c:pt>
                <c:pt idx="1">
                  <c:v>1</c:v>
                </c:pt>
                <c:pt idx="2">
                  <c:v>1</c:v>
                </c:pt>
                <c:pt idx="3">
                  <c:v>1</c:v>
                </c:pt>
                <c:pt idx="4">
                  <c:v>1</c:v>
                </c:pt>
                <c:pt idx="5">
                  <c:v>1.5</c:v>
                </c:pt>
                <c:pt idx="6">
                  <c:v>1.5</c:v>
                </c:pt>
                <c:pt idx="7">
                  <c:v>1.5</c:v>
                </c:pt>
                <c:pt idx="8">
                  <c:v>1.5</c:v>
                </c:pt>
                <c:pt idx="9">
                  <c:v>1.5</c:v>
                </c:pt>
                <c:pt idx="10">
                  <c:v>1.5</c:v>
                </c:pt>
                <c:pt idx="11">
                  <c:v>1.5</c:v>
                </c:pt>
                <c:pt idx="12">
                  <c:v>1.5</c:v>
                </c:pt>
                <c:pt idx="13">
                  <c:v>1.5</c:v>
                </c:pt>
                <c:pt idx="14">
                  <c:v>1.5</c:v>
                </c:pt>
                <c:pt idx="15">
                  <c:v>2</c:v>
                </c:pt>
                <c:pt idx="16">
                  <c:v>2</c:v>
                </c:pt>
                <c:pt idx="17">
                  <c:v>2</c:v>
                </c:pt>
                <c:pt idx="18">
                  <c:v>2</c:v>
                </c:pt>
                <c:pt idx="19">
                  <c:v>2</c:v>
                </c:pt>
                <c:pt idx="20">
                  <c:v>2</c:v>
                </c:pt>
                <c:pt idx="21">
                  <c:v>2</c:v>
                </c:pt>
                <c:pt idx="22">
                  <c:v>2</c:v>
                </c:pt>
                <c:pt idx="23">
                  <c:v>2</c:v>
                </c:pt>
                <c:pt idx="24">
                  <c:v>2</c:v>
                </c:pt>
                <c:pt idx="25">
                  <c:v>2.5</c:v>
                </c:pt>
                <c:pt idx="26">
                  <c:v>2.5</c:v>
                </c:pt>
                <c:pt idx="27">
                  <c:v>2.5</c:v>
                </c:pt>
                <c:pt idx="28">
                  <c:v>2.5</c:v>
                </c:pt>
                <c:pt idx="29">
                  <c:v>2.5</c:v>
                </c:pt>
                <c:pt idx="30">
                  <c:v>2.5</c:v>
                </c:pt>
                <c:pt idx="31">
                  <c:v>2.5</c:v>
                </c:pt>
                <c:pt idx="32">
                  <c:v>2.5</c:v>
                </c:pt>
                <c:pt idx="33">
                  <c:v>2.5</c:v>
                </c:pt>
                <c:pt idx="34">
                  <c:v>2.5</c:v>
                </c:pt>
                <c:pt idx="35">
                  <c:v>3</c:v>
                </c:pt>
                <c:pt idx="36">
                  <c:v>3</c:v>
                </c:pt>
                <c:pt idx="37">
                  <c:v>3</c:v>
                </c:pt>
                <c:pt idx="38">
                  <c:v>3</c:v>
                </c:pt>
                <c:pt idx="39">
                  <c:v>3</c:v>
                </c:pt>
                <c:pt idx="40">
                  <c:v>3</c:v>
                </c:pt>
                <c:pt idx="41">
                  <c:v>3</c:v>
                </c:pt>
                <c:pt idx="42">
                  <c:v>3</c:v>
                </c:pt>
                <c:pt idx="43">
                  <c:v>3</c:v>
                </c:pt>
                <c:pt idx="44">
                  <c:v>3</c:v>
                </c:pt>
                <c:pt idx="45">
                  <c:v>3.5</c:v>
                </c:pt>
                <c:pt idx="46">
                  <c:v>3.5</c:v>
                </c:pt>
                <c:pt idx="47">
                  <c:v>3.5</c:v>
                </c:pt>
                <c:pt idx="48">
                  <c:v>3.5</c:v>
                </c:pt>
                <c:pt idx="49">
                  <c:v>3.5</c:v>
                </c:pt>
                <c:pt idx="50">
                  <c:v>3.5</c:v>
                </c:pt>
                <c:pt idx="51">
                  <c:v>3.5</c:v>
                </c:pt>
                <c:pt idx="52">
                  <c:v>3.5</c:v>
                </c:pt>
                <c:pt idx="53">
                  <c:v>3.5</c:v>
                </c:pt>
                <c:pt idx="54">
                  <c:v>3.5</c:v>
                </c:pt>
                <c:pt idx="55">
                  <c:v>3.5</c:v>
                </c:pt>
                <c:pt idx="56">
                  <c:v>3.5</c:v>
                </c:pt>
                <c:pt idx="57">
                  <c:v>3.5</c:v>
                </c:pt>
                <c:pt idx="58">
                  <c:v>3.5</c:v>
                </c:pt>
                <c:pt idx="59">
                  <c:v>3.5</c:v>
                </c:pt>
                <c:pt idx="60">
                  <c:v>4</c:v>
                </c:pt>
                <c:pt idx="61">
                  <c:v>4</c:v>
                </c:pt>
                <c:pt idx="62">
                  <c:v>4</c:v>
                </c:pt>
                <c:pt idx="63">
                  <c:v>4</c:v>
                </c:pt>
                <c:pt idx="64">
                  <c:v>4</c:v>
                </c:pt>
                <c:pt idx="65">
                  <c:v>4.5</c:v>
                </c:pt>
                <c:pt idx="66">
                  <c:v>4.5</c:v>
                </c:pt>
                <c:pt idx="67">
                  <c:v>4.5</c:v>
                </c:pt>
                <c:pt idx="68">
                  <c:v>4.5</c:v>
                </c:pt>
                <c:pt idx="69">
                  <c:v>4.5</c:v>
                </c:pt>
                <c:pt idx="70">
                  <c:v>4.5</c:v>
                </c:pt>
                <c:pt idx="71">
                  <c:v>4.5</c:v>
                </c:pt>
                <c:pt idx="72">
                  <c:v>4.5</c:v>
                </c:pt>
                <c:pt idx="73">
                  <c:v>4.5</c:v>
                </c:pt>
                <c:pt idx="74">
                  <c:v>4.5</c:v>
                </c:pt>
                <c:pt idx="75">
                  <c:v>5</c:v>
                </c:pt>
                <c:pt idx="76">
                  <c:v>5</c:v>
                </c:pt>
                <c:pt idx="77">
                  <c:v>5</c:v>
                </c:pt>
                <c:pt idx="78">
                  <c:v>5</c:v>
                </c:pt>
                <c:pt idx="79">
                  <c:v>5</c:v>
                </c:pt>
                <c:pt idx="80">
                  <c:v>5</c:v>
                </c:pt>
                <c:pt idx="81">
                  <c:v>5</c:v>
                </c:pt>
                <c:pt idx="82">
                  <c:v>5</c:v>
                </c:pt>
                <c:pt idx="83">
                  <c:v>5</c:v>
                </c:pt>
                <c:pt idx="84">
                  <c:v>5</c:v>
                </c:pt>
                <c:pt idx="85">
                  <c:v>5.5</c:v>
                </c:pt>
                <c:pt idx="86">
                  <c:v>5.5</c:v>
                </c:pt>
                <c:pt idx="87">
                  <c:v>5.5</c:v>
                </c:pt>
                <c:pt idx="88">
                  <c:v>5.5</c:v>
                </c:pt>
                <c:pt idx="89">
                  <c:v>5.5</c:v>
                </c:pt>
                <c:pt idx="90">
                  <c:v>5.5</c:v>
                </c:pt>
                <c:pt idx="91">
                  <c:v>5.5</c:v>
                </c:pt>
                <c:pt idx="92">
                  <c:v>5.5</c:v>
                </c:pt>
                <c:pt idx="93">
                  <c:v>5.5</c:v>
                </c:pt>
                <c:pt idx="94">
                  <c:v>5.5</c:v>
                </c:pt>
                <c:pt idx="95">
                  <c:v>6</c:v>
                </c:pt>
                <c:pt idx="96">
                  <c:v>6</c:v>
                </c:pt>
                <c:pt idx="97">
                  <c:v>6</c:v>
                </c:pt>
                <c:pt idx="98">
                  <c:v>6</c:v>
                </c:pt>
                <c:pt idx="99">
                  <c:v>6</c:v>
                </c:pt>
                <c:pt idx="100">
                  <c:v>6</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numCache>
            </c:numRef>
          </c:yVal>
          <c:smooth val="0"/>
          <c:extLst>
            <c:ext xmlns:c16="http://schemas.microsoft.com/office/drawing/2014/chart" uri="{C3380CC4-5D6E-409C-BE32-E72D297353CC}">
              <c16:uniqueId val="{00000001-E6C9-4042-BC89-65D3A3D19558}"/>
            </c:ext>
          </c:extLst>
        </c:ser>
        <c:ser>
          <c:idx val="1"/>
          <c:order val="2"/>
          <c:tx>
            <c:strRef>
              <c:f>'X_DE-EN'!$H$24</c:f>
              <c:strCache>
                <c:ptCount val="1"/>
                <c:pt idx="0">
                  <c:v>Bestehensgrenze</c:v>
                </c:pt>
              </c:strCache>
            </c:strRef>
          </c:tx>
          <c:spPr>
            <a:ln w="12700" cap="sq">
              <a:solidFill>
                <a:srgbClr val="00B050"/>
              </a:solidFill>
              <a:prstDash val="sysDot"/>
              <a:miter lim="800000"/>
            </a:ln>
            <a:effectLst/>
          </c:spPr>
          <c:marker>
            <c:symbol val="none"/>
          </c:marker>
          <c:dPt>
            <c:idx val="1"/>
            <c:marker>
              <c:symbol val="none"/>
            </c:marker>
            <c:bubble3D val="0"/>
            <c:spPr>
              <a:ln w="19050" cap="sq">
                <a:solidFill>
                  <a:srgbClr val="00B050"/>
                </a:solidFill>
                <a:prstDash val="sysDot"/>
                <a:miter lim="800000"/>
              </a:ln>
              <a:effectLst/>
            </c:spPr>
            <c:extLst>
              <c:ext xmlns:c16="http://schemas.microsoft.com/office/drawing/2014/chart" uri="{C3380CC4-5D6E-409C-BE32-E72D297353CC}">
                <c16:uniqueId val="{00000003-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C9-4042-BC89-65D3A3D1955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X_Punkteberechnung!$G$1:$G$2</c:f>
              <c:numCache>
                <c:formatCode>0.00</c:formatCode>
                <c:ptCount val="2"/>
                <c:pt idx="0">
                  <c:v>60</c:v>
                </c:pt>
                <c:pt idx="1">
                  <c:v>60</c:v>
                </c:pt>
              </c:numCache>
            </c:numRef>
          </c:xVal>
          <c:yVal>
            <c:numRef>
              <c:f>X_Punkteberechnung!$H$1:$H$2</c:f>
              <c:numCache>
                <c:formatCode>0.0</c:formatCode>
                <c:ptCount val="2"/>
                <c:pt idx="0">
                  <c:v>0</c:v>
                </c:pt>
                <c:pt idx="1">
                  <c:v>4</c:v>
                </c:pt>
              </c:numCache>
            </c:numRef>
          </c:yVal>
          <c:smooth val="0"/>
          <c:extLst>
            <c:ext xmlns:c16="http://schemas.microsoft.com/office/drawing/2014/chart" uri="{C3380CC4-5D6E-409C-BE32-E72D297353CC}">
              <c16:uniqueId val="{00000004-E6C9-4042-BC89-65D3A3D19558}"/>
            </c:ext>
          </c:extLst>
        </c:ser>
        <c:ser>
          <c:idx val="3"/>
          <c:order val="3"/>
          <c:tx>
            <c:strRef>
              <c:f>X_Punkteberechnung!$G$18</c:f>
              <c:strCache>
                <c:ptCount val="1"/>
                <c:pt idx="0">
                  <c:v>1.0 / 1.5</c:v>
                </c:pt>
              </c:strCache>
            </c:strRef>
          </c:tx>
          <c:spPr>
            <a:ln w="19050" cap="rnd">
              <a:solidFill>
                <a:schemeClr val="accent1">
                  <a:lumMod val="60000"/>
                  <a:lumOff val="4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6-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X_Punkteberechnung!$H$18:$H$19</c:f>
              <c:numCache>
                <c:formatCode>0.0</c:formatCode>
                <c:ptCount val="2"/>
                <c:pt idx="0">
                  <c:v>5</c:v>
                </c:pt>
                <c:pt idx="1">
                  <c:v>5</c:v>
                </c:pt>
              </c:numCache>
            </c:numRef>
          </c:xVal>
          <c:yVal>
            <c:numRef>
              <c:f>X_Punkteberechnung!$I$18:$I$19</c:f>
              <c:numCache>
                <c:formatCode>0.0</c:formatCode>
                <c:ptCount val="2"/>
                <c:pt idx="0">
                  <c:v>0</c:v>
                </c:pt>
                <c:pt idx="1">
                  <c:v>1.5</c:v>
                </c:pt>
              </c:numCache>
            </c:numRef>
          </c:yVal>
          <c:smooth val="0"/>
          <c:extLst>
            <c:ext xmlns:c16="http://schemas.microsoft.com/office/drawing/2014/chart" uri="{C3380CC4-5D6E-409C-BE32-E72D297353CC}">
              <c16:uniqueId val="{00000007-E6C9-4042-BC89-65D3A3D19558}"/>
            </c:ext>
          </c:extLst>
        </c:ser>
        <c:ser>
          <c:idx val="4"/>
          <c:order val="4"/>
          <c:tx>
            <c:strRef>
              <c:f>X_Punkteberechnung!$G$20</c:f>
              <c:strCache>
                <c:ptCount val="1"/>
                <c:pt idx="0">
                  <c:v>1.5 / 2.0</c:v>
                </c:pt>
              </c:strCache>
            </c:strRef>
          </c:tx>
          <c:spPr>
            <a:ln w="19050" cap="rnd">
              <a:solidFill>
                <a:schemeClr val="accent1">
                  <a:lumMod val="60000"/>
                  <a:lumOff val="4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9-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X_Punkteberechnung!$H$20:$H$21</c:f>
              <c:numCache>
                <c:formatCode>0.0</c:formatCode>
                <c:ptCount val="2"/>
                <c:pt idx="0">
                  <c:v>15</c:v>
                </c:pt>
                <c:pt idx="1">
                  <c:v>15</c:v>
                </c:pt>
              </c:numCache>
            </c:numRef>
          </c:xVal>
          <c:yVal>
            <c:numRef>
              <c:f>X_Punkteberechnung!$I$20:$I$21</c:f>
              <c:numCache>
                <c:formatCode>0.0</c:formatCode>
                <c:ptCount val="2"/>
                <c:pt idx="0">
                  <c:v>0</c:v>
                </c:pt>
                <c:pt idx="1">
                  <c:v>2</c:v>
                </c:pt>
              </c:numCache>
            </c:numRef>
          </c:yVal>
          <c:smooth val="0"/>
          <c:extLst>
            <c:ext xmlns:c16="http://schemas.microsoft.com/office/drawing/2014/chart" uri="{C3380CC4-5D6E-409C-BE32-E72D297353CC}">
              <c16:uniqueId val="{0000000A-E6C9-4042-BC89-65D3A3D19558}"/>
            </c:ext>
          </c:extLst>
        </c:ser>
        <c:ser>
          <c:idx val="5"/>
          <c:order val="5"/>
          <c:tx>
            <c:strRef>
              <c:f>X_Punkteberechnung!$J$22</c:f>
              <c:strCache>
                <c:ptCount val="1"/>
                <c:pt idx="0">
                  <c:v>Notengrenze</c:v>
                </c:pt>
              </c:strCache>
            </c:strRef>
          </c:tx>
          <c:spPr>
            <a:ln w="19050" cap="rnd">
              <a:solidFill>
                <a:srgbClr val="914AE3"/>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C-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X_Punkteberechnung!$H$22:$H$23</c:f>
              <c:numCache>
                <c:formatCode>0.0</c:formatCode>
                <c:ptCount val="2"/>
                <c:pt idx="0">
                  <c:v>25</c:v>
                </c:pt>
                <c:pt idx="1">
                  <c:v>25</c:v>
                </c:pt>
              </c:numCache>
            </c:numRef>
          </c:xVal>
          <c:yVal>
            <c:numRef>
              <c:f>X_Punkteberechnung!$I$22:$I$23</c:f>
              <c:numCache>
                <c:formatCode>0.0</c:formatCode>
                <c:ptCount val="2"/>
                <c:pt idx="0">
                  <c:v>0</c:v>
                </c:pt>
                <c:pt idx="1">
                  <c:v>2.5</c:v>
                </c:pt>
              </c:numCache>
            </c:numRef>
          </c:yVal>
          <c:smooth val="0"/>
          <c:extLst>
            <c:ext xmlns:c16="http://schemas.microsoft.com/office/drawing/2014/chart" uri="{C3380CC4-5D6E-409C-BE32-E72D297353CC}">
              <c16:uniqueId val="{0000000D-E6C9-4042-BC89-65D3A3D19558}"/>
            </c:ext>
          </c:extLst>
        </c:ser>
        <c:ser>
          <c:idx val="7"/>
          <c:order val="6"/>
          <c:tx>
            <c:strRef>
              <c:f>X_Punkteberechnung!$G$26</c:f>
              <c:strCache>
                <c:ptCount val="1"/>
                <c:pt idx="0">
                  <c:v>3.0 / 3.5</c:v>
                </c:pt>
              </c:strCache>
            </c:strRef>
          </c:tx>
          <c:spPr>
            <a:ln w="28575" cap="rnd">
              <a:solidFill>
                <a:schemeClr val="accent2">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F-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X_Punkteberechnung!$H$26:$H$27</c:f>
              <c:numCache>
                <c:formatCode>0.0</c:formatCode>
                <c:ptCount val="2"/>
                <c:pt idx="0">
                  <c:v>45</c:v>
                </c:pt>
                <c:pt idx="1">
                  <c:v>45</c:v>
                </c:pt>
              </c:numCache>
            </c:numRef>
          </c:xVal>
          <c:yVal>
            <c:numRef>
              <c:f>X_Punkteberechnung!$I$26:$I$27</c:f>
              <c:numCache>
                <c:formatCode>0.0</c:formatCode>
                <c:ptCount val="2"/>
                <c:pt idx="0">
                  <c:v>0</c:v>
                </c:pt>
                <c:pt idx="1">
                  <c:v>3.5</c:v>
                </c:pt>
              </c:numCache>
            </c:numRef>
          </c:yVal>
          <c:smooth val="0"/>
          <c:extLst>
            <c:ext xmlns:c16="http://schemas.microsoft.com/office/drawing/2014/chart" uri="{C3380CC4-5D6E-409C-BE32-E72D297353CC}">
              <c16:uniqueId val="{00000010-E6C9-4042-BC89-65D3A3D19558}"/>
            </c:ext>
          </c:extLst>
        </c:ser>
        <c:ser>
          <c:idx val="6"/>
          <c:order val="7"/>
          <c:tx>
            <c:strRef>
              <c:f>X_Punkteberechnung!$G$28:$G$29</c:f>
              <c:strCache>
                <c:ptCount val="2"/>
                <c:pt idx="0">
                  <c:v>4.0 / 4.5</c:v>
                </c:pt>
              </c:strCache>
            </c:strRef>
          </c:tx>
          <c:spPr>
            <a:ln w="28575" cap="rnd">
              <a:solidFill>
                <a:schemeClr val="accent1">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2-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X_Punkteberechnung!$H$28:$H$29</c:f>
              <c:numCache>
                <c:formatCode>0.0</c:formatCode>
                <c:ptCount val="2"/>
                <c:pt idx="0">
                  <c:v>65</c:v>
                </c:pt>
                <c:pt idx="1">
                  <c:v>65</c:v>
                </c:pt>
              </c:numCache>
            </c:numRef>
          </c:xVal>
          <c:yVal>
            <c:numRef>
              <c:f>X_Punkteberechnung!$I$28:$I$29</c:f>
              <c:numCache>
                <c:formatCode>0.0</c:formatCode>
                <c:ptCount val="2"/>
                <c:pt idx="0">
                  <c:v>0</c:v>
                </c:pt>
                <c:pt idx="1">
                  <c:v>4.5</c:v>
                </c:pt>
              </c:numCache>
            </c:numRef>
          </c:yVal>
          <c:smooth val="0"/>
          <c:extLst>
            <c:ext xmlns:c16="http://schemas.microsoft.com/office/drawing/2014/chart" uri="{C3380CC4-5D6E-409C-BE32-E72D297353CC}">
              <c16:uniqueId val="{00000013-E6C9-4042-BC89-65D3A3D19558}"/>
            </c:ext>
          </c:extLst>
        </c:ser>
        <c:ser>
          <c:idx val="8"/>
          <c:order val="8"/>
          <c:tx>
            <c:strRef>
              <c:f>X_Punkteberechnung!$G$30</c:f>
              <c:strCache>
                <c:ptCount val="1"/>
                <c:pt idx="0">
                  <c:v>4.5 / 5.0</c:v>
                </c:pt>
              </c:strCache>
            </c:strRef>
          </c:tx>
          <c:spPr>
            <a:ln w="28575" cap="rnd">
              <a:solidFill>
                <a:schemeClr val="accent3">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5-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X_Punkteberechnung!$H$30:$H$31</c:f>
              <c:numCache>
                <c:formatCode>0.0</c:formatCode>
                <c:ptCount val="2"/>
                <c:pt idx="0">
                  <c:v>75</c:v>
                </c:pt>
                <c:pt idx="1">
                  <c:v>75</c:v>
                </c:pt>
              </c:numCache>
            </c:numRef>
          </c:xVal>
          <c:yVal>
            <c:numRef>
              <c:f>X_Punkteberechnung!$I$30:$I$31</c:f>
              <c:numCache>
                <c:formatCode>0.0</c:formatCode>
                <c:ptCount val="2"/>
                <c:pt idx="0">
                  <c:v>0</c:v>
                </c:pt>
                <c:pt idx="1">
                  <c:v>5</c:v>
                </c:pt>
              </c:numCache>
            </c:numRef>
          </c:yVal>
          <c:smooth val="0"/>
          <c:extLst>
            <c:ext xmlns:c16="http://schemas.microsoft.com/office/drawing/2014/chart" uri="{C3380CC4-5D6E-409C-BE32-E72D297353CC}">
              <c16:uniqueId val="{00000016-E6C9-4042-BC89-65D3A3D19558}"/>
            </c:ext>
          </c:extLst>
        </c:ser>
        <c:ser>
          <c:idx val="9"/>
          <c:order val="9"/>
          <c:tx>
            <c:strRef>
              <c:f>X_Punkteberechnung!$G$32</c:f>
              <c:strCache>
                <c:ptCount val="1"/>
                <c:pt idx="0">
                  <c:v>5.0 / 5.5</c:v>
                </c:pt>
              </c:strCache>
            </c:strRef>
          </c:tx>
          <c:spPr>
            <a:ln w="19050" cap="rnd">
              <a:solidFill>
                <a:schemeClr val="accent4">
                  <a:lumMod val="60000"/>
                </a:schemeClr>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8-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X_Punkteberechnung!$H$32:$H$33</c:f>
              <c:numCache>
                <c:formatCode>0.0</c:formatCode>
                <c:ptCount val="2"/>
                <c:pt idx="0">
                  <c:v>85</c:v>
                </c:pt>
                <c:pt idx="1">
                  <c:v>85</c:v>
                </c:pt>
              </c:numCache>
            </c:numRef>
          </c:xVal>
          <c:yVal>
            <c:numRef>
              <c:f>X_Punkteberechnung!$I$32:$I$33</c:f>
              <c:numCache>
                <c:formatCode>0.0</c:formatCode>
                <c:ptCount val="2"/>
                <c:pt idx="0">
                  <c:v>0</c:v>
                </c:pt>
                <c:pt idx="1">
                  <c:v>5.5</c:v>
                </c:pt>
              </c:numCache>
            </c:numRef>
          </c:yVal>
          <c:smooth val="0"/>
          <c:extLst>
            <c:ext xmlns:c16="http://schemas.microsoft.com/office/drawing/2014/chart" uri="{C3380CC4-5D6E-409C-BE32-E72D297353CC}">
              <c16:uniqueId val="{00000019-E6C9-4042-BC89-65D3A3D19558}"/>
            </c:ext>
          </c:extLst>
        </c:ser>
        <c:ser>
          <c:idx val="10"/>
          <c:order val="10"/>
          <c:tx>
            <c:strRef>
              <c:f>X_Punkteberechnung!$G$34</c:f>
              <c:strCache>
                <c:ptCount val="1"/>
                <c:pt idx="0">
                  <c:v>5.5 / 6.0</c:v>
                </c:pt>
              </c:strCache>
            </c:strRef>
          </c:tx>
          <c:spPr>
            <a:ln w="12700" cap="rnd">
              <a:solidFill>
                <a:schemeClr val="accent1">
                  <a:lumMod val="60000"/>
                  <a:lumOff val="40000"/>
                </a:schemeClr>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B-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X_Punkteberechnung!$H$34:$H$35</c:f>
              <c:numCache>
                <c:formatCode>0.0</c:formatCode>
                <c:ptCount val="2"/>
                <c:pt idx="0">
                  <c:v>95</c:v>
                </c:pt>
                <c:pt idx="1">
                  <c:v>95</c:v>
                </c:pt>
              </c:numCache>
            </c:numRef>
          </c:xVal>
          <c:yVal>
            <c:numRef>
              <c:f>X_Punkteberechnung!$I$34:$I$35</c:f>
              <c:numCache>
                <c:formatCode>0.0</c:formatCode>
                <c:ptCount val="2"/>
                <c:pt idx="0">
                  <c:v>0</c:v>
                </c:pt>
                <c:pt idx="1">
                  <c:v>6</c:v>
                </c:pt>
              </c:numCache>
            </c:numRef>
          </c:yVal>
          <c:smooth val="0"/>
          <c:extLst>
            <c:ext xmlns:c16="http://schemas.microsoft.com/office/drawing/2014/chart" uri="{C3380CC4-5D6E-409C-BE32-E72D297353CC}">
              <c16:uniqueId val="{0000001C-E6C9-4042-BC89-65D3A3D19558}"/>
            </c:ext>
          </c:extLst>
        </c:ser>
        <c:ser>
          <c:idx val="11"/>
          <c:order val="11"/>
          <c:tx>
            <c:strRef>
              <c:f>X_Punkteberechnung!$G$36</c:f>
              <c:strCache>
                <c:ptCount val="1"/>
                <c:pt idx="0">
                  <c:v>Obergrenze</c:v>
                </c:pt>
              </c:strCache>
            </c:strRef>
          </c:tx>
          <c:spPr>
            <a:ln w="9525" cap="rnd">
              <a:solidFill>
                <a:schemeClr val="bg1">
                  <a:lumMod val="50000"/>
                </a:schemeClr>
              </a:solidFill>
              <a:round/>
            </a:ln>
            <a:effectLst/>
          </c:spPr>
          <c:marker>
            <c:symbol val="none"/>
          </c:marker>
          <c:dLbls>
            <c:dLbl>
              <c:idx val="1"/>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6C9-4042-BC89-65D3A3D1955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X_Punkteberechnung!$H$36:$H$37</c:f>
              <c:numCache>
                <c:formatCode>0.0</c:formatCode>
                <c:ptCount val="2"/>
                <c:pt idx="0">
                  <c:v>100</c:v>
                </c:pt>
                <c:pt idx="1">
                  <c:v>100</c:v>
                </c:pt>
              </c:numCache>
            </c:numRef>
          </c:xVal>
          <c:yVal>
            <c:numRef>
              <c:f>X_Punkteberechnung!$I$36:$I$37</c:f>
              <c:numCache>
                <c:formatCode>0.0</c:formatCode>
                <c:ptCount val="2"/>
                <c:pt idx="0">
                  <c:v>0</c:v>
                </c:pt>
                <c:pt idx="1">
                  <c:v>6</c:v>
                </c:pt>
              </c:numCache>
            </c:numRef>
          </c:yVal>
          <c:smooth val="0"/>
          <c:extLst>
            <c:ext xmlns:c16="http://schemas.microsoft.com/office/drawing/2014/chart" uri="{C3380CC4-5D6E-409C-BE32-E72D297353CC}">
              <c16:uniqueId val="{0000001E-E6C9-4042-BC89-65D3A3D19558}"/>
            </c:ext>
          </c:extLst>
        </c:ser>
        <c:ser>
          <c:idx val="12"/>
          <c:order val="12"/>
          <c:tx>
            <c:strRef>
              <c:f>X_Punkteberechnung!$G$24</c:f>
              <c:strCache>
                <c:ptCount val="1"/>
                <c:pt idx="0">
                  <c:v>2.5 / 3.0 </c:v>
                </c:pt>
              </c:strCache>
            </c:strRef>
          </c:tx>
          <c:spPr>
            <a:ln w="28575" cap="rnd">
              <a:solidFill>
                <a:schemeClr val="accent1">
                  <a:lumMod val="80000"/>
                  <a:lumOff val="2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20-E6C9-4042-BC89-65D3A3D19558}"/>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6C9-4042-BC89-65D3A3D19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X_Punkteberechnung!$H$24:$H$25</c:f>
              <c:numCache>
                <c:formatCode>0.0</c:formatCode>
                <c:ptCount val="2"/>
                <c:pt idx="0">
                  <c:v>35</c:v>
                </c:pt>
                <c:pt idx="1">
                  <c:v>35</c:v>
                </c:pt>
              </c:numCache>
            </c:numRef>
          </c:xVal>
          <c:yVal>
            <c:numRef>
              <c:f>X_Punkteberechnung!$I$24:$I$25</c:f>
              <c:numCache>
                <c:formatCode>0.0</c:formatCode>
                <c:ptCount val="2"/>
                <c:pt idx="0">
                  <c:v>0</c:v>
                </c:pt>
                <c:pt idx="1">
                  <c:v>3</c:v>
                </c:pt>
              </c:numCache>
            </c:numRef>
          </c:yVal>
          <c:smooth val="0"/>
          <c:extLst>
            <c:ext xmlns:c16="http://schemas.microsoft.com/office/drawing/2014/chart" uri="{C3380CC4-5D6E-409C-BE32-E72D297353CC}">
              <c16:uniqueId val="{00000021-E6C9-4042-BC89-65D3A3D19558}"/>
            </c:ext>
          </c:extLst>
        </c:ser>
        <c:dLbls>
          <c:showLegendKey val="0"/>
          <c:showVal val="0"/>
          <c:showCatName val="0"/>
          <c:showSerName val="0"/>
          <c:showPercent val="0"/>
          <c:showBubbleSize val="0"/>
        </c:dLbls>
        <c:axId val="421890400"/>
        <c:axId val="421890728"/>
      </c:scatterChart>
      <c:valAx>
        <c:axId val="421890400"/>
        <c:scaling>
          <c:orientation val="minMax"/>
          <c:min val="0"/>
        </c:scaling>
        <c:delete val="0"/>
        <c:axPos val="b"/>
        <c:majorGridlines>
          <c:spPr>
            <a:ln w="9525" cap="flat" cmpd="sng" algn="ctr">
              <a:noFill/>
              <a:round/>
            </a:ln>
            <a:effectLst/>
          </c:spPr>
        </c:majorGridlines>
        <c:minorGridlines>
          <c:spPr>
            <a:ln w="9525" cap="flat" cmpd="sng" algn="ctr">
              <a:noFill/>
              <a:prstDash val="solid"/>
              <a:round/>
            </a:ln>
            <a:effectLst/>
          </c:spPr>
        </c:minorGridlines>
        <c:title>
          <c:tx>
            <c:strRef>
              <c:f>'X_DE-EN'!$H$15</c:f>
              <c:strCache>
                <c:ptCount val="1"/>
                <c:pt idx="0">
                  <c:v>Erreichte Punkte</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 sourceLinked="0"/>
        <c:majorTickMark val="cross"/>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1890728"/>
        <c:crosses val="autoZero"/>
        <c:crossBetween val="midCat"/>
        <c:majorUnit val="20"/>
      </c:valAx>
      <c:valAx>
        <c:axId val="421890728"/>
        <c:scaling>
          <c:orientation val="minMax"/>
          <c:max val="6"/>
          <c:min val="1"/>
        </c:scaling>
        <c:delete val="0"/>
        <c:axPos val="l"/>
        <c:majorGridlines>
          <c:spPr>
            <a:ln w="6350" cap="flat" cmpd="sng" algn="ctr">
              <a:solidFill>
                <a:schemeClr val="bg1">
                  <a:lumMod val="50000"/>
                </a:schemeClr>
              </a:solidFill>
              <a:round/>
            </a:ln>
            <a:effectLst/>
          </c:spPr>
        </c:majorGridlines>
        <c:title>
          <c:tx>
            <c:strRef>
              <c:f>'X_DE-EN'!$H$12</c:f>
              <c:strCache>
                <c:ptCount val="1"/>
                <c:pt idx="0">
                  <c:v>Note</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0" sourceLinked="0"/>
        <c:majorTickMark val="out"/>
        <c:minorTickMark val="in"/>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1890400"/>
        <c:crosses val="autoZero"/>
        <c:crossBetween val="midCat"/>
        <c:majorUnit val="0.5"/>
        <c:minorUnit val="0.5"/>
      </c:valAx>
      <c:spPr>
        <a:noFill/>
        <a:ln>
          <a:noFill/>
        </a:ln>
        <a:effectLst/>
      </c:spPr>
    </c:plotArea>
    <c:legend>
      <c:legendPos val="b"/>
      <c:legendEntry>
        <c:idx val="3"/>
        <c:delete val="1"/>
      </c:legendEntry>
      <c:legendEntry>
        <c:idx val="4"/>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span"/>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'X_DE-EN'!$H$9</c:f>
          <c:strCache>
            <c:ptCount val="1"/>
            <c:pt idx="0">
              <c:v>Notenschlüssel</c:v>
            </c:pt>
          </c:strCache>
        </c:strRef>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scatterChart>
        <c:scatterStyle val="lineMarker"/>
        <c:varyColors val="0"/>
        <c:ser>
          <c:idx val="2"/>
          <c:order val="0"/>
          <c:tx>
            <c:strRef>
              <c:f>'X_DE-EN'!$H$18</c:f>
              <c:strCache>
                <c:ptCount val="1"/>
                <c:pt idx="0">
                  <c:v>Note ungerundet</c:v>
                </c:pt>
              </c:strCache>
            </c:strRef>
          </c:tx>
          <c:spPr>
            <a:ln w="19050" cap="rnd">
              <a:solidFill>
                <a:srgbClr val="FDA301"/>
              </a:solidFill>
              <a:round/>
            </a:ln>
            <a:effectLst/>
          </c:spPr>
          <c:marker>
            <c:symbol val="none"/>
          </c:marker>
          <c:xVal>
            <c:numRef>
              <c:f>X_Punkteberechnung!$A$1:$A$4001</c:f>
              <c:numCache>
                <c:formatCode>#,##0.00</c:formatCode>
                <c:ptCount val="4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pt idx="2191">
                  <c:v>#N/A</c:v>
                </c:pt>
                <c:pt idx="2192">
                  <c:v>#N/A</c:v>
                </c:pt>
                <c:pt idx="2193">
                  <c:v>#N/A</c:v>
                </c:pt>
                <c:pt idx="2194">
                  <c:v>#N/A</c:v>
                </c:pt>
                <c:pt idx="2195">
                  <c:v>#N/A</c:v>
                </c:pt>
                <c:pt idx="2196">
                  <c:v>#N/A</c:v>
                </c:pt>
                <c:pt idx="2197">
                  <c:v>#N/A</c:v>
                </c:pt>
                <c:pt idx="2198">
                  <c:v>#N/A</c:v>
                </c:pt>
                <c:pt idx="2199">
                  <c:v>#N/A</c:v>
                </c:pt>
                <c:pt idx="2200">
                  <c:v>#N/A</c:v>
                </c:pt>
                <c:pt idx="2201">
                  <c:v>#N/A</c:v>
                </c:pt>
                <c:pt idx="2202">
                  <c:v>#N/A</c:v>
                </c:pt>
                <c:pt idx="2203">
                  <c:v>#N/A</c:v>
                </c:pt>
                <c:pt idx="2204">
                  <c:v>#N/A</c:v>
                </c:pt>
                <c:pt idx="2205">
                  <c:v>#N/A</c:v>
                </c:pt>
                <c:pt idx="2206">
                  <c:v>#N/A</c:v>
                </c:pt>
                <c:pt idx="2207">
                  <c:v>#N/A</c:v>
                </c:pt>
                <c:pt idx="2208">
                  <c:v>#N/A</c:v>
                </c:pt>
                <c:pt idx="2209">
                  <c:v>#N/A</c:v>
                </c:pt>
                <c:pt idx="2210">
                  <c:v>#N/A</c:v>
                </c:pt>
                <c:pt idx="2211">
                  <c:v>#N/A</c:v>
                </c:pt>
                <c:pt idx="2212">
                  <c:v>#N/A</c:v>
                </c:pt>
                <c:pt idx="2213">
                  <c:v>#N/A</c:v>
                </c:pt>
                <c:pt idx="2214">
                  <c:v>#N/A</c:v>
                </c:pt>
                <c:pt idx="2215">
                  <c:v>#N/A</c:v>
                </c:pt>
                <c:pt idx="2216">
                  <c:v>#N/A</c:v>
                </c:pt>
                <c:pt idx="2217">
                  <c:v>#N/A</c:v>
                </c:pt>
                <c:pt idx="2218">
                  <c:v>#N/A</c:v>
                </c:pt>
                <c:pt idx="2219">
                  <c:v>#N/A</c:v>
                </c:pt>
                <c:pt idx="2220">
                  <c:v>#N/A</c:v>
                </c:pt>
                <c:pt idx="2221">
                  <c:v>#N/A</c:v>
                </c:pt>
                <c:pt idx="2222">
                  <c:v>#N/A</c:v>
                </c:pt>
                <c:pt idx="2223">
                  <c:v>#N/A</c:v>
                </c:pt>
                <c:pt idx="2224">
                  <c:v>#N/A</c:v>
                </c:pt>
                <c:pt idx="2225">
                  <c:v>#N/A</c:v>
                </c:pt>
                <c:pt idx="2226">
                  <c:v>#N/A</c:v>
                </c:pt>
                <c:pt idx="2227">
                  <c:v>#N/A</c:v>
                </c:pt>
                <c:pt idx="2228">
                  <c:v>#N/A</c:v>
                </c:pt>
                <c:pt idx="2229">
                  <c:v>#N/A</c:v>
                </c:pt>
                <c:pt idx="2230">
                  <c:v>#N/A</c:v>
                </c:pt>
                <c:pt idx="2231">
                  <c:v>#N/A</c:v>
                </c:pt>
                <c:pt idx="2232">
                  <c:v>#N/A</c:v>
                </c:pt>
                <c:pt idx="2233">
                  <c:v>#N/A</c:v>
                </c:pt>
                <c:pt idx="2234">
                  <c:v>#N/A</c:v>
                </c:pt>
                <c:pt idx="2235">
                  <c:v>#N/A</c:v>
                </c:pt>
                <c:pt idx="2236">
                  <c:v>#N/A</c:v>
                </c:pt>
                <c:pt idx="2237">
                  <c:v>#N/A</c:v>
                </c:pt>
                <c:pt idx="2238">
                  <c:v>#N/A</c:v>
                </c:pt>
                <c:pt idx="2239">
                  <c:v>#N/A</c:v>
                </c:pt>
                <c:pt idx="2240">
                  <c:v>#N/A</c:v>
                </c:pt>
                <c:pt idx="2241">
                  <c:v>#N/A</c:v>
                </c:pt>
                <c:pt idx="2242">
                  <c:v>#N/A</c:v>
                </c:pt>
                <c:pt idx="2243">
                  <c:v>#N/A</c:v>
                </c:pt>
                <c:pt idx="2244">
                  <c:v>#N/A</c:v>
                </c:pt>
                <c:pt idx="2245">
                  <c:v>#N/A</c:v>
                </c:pt>
                <c:pt idx="2246">
                  <c:v>#N/A</c:v>
                </c:pt>
                <c:pt idx="2247">
                  <c:v>#N/A</c:v>
                </c:pt>
                <c:pt idx="2248">
                  <c:v>#N/A</c:v>
                </c:pt>
                <c:pt idx="2249">
                  <c:v>#N/A</c:v>
                </c:pt>
                <c:pt idx="2250">
                  <c:v>#N/A</c:v>
                </c:pt>
                <c:pt idx="2251">
                  <c:v>#N/A</c:v>
                </c:pt>
                <c:pt idx="2252">
                  <c:v>#N/A</c:v>
                </c:pt>
                <c:pt idx="2253">
                  <c:v>#N/A</c:v>
                </c:pt>
                <c:pt idx="2254">
                  <c:v>#N/A</c:v>
                </c:pt>
                <c:pt idx="2255">
                  <c:v>#N/A</c:v>
                </c:pt>
                <c:pt idx="2256">
                  <c:v>#N/A</c:v>
                </c:pt>
                <c:pt idx="2257">
                  <c:v>#N/A</c:v>
                </c:pt>
                <c:pt idx="2258">
                  <c:v>#N/A</c:v>
                </c:pt>
                <c:pt idx="2259">
                  <c:v>#N/A</c:v>
                </c:pt>
                <c:pt idx="2260">
                  <c:v>#N/A</c:v>
                </c:pt>
                <c:pt idx="2261">
                  <c:v>#N/A</c:v>
                </c:pt>
                <c:pt idx="2262">
                  <c:v>#N/A</c:v>
                </c:pt>
                <c:pt idx="2263">
                  <c:v>#N/A</c:v>
                </c:pt>
                <c:pt idx="2264">
                  <c:v>#N/A</c:v>
                </c:pt>
                <c:pt idx="2265">
                  <c:v>#N/A</c:v>
                </c:pt>
                <c:pt idx="2266">
                  <c:v>#N/A</c:v>
                </c:pt>
                <c:pt idx="2267">
                  <c:v>#N/A</c:v>
                </c:pt>
                <c:pt idx="2268">
                  <c:v>#N/A</c:v>
                </c:pt>
                <c:pt idx="2269">
                  <c:v>#N/A</c:v>
                </c:pt>
                <c:pt idx="2270">
                  <c:v>#N/A</c:v>
                </c:pt>
                <c:pt idx="2271">
                  <c:v>#N/A</c:v>
                </c:pt>
                <c:pt idx="2272">
                  <c:v>#N/A</c:v>
                </c:pt>
                <c:pt idx="2273">
                  <c:v>#N/A</c:v>
                </c:pt>
                <c:pt idx="2274">
                  <c:v>#N/A</c:v>
                </c:pt>
                <c:pt idx="2275">
                  <c:v>#N/A</c:v>
                </c:pt>
                <c:pt idx="2276">
                  <c:v>#N/A</c:v>
                </c:pt>
                <c:pt idx="2277">
                  <c:v>#N/A</c:v>
                </c:pt>
                <c:pt idx="2278">
                  <c:v>#N/A</c:v>
                </c:pt>
                <c:pt idx="2279">
                  <c:v>#N/A</c:v>
                </c:pt>
                <c:pt idx="2280">
                  <c:v>#N/A</c:v>
                </c:pt>
                <c:pt idx="2281">
                  <c:v>#N/A</c:v>
                </c:pt>
                <c:pt idx="2282">
                  <c:v>#N/A</c:v>
                </c:pt>
                <c:pt idx="2283">
                  <c:v>#N/A</c:v>
                </c:pt>
                <c:pt idx="2284">
                  <c:v>#N/A</c:v>
                </c:pt>
                <c:pt idx="2285">
                  <c:v>#N/A</c:v>
                </c:pt>
                <c:pt idx="2286">
                  <c:v>#N/A</c:v>
                </c:pt>
                <c:pt idx="2287">
                  <c:v>#N/A</c:v>
                </c:pt>
                <c:pt idx="2288">
                  <c:v>#N/A</c:v>
                </c:pt>
                <c:pt idx="2289">
                  <c:v>#N/A</c:v>
                </c:pt>
                <c:pt idx="2290">
                  <c:v>#N/A</c:v>
                </c:pt>
                <c:pt idx="2291">
                  <c:v>#N/A</c:v>
                </c:pt>
                <c:pt idx="2292">
                  <c:v>#N/A</c:v>
                </c:pt>
                <c:pt idx="2293">
                  <c:v>#N/A</c:v>
                </c:pt>
                <c:pt idx="2294">
                  <c:v>#N/A</c:v>
                </c:pt>
                <c:pt idx="2295">
                  <c:v>#N/A</c:v>
                </c:pt>
                <c:pt idx="2296">
                  <c:v>#N/A</c:v>
                </c:pt>
                <c:pt idx="2297">
                  <c:v>#N/A</c:v>
                </c:pt>
                <c:pt idx="2298">
                  <c:v>#N/A</c:v>
                </c:pt>
                <c:pt idx="2299">
                  <c:v>#N/A</c:v>
                </c:pt>
                <c:pt idx="2300">
                  <c:v>#N/A</c:v>
                </c:pt>
                <c:pt idx="2301">
                  <c:v>#N/A</c:v>
                </c:pt>
                <c:pt idx="2302">
                  <c:v>#N/A</c:v>
                </c:pt>
                <c:pt idx="2303">
                  <c:v>#N/A</c:v>
                </c:pt>
                <c:pt idx="2304">
                  <c:v>#N/A</c:v>
                </c:pt>
                <c:pt idx="2305">
                  <c:v>#N/A</c:v>
                </c:pt>
                <c:pt idx="2306">
                  <c:v>#N/A</c:v>
                </c:pt>
                <c:pt idx="2307">
                  <c:v>#N/A</c:v>
                </c:pt>
                <c:pt idx="2308">
                  <c:v>#N/A</c:v>
                </c:pt>
                <c:pt idx="2309">
                  <c:v>#N/A</c:v>
                </c:pt>
                <c:pt idx="2310">
                  <c:v>#N/A</c:v>
                </c:pt>
                <c:pt idx="2311">
                  <c:v>#N/A</c:v>
                </c:pt>
                <c:pt idx="2312">
                  <c:v>#N/A</c:v>
                </c:pt>
                <c:pt idx="2313">
                  <c:v>#N/A</c:v>
                </c:pt>
                <c:pt idx="2314">
                  <c:v>#N/A</c:v>
                </c:pt>
                <c:pt idx="2315">
                  <c:v>#N/A</c:v>
                </c:pt>
                <c:pt idx="2316">
                  <c:v>#N/A</c:v>
                </c:pt>
                <c:pt idx="2317">
                  <c:v>#N/A</c:v>
                </c:pt>
                <c:pt idx="2318">
                  <c:v>#N/A</c:v>
                </c:pt>
                <c:pt idx="2319">
                  <c:v>#N/A</c:v>
                </c:pt>
                <c:pt idx="2320">
                  <c:v>#N/A</c:v>
                </c:pt>
                <c:pt idx="2321">
                  <c:v>#N/A</c:v>
                </c:pt>
                <c:pt idx="2322">
                  <c:v>#N/A</c:v>
                </c:pt>
                <c:pt idx="2323">
                  <c:v>#N/A</c:v>
                </c:pt>
                <c:pt idx="2324">
                  <c:v>#N/A</c:v>
                </c:pt>
                <c:pt idx="2325">
                  <c:v>#N/A</c:v>
                </c:pt>
                <c:pt idx="2326">
                  <c:v>#N/A</c:v>
                </c:pt>
                <c:pt idx="2327">
                  <c:v>#N/A</c:v>
                </c:pt>
                <c:pt idx="2328">
                  <c:v>#N/A</c:v>
                </c:pt>
                <c:pt idx="2329">
                  <c:v>#N/A</c:v>
                </c:pt>
                <c:pt idx="2330">
                  <c:v>#N/A</c:v>
                </c:pt>
                <c:pt idx="2331">
                  <c:v>#N/A</c:v>
                </c:pt>
                <c:pt idx="2332">
                  <c:v>#N/A</c:v>
                </c:pt>
                <c:pt idx="2333">
                  <c:v>#N/A</c:v>
                </c:pt>
                <c:pt idx="2334">
                  <c:v>#N/A</c:v>
                </c:pt>
                <c:pt idx="2335">
                  <c:v>#N/A</c:v>
                </c:pt>
                <c:pt idx="2336">
                  <c:v>#N/A</c:v>
                </c:pt>
                <c:pt idx="2337">
                  <c:v>#N/A</c:v>
                </c:pt>
                <c:pt idx="2338">
                  <c:v>#N/A</c:v>
                </c:pt>
                <c:pt idx="2339">
                  <c:v>#N/A</c:v>
                </c:pt>
                <c:pt idx="2340">
                  <c:v>#N/A</c:v>
                </c:pt>
                <c:pt idx="2341">
                  <c:v>#N/A</c:v>
                </c:pt>
                <c:pt idx="2342">
                  <c:v>#N/A</c:v>
                </c:pt>
                <c:pt idx="2343">
                  <c:v>#N/A</c:v>
                </c:pt>
                <c:pt idx="2344">
                  <c:v>#N/A</c:v>
                </c:pt>
                <c:pt idx="2345">
                  <c:v>#N/A</c:v>
                </c:pt>
                <c:pt idx="2346">
                  <c:v>#N/A</c:v>
                </c:pt>
                <c:pt idx="2347">
                  <c:v>#N/A</c:v>
                </c:pt>
                <c:pt idx="2348">
                  <c:v>#N/A</c:v>
                </c:pt>
                <c:pt idx="2349">
                  <c:v>#N/A</c:v>
                </c:pt>
                <c:pt idx="2350">
                  <c:v>#N/A</c:v>
                </c:pt>
                <c:pt idx="2351">
                  <c:v>#N/A</c:v>
                </c:pt>
                <c:pt idx="2352">
                  <c:v>#N/A</c:v>
                </c:pt>
                <c:pt idx="2353">
                  <c:v>#N/A</c:v>
                </c:pt>
                <c:pt idx="2354">
                  <c:v>#N/A</c:v>
                </c:pt>
                <c:pt idx="2355">
                  <c:v>#N/A</c:v>
                </c:pt>
                <c:pt idx="2356">
                  <c:v>#N/A</c:v>
                </c:pt>
                <c:pt idx="2357">
                  <c:v>#N/A</c:v>
                </c:pt>
                <c:pt idx="2358">
                  <c:v>#N/A</c:v>
                </c:pt>
                <c:pt idx="2359">
                  <c:v>#N/A</c:v>
                </c:pt>
                <c:pt idx="2360">
                  <c:v>#N/A</c:v>
                </c:pt>
                <c:pt idx="2361">
                  <c:v>#N/A</c:v>
                </c:pt>
                <c:pt idx="2362">
                  <c:v>#N/A</c:v>
                </c:pt>
                <c:pt idx="2363">
                  <c:v>#N/A</c:v>
                </c:pt>
                <c:pt idx="2364">
                  <c:v>#N/A</c:v>
                </c:pt>
                <c:pt idx="2365">
                  <c:v>#N/A</c:v>
                </c:pt>
                <c:pt idx="2366">
                  <c:v>#N/A</c:v>
                </c:pt>
                <c:pt idx="2367">
                  <c:v>#N/A</c:v>
                </c:pt>
                <c:pt idx="2368">
                  <c:v>#N/A</c:v>
                </c:pt>
                <c:pt idx="2369">
                  <c:v>#N/A</c:v>
                </c:pt>
                <c:pt idx="2370">
                  <c:v>#N/A</c:v>
                </c:pt>
                <c:pt idx="2371">
                  <c:v>#N/A</c:v>
                </c:pt>
                <c:pt idx="2372">
                  <c:v>#N/A</c:v>
                </c:pt>
                <c:pt idx="2373">
                  <c:v>#N/A</c:v>
                </c:pt>
                <c:pt idx="2374">
                  <c:v>#N/A</c:v>
                </c:pt>
                <c:pt idx="2375">
                  <c:v>#N/A</c:v>
                </c:pt>
                <c:pt idx="2376">
                  <c:v>#N/A</c:v>
                </c:pt>
                <c:pt idx="2377">
                  <c:v>#N/A</c:v>
                </c:pt>
                <c:pt idx="2378">
                  <c:v>#N/A</c:v>
                </c:pt>
                <c:pt idx="2379">
                  <c:v>#N/A</c:v>
                </c:pt>
                <c:pt idx="2380">
                  <c:v>#N/A</c:v>
                </c:pt>
                <c:pt idx="2381">
                  <c:v>#N/A</c:v>
                </c:pt>
                <c:pt idx="2382">
                  <c:v>#N/A</c:v>
                </c:pt>
                <c:pt idx="2383">
                  <c:v>#N/A</c:v>
                </c:pt>
                <c:pt idx="2384">
                  <c:v>#N/A</c:v>
                </c:pt>
                <c:pt idx="2385">
                  <c:v>#N/A</c:v>
                </c:pt>
                <c:pt idx="2386">
                  <c:v>#N/A</c:v>
                </c:pt>
                <c:pt idx="2387">
                  <c:v>#N/A</c:v>
                </c:pt>
                <c:pt idx="2388">
                  <c:v>#N/A</c:v>
                </c:pt>
                <c:pt idx="2389">
                  <c:v>#N/A</c:v>
                </c:pt>
                <c:pt idx="2390">
                  <c:v>#N/A</c:v>
                </c:pt>
                <c:pt idx="2391">
                  <c:v>#N/A</c:v>
                </c:pt>
                <c:pt idx="2392">
                  <c:v>#N/A</c:v>
                </c:pt>
                <c:pt idx="2393">
                  <c:v>#N/A</c:v>
                </c:pt>
                <c:pt idx="2394">
                  <c:v>#N/A</c:v>
                </c:pt>
                <c:pt idx="2395">
                  <c:v>#N/A</c:v>
                </c:pt>
                <c:pt idx="2396">
                  <c:v>#N/A</c:v>
                </c:pt>
                <c:pt idx="2397">
                  <c:v>#N/A</c:v>
                </c:pt>
                <c:pt idx="2398">
                  <c:v>#N/A</c:v>
                </c:pt>
                <c:pt idx="2399">
                  <c:v>#N/A</c:v>
                </c:pt>
                <c:pt idx="2400">
                  <c:v>#N/A</c:v>
                </c:pt>
                <c:pt idx="2401">
                  <c:v>#N/A</c:v>
                </c:pt>
                <c:pt idx="2402">
                  <c:v>#N/A</c:v>
                </c:pt>
                <c:pt idx="2403">
                  <c:v>#N/A</c:v>
                </c:pt>
                <c:pt idx="2404">
                  <c:v>#N/A</c:v>
                </c:pt>
                <c:pt idx="2405">
                  <c:v>#N/A</c:v>
                </c:pt>
                <c:pt idx="2406">
                  <c:v>#N/A</c:v>
                </c:pt>
                <c:pt idx="2407">
                  <c:v>#N/A</c:v>
                </c:pt>
                <c:pt idx="2408">
                  <c:v>#N/A</c:v>
                </c:pt>
                <c:pt idx="2409">
                  <c:v>#N/A</c:v>
                </c:pt>
                <c:pt idx="2410">
                  <c:v>#N/A</c:v>
                </c:pt>
                <c:pt idx="2411">
                  <c:v>#N/A</c:v>
                </c:pt>
                <c:pt idx="2412">
                  <c:v>#N/A</c:v>
                </c:pt>
                <c:pt idx="2413">
                  <c:v>#N/A</c:v>
                </c:pt>
                <c:pt idx="2414">
                  <c:v>#N/A</c:v>
                </c:pt>
                <c:pt idx="2415">
                  <c:v>#N/A</c:v>
                </c:pt>
                <c:pt idx="2416">
                  <c:v>#N/A</c:v>
                </c:pt>
                <c:pt idx="2417">
                  <c:v>#N/A</c:v>
                </c:pt>
                <c:pt idx="2418">
                  <c:v>#N/A</c:v>
                </c:pt>
                <c:pt idx="2419">
                  <c:v>#N/A</c:v>
                </c:pt>
                <c:pt idx="2420">
                  <c:v>#N/A</c:v>
                </c:pt>
                <c:pt idx="2421">
                  <c:v>#N/A</c:v>
                </c:pt>
                <c:pt idx="2422">
                  <c:v>#N/A</c:v>
                </c:pt>
                <c:pt idx="2423">
                  <c:v>#N/A</c:v>
                </c:pt>
                <c:pt idx="2424">
                  <c:v>#N/A</c:v>
                </c:pt>
                <c:pt idx="2425">
                  <c:v>#N/A</c:v>
                </c:pt>
                <c:pt idx="2426">
                  <c:v>#N/A</c:v>
                </c:pt>
                <c:pt idx="2427">
                  <c:v>#N/A</c:v>
                </c:pt>
                <c:pt idx="2428">
                  <c:v>#N/A</c:v>
                </c:pt>
                <c:pt idx="2429">
                  <c:v>#N/A</c:v>
                </c:pt>
                <c:pt idx="2430">
                  <c:v>#N/A</c:v>
                </c:pt>
                <c:pt idx="2431">
                  <c:v>#N/A</c:v>
                </c:pt>
                <c:pt idx="2432">
                  <c:v>#N/A</c:v>
                </c:pt>
                <c:pt idx="2433">
                  <c:v>#N/A</c:v>
                </c:pt>
                <c:pt idx="2434">
                  <c:v>#N/A</c:v>
                </c:pt>
                <c:pt idx="2435">
                  <c:v>#N/A</c:v>
                </c:pt>
                <c:pt idx="2436">
                  <c:v>#N/A</c:v>
                </c:pt>
                <c:pt idx="2437">
                  <c:v>#N/A</c:v>
                </c:pt>
                <c:pt idx="2438">
                  <c:v>#N/A</c:v>
                </c:pt>
                <c:pt idx="2439">
                  <c:v>#N/A</c:v>
                </c:pt>
                <c:pt idx="2440">
                  <c:v>#N/A</c:v>
                </c:pt>
                <c:pt idx="2441">
                  <c:v>#N/A</c:v>
                </c:pt>
                <c:pt idx="2442">
                  <c:v>#N/A</c:v>
                </c:pt>
                <c:pt idx="2443">
                  <c:v>#N/A</c:v>
                </c:pt>
                <c:pt idx="2444">
                  <c:v>#N/A</c:v>
                </c:pt>
                <c:pt idx="2445">
                  <c:v>#N/A</c:v>
                </c:pt>
                <c:pt idx="2446">
                  <c:v>#N/A</c:v>
                </c:pt>
                <c:pt idx="2447">
                  <c:v>#N/A</c:v>
                </c:pt>
                <c:pt idx="2448">
                  <c:v>#N/A</c:v>
                </c:pt>
                <c:pt idx="2449">
                  <c:v>#N/A</c:v>
                </c:pt>
                <c:pt idx="2450">
                  <c:v>#N/A</c:v>
                </c:pt>
                <c:pt idx="2451">
                  <c:v>#N/A</c:v>
                </c:pt>
                <c:pt idx="2452">
                  <c:v>#N/A</c:v>
                </c:pt>
                <c:pt idx="2453">
                  <c:v>#N/A</c:v>
                </c:pt>
                <c:pt idx="2454">
                  <c:v>#N/A</c:v>
                </c:pt>
                <c:pt idx="2455">
                  <c:v>#N/A</c:v>
                </c:pt>
                <c:pt idx="2456">
                  <c:v>#N/A</c:v>
                </c:pt>
                <c:pt idx="2457">
                  <c:v>#N/A</c:v>
                </c:pt>
                <c:pt idx="2458">
                  <c:v>#N/A</c:v>
                </c:pt>
                <c:pt idx="2459">
                  <c:v>#N/A</c:v>
                </c:pt>
                <c:pt idx="2460">
                  <c:v>#N/A</c:v>
                </c:pt>
                <c:pt idx="2461">
                  <c:v>#N/A</c:v>
                </c:pt>
                <c:pt idx="2462">
                  <c:v>#N/A</c:v>
                </c:pt>
                <c:pt idx="2463">
                  <c:v>#N/A</c:v>
                </c:pt>
                <c:pt idx="2464">
                  <c:v>#N/A</c:v>
                </c:pt>
                <c:pt idx="2465">
                  <c:v>#N/A</c:v>
                </c:pt>
                <c:pt idx="2466">
                  <c:v>#N/A</c:v>
                </c:pt>
                <c:pt idx="2467">
                  <c:v>#N/A</c:v>
                </c:pt>
                <c:pt idx="2468">
                  <c:v>#N/A</c:v>
                </c:pt>
                <c:pt idx="2469">
                  <c:v>#N/A</c:v>
                </c:pt>
                <c:pt idx="2470">
                  <c:v>#N/A</c:v>
                </c:pt>
                <c:pt idx="2471">
                  <c:v>#N/A</c:v>
                </c:pt>
                <c:pt idx="2472">
                  <c:v>#N/A</c:v>
                </c:pt>
                <c:pt idx="2473">
                  <c:v>#N/A</c:v>
                </c:pt>
                <c:pt idx="2474">
                  <c:v>#N/A</c:v>
                </c:pt>
                <c:pt idx="2475">
                  <c:v>#N/A</c:v>
                </c:pt>
                <c:pt idx="2476">
                  <c:v>#N/A</c:v>
                </c:pt>
                <c:pt idx="2477">
                  <c:v>#N/A</c:v>
                </c:pt>
                <c:pt idx="2478">
                  <c:v>#N/A</c:v>
                </c:pt>
                <c:pt idx="2479">
                  <c:v>#N/A</c:v>
                </c:pt>
                <c:pt idx="2480">
                  <c:v>#N/A</c:v>
                </c:pt>
                <c:pt idx="2481">
                  <c:v>#N/A</c:v>
                </c:pt>
                <c:pt idx="2482">
                  <c:v>#N/A</c:v>
                </c:pt>
                <c:pt idx="2483">
                  <c:v>#N/A</c:v>
                </c:pt>
                <c:pt idx="2484">
                  <c:v>#N/A</c:v>
                </c:pt>
                <c:pt idx="2485">
                  <c:v>#N/A</c:v>
                </c:pt>
                <c:pt idx="2486">
                  <c:v>#N/A</c:v>
                </c:pt>
                <c:pt idx="2487">
                  <c:v>#N/A</c:v>
                </c:pt>
                <c:pt idx="2488">
                  <c:v>#N/A</c:v>
                </c:pt>
                <c:pt idx="2489">
                  <c:v>#N/A</c:v>
                </c:pt>
                <c:pt idx="2490">
                  <c:v>#N/A</c:v>
                </c:pt>
                <c:pt idx="2491">
                  <c:v>#N/A</c:v>
                </c:pt>
                <c:pt idx="2492">
                  <c:v>#N/A</c:v>
                </c:pt>
                <c:pt idx="2493">
                  <c:v>#N/A</c:v>
                </c:pt>
                <c:pt idx="2494">
                  <c:v>#N/A</c:v>
                </c:pt>
                <c:pt idx="2495">
                  <c:v>#N/A</c:v>
                </c:pt>
                <c:pt idx="2496">
                  <c:v>#N/A</c:v>
                </c:pt>
                <c:pt idx="2497">
                  <c:v>#N/A</c:v>
                </c:pt>
                <c:pt idx="2498">
                  <c:v>#N/A</c:v>
                </c:pt>
                <c:pt idx="2499">
                  <c:v>#N/A</c:v>
                </c:pt>
                <c:pt idx="2500">
                  <c:v>#N/A</c:v>
                </c:pt>
                <c:pt idx="2501">
                  <c:v>#N/A</c:v>
                </c:pt>
                <c:pt idx="2502">
                  <c:v>#N/A</c:v>
                </c:pt>
                <c:pt idx="2503">
                  <c:v>#N/A</c:v>
                </c:pt>
                <c:pt idx="2504">
                  <c:v>#N/A</c:v>
                </c:pt>
                <c:pt idx="2505">
                  <c:v>#N/A</c:v>
                </c:pt>
                <c:pt idx="2506">
                  <c:v>#N/A</c:v>
                </c:pt>
                <c:pt idx="2507">
                  <c:v>#N/A</c:v>
                </c:pt>
                <c:pt idx="2508">
                  <c:v>#N/A</c:v>
                </c:pt>
                <c:pt idx="2509">
                  <c:v>#N/A</c:v>
                </c:pt>
                <c:pt idx="2510">
                  <c:v>#N/A</c:v>
                </c:pt>
                <c:pt idx="2511">
                  <c:v>#N/A</c:v>
                </c:pt>
                <c:pt idx="2512">
                  <c:v>#N/A</c:v>
                </c:pt>
                <c:pt idx="2513">
                  <c:v>#N/A</c:v>
                </c:pt>
                <c:pt idx="2514">
                  <c:v>#N/A</c:v>
                </c:pt>
                <c:pt idx="2515">
                  <c:v>#N/A</c:v>
                </c:pt>
                <c:pt idx="2516">
                  <c:v>#N/A</c:v>
                </c:pt>
                <c:pt idx="2517">
                  <c:v>#N/A</c:v>
                </c:pt>
                <c:pt idx="2518">
                  <c:v>#N/A</c:v>
                </c:pt>
                <c:pt idx="2519">
                  <c:v>#N/A</c:v>
                </c:pt>
                <c:pt idx="2520">
                  <c:v>#N/A</c:v>
                </c:pt>
                <c:pt idx="2521">
                  <c:v>#N/A</c:v>
                </c:pt>
                <c:pt idx="2522">
                  <c:v>#N/A</c:v>
                </c:pt>
                <c:pt idx="2523">
                  <c:v>#N/A</c:v>
                </c:pt>
                <c:pt idx="2524">
                  <c:v>#N/A</c:v>
                </c:pt>
                <c:pt idx="2525">
                  <c:v>#N/A</c:v>
                </c:pt>
                <c:pt idx="2526">
                  <c:v>#N/A</c:v>
                </c:pt>
                <c:pt idx="2527">
                  <c:v>#N/A</c:v>
                </c:pt>
                <c:pt idx="2528">
                  <c:v>#N/A</c:v>
                </c:pt>
                <c:pt idx="2529">
                  <c:v>#N/A</c:v>
                </c:pt>
                <c:pt idx="2530">
                  <c:v>#N/A</c:v>
                </c:pt>
                <c:pt idx="2531">
                  <c:v>#N/A</c:v>
                </c:pt>
                <c:pt idx="2532">
                  <c:v>#N/A</c:v>
                </c:pt>
                <c:pt idx="2533">
                  <c:v>#N/A</c:v>
                </c:pt>
                <c:pt idx="2534">
                  <c:v>#N/A</c:v>
                </c:pt>
                <c:pt idx="2535">
                  <c:v>#N/A</c:v>
                </c:pt>
                <c:pt idx="2536">
                  <c:v>#N/A</c:v>
                </c:pt>
                <c:pt idx="2537">
                  <c:v>#N/A</c:v>
                </c:pt>
                <c:pt idx="2538">
                  <c:v>#N/A</c:v>
                </c:pt>
                <c:pt idx="2539">
                  <c:v>#N/A</c:v>
                </c:pt>
                <c:pt idx="2540">
                  <c:v>#N/A</c:v>
                </c:pt>
                <c:pt idx="2541">
                  <c:v>#N/A</c:v>
                </c:pt>
                <c:pt idx="2542">
                  <c:v>#N/A</c:v>
                </c:pt>
                <c:pt idx="2543">
                  <c:v>#N/A</c:v>
                </c:pt>
                <c:pt idx="2544">
                  <c:v>#N/A</c:v>
                </c:pt>
                <c:pt idx="2545">
                  <c:v>#N/A</c:v>
                </c:pt>
                <c:pt idx="2546">
                  <c:v>#N/A</c:v>
                </c:pt>
                <c:pt idx="2547">
                  <c:v>#N/A</c:v>
                </c:pt>
                <c:pt idx="2548">
                  <c:v>#N/A</c:v>
                </c:pt>
                <c:pt idx="2549">
                  <c:v>#N/A</c:v>
                </c:pt>
                <c:pt idx="2550">
                  <c:v>#N/A</c:v>
                </c:pt>
                <c:pt idx="2551">
                  <c:v>#N/A</c:v>
                </c:pt>
                <c:pt idx="2552">
                  <c:v>#N/A</c:v>
                </c:pt>
                <c:pt idx="2553">
                  <c:v>#N/A</c:v>
                </c:pt>
                <c:pt idx="2554">
                  <c:v>#N/A</c:v>
                </c:pt>
                <c:pt idx="2555">
                  <c:v>#N/A</c:v>
                </c:pt>
                <c:pt idx="2556">
                  <c:v>#N/A</c:v>
                </c:pt>
                <c:pt idx="2557">
                  <c:v>#N/A</c:v>
                </c:pt>
                <c:pt idx="2558">
                  <c:v>#N/A</c:v>
                </c:pt>
                <c:pt idx="2559">
                  <c:v>#N/A</c:v>
                </c:pt>
                <c:pt idx="2560">
                  <c:v>#N/A</c:v>
                </c:pt>
                <c:pt idx="2561">
                  <c:v>#N/A</c:v>
                </c:pt>
                <c:pt idx="2562">
                  <c:v>#N/A</c:v>
                </c:pt>
                <c:pt idx="2563">
                  <c:v>#N/A</c:v>
                </c:pt>
                <c:pt idx="2564">
                  <c:v>#N/A</c:v>
                </c:pt>
                <c:pt idx="2565">
                  <c:v>#N/A</c:v>
                </c:pt>
                <c:pt idx="2566">
                  <c:v>#N/A</c:v>
                </c:pt>
                <c:pt idx="2567">
                  <c:v>#N/A</c:v>
                </c:pt>
                <c:pt idx="2568">
                  <c:v>#N/A</c:v>
                </c:pt>
                <c:pt idx="2569">
                  <c:v>#N/A</c:v>
                </c:pt>
                <c:pt idx="2570">
                  <c:v>#N/A</c:v>
                </c:pt>
                <c:pt idx="2571">
                  <c:v>#N/A</c:v>
                </c:pt>
                <c:pt idx="2572">
                  <c:v>#N/A</c:v>
                </c:pt>
                <c:pt idx="2573">
                  <c:v>#N/A</c:v>
                </c:pt>
                <c:pt idx="2574">
                  <c:v>#N/A</c:v>
                </c:pt>
                <c:pt idx="2575">
                  <c:v>#N/A</c:v>
                </c:pt>
                <c:pt idx="2576">
                  <c:v>#N/A</c:v>
                </c:pt>
                <c:pt idx="2577">
                  <c:v>#N/A</c:v>
                </c:pt>
                <c:pt idx="2578">
                  <c:v>#N/A</c:v>
                </c:pt>
                <c:pt idx="2579">
                  <c:v>#N/A</c:v>
                </c:pt>
                <c:pt idx="2580">
                  <c:v>#N/A</c:v>
                </c:pt>
                <c:pt idx="2581">
                  <c:v>#N/A</c:v>
                </c:pt>
                <c:pt idx="2582">
                  <c:v>#N/A</c:v>
                </c:pt>
                <c:pt idx="2583">
                  <c:v>#N/A</c:v>
                </c:pt>
                <c:pt idx="2584">
                  <c:v>#N/A</c:v>
                </c:pt>
                <c:pt idx="2585">
                  <c:v>#N/A</c:v>
                </c:pt>
                <c:pt idx="2586">
                  <c:v>#N/A</c:v>
                </c:pt>
                <c:pt idx="2587">
                  <c:v>#N/A</c:v>
                </c:pt>
                <c:pt idx="2588">
                  <c:v>#N/A</c:v>
                </c:pt>
                <c:pt idx="2589">
                  <c:v>#N/A</c:v>
                </c:pt>
                <c:pt idx="2590">
                  <c:v>#N/A</c:v>
                </c:pt>
                <c:pt idx="2591">
                  <c:v>#N/A</c:v>
                </c:pt>
                <c:pt idx="2592">
                  <c:v>#N/A</c:v>
                </c:pt>
                <c:pt idx="2593">
                  <c:v>#N/A</c:v>
                </c:pt>
                <c:pt idx="2594">
                  <c:v>#N/A</c:v>
                </c:pt>
                <c:pt idx="2595">
                  <c:v>#N/A</c:v>
                </c:pt>
                <c:pt idx="2596">
                  <c:v>#N/A</c:v>
                </c:pt>
                <c:pt idx="2597">
                  <c:v>#N/A</c:v>
                </c:pt>
                <c:pt idx="2598">
                  <c:v>#N/A</c:v>
                </c:pt>
                <c:pt idx="2599">
                  <c:v>#N/A</c:v>
                </c:pt>
                <c:pt idx="2600">
                  <c:v>#N/A</c:v>
                </c:pt>
                <c:pt idx="2601">
                  <c:v>#N/A</c:v>
                </c:pt>
                <c:pt idx="2602">
                  <c:v>#N/A</c:v>
                </c:pt>
                <c:pt idx="2603">
                  <c:v>#N/A</c:v>
                </c:pt>
                <c:pt idx="2604">
                  <c:v>#N/A</c:v>
                </c:pt>
                <c:pt idx="2605">
                  <c:v>#N/A</c:v>
                </c:pt>
                <c:pt idx="2606">
                  <c:v>#N/A</c:v>
                </c:pt>
                <c:pt idx="2607">
                  <c:v>#N/A</c:v>
                </c:pt>
                <c:pt idx="2608">
                  <c:v>#N/A</c:v>
                </c:pt>
                <c:pt idx="2609">
                  <c:v>#N/A</c:v>
                </c:pt>
                <c:pt idx="2610">
                  <c:v>#N/A</c:v>
                </c:pt>
                <c:pt idx="2611">
                  <c:v>#N/A</c:v>
                </c:pt>
                <c:pt idx="2612">
                  <c:v>#N/A</c:v>
                </c:pt>
                <c:pt idx="2613">
                  <c:v>#N/A</c:v>
                </c:pt>
                <c:pt idx="2614">
                  <c:v>#N/A</c:v>
                </c:pt>
                <c:pt idx="2615">
                  <c:v>#N/A</c:v>
                </c:pt>
                <c:pt idx="2616">
                  <c:v>#N/A</c:v>
                </c:pt>
                <c:pt idx="2617">
                  <c:v>#N/A</c:v>
                </c:pt>
                <c:pt idx="2618">
                  <c:v>#N/A</c:v>
                </c:pt>
                <c:pt idx="2619">
                  <c:v>#N/A</c:v>
                </c:pt>
                <c:pt idx="2620">
                  <c:v>#N/A</c:v>
                </c:pt>
                <c:pt idx="2621">
                  <c:v>#N/A</c:v>
                </c:pt>
                <c:pt idx="2622">
                  <c:v>#N/A</c:v>
                </c:pt>
                <c:pt idx="2623">
                  <c:v>#N/A</c:v>
                </c:pt>
                <c:pt idx="2624">
                  <c:v>#N/A</c:v>
                </c:pt>
                <c:pt idx="2625">
                  <c:v>#N/A</c:v>
                </c:pt>
                <c:pt idx="2626">
                  <c:v>#N/A</c:v>
                </c:pt>
                <c:pt idx="2627">
                  <c:v>#N/A</c:v>
                </c:pt>
                <c:pt idx="2628">
                  <c:v>#N/A</c:v>
                </c:pt>
                <c:pt idx="2629">
                  <c:v>#N/A</c:v>
                </c:pt>
                <c:pt idx="2630">
                  <c:v>#N/A</c:v>
                </c:pt>
                <c:pt idx="2631">
                  <c:v>#N/A</c:v>
                </c:pt>
                <c:pt idx="2632">
                  <c:v>#N/A</c:v>
                </c:pt>
                <c:pt idx="2633">
                  <c:v>#N/A</c:v>
                </c:pt>
                <c:pt idx="2634">
                  <c:v>#N/A</c:v>
                </c:pt>
                <c:pt idx="2635">
                  <c:v>#N/A</c:v>
                </c:pt>
                <c:pt idx="2636">
                  <c:v>#N/A</c:v>
                </c:pt>
                <c:pt idx="2637">
                  <c:v>#N/A</c:v>
                </c:pt>
                <c:pt idx="2638">
                  <c:v>#N/A</c:v>
                </c:pt>
                <c:pt idx="2639">
                  <c:v>#N/A</c:v>
                </c:pt>
                <c:pt idx="2640">
                  <c:v>#N/A</c:v>
                </c:pt>
                <c:pt idx="2641">
                  <c:v>#N/A</c:v>
                </c:pt>
                <c:pt idx="2642">
                  <c:v>#N/A</c:v>
                </c:pt>
                <c:pt idx="2643">
                  <c:v>#N/A</c:v>
                </c:pt>
                <c:pt idx="2644">
                  <c:v>#N/A</c:v>
                </c:pt>
                <c:pt idx="2645">
                  <c:v>#N/A</c:v>
                </c:pt>
                <c:pt idx="2646">
                  <c:v>#N/A</c:v>
                </c:pt>
                <c:pt idx="2647">
                  <c:v>#N/A</c:v>
                </c:pt>
                <c:pt idx="2648">
                  <c:v>#N/A</c:v>
                </c:pt>
                <c:pt idx="2649">
                  <c:v>#N/A</c:v>
                </c:pt>
                <c:pt idx="2650">
                  <c:v>#N/A</c:v>
                </c:pt>
                <c:pt idx="2651">
                  <c:v>#N/A</c:v>
                </c:pt>
                <c:pt idx="2652">
                  <c:v>#N/A</c:v>
                </c:pt>
                <c:pt idx="2653">
                  <c:v>#N/A</c:v>
                </c:pt>
                <c:pt idx="2654">
                  <c:v>#N/A</c:v>
                </c:pt>
                <c:pt idx="2655">
                  <c:v>#N/A</c:v>
                </c:pt>
                <c:pt idx="2656">
                  <c:v>#N/A</c:v>
                </c:pt>
                <c:pt idx="2657">
                  <c:v>#N/A</c:v>
                </c:pt>
                <c:pt idx="2658">
                  <c:v>#N/A</c:v>
                </c:pt>
                <c:pt idx="2659">
                  <c:v>#N/A</c:v>
                </c:pt>
                <c:pt idx="2660">
                  <c:v>#N/A</c:v>
                </c:pt>
                <c:pt idx="2661">
                  <c:v>#N/A</c:v>
                </c:pt>
                <c:pt idx="2662">
                  <c:v>#N/A</c:v>
                </c:pt>
                <c:pt idx="2663">
                  <c:v>#N/A</c:v>
                </c:pt>
                <c:pt idx="2664">
                  <c:v>#N/A</c:v>
                </c:pt>
                <c:pt idx="2665">
                  <c:v>#N/A</c:v>
                </c:pt>
                <c:pt idx="2666">
                  <c:v>#N/A</c:v>
                </c:pt>
                <c:pt idx="2667">
                  <c:v>#N/A</c:v>
                </c:pt>
                <c:pt idx="2668">
                  <c:v>#N/A</c:v>
                </c:pt>
                <c:pt idx="2669">
                  <c:v>#N/A</c:v>
                </c:pt>
                <c:pt idx="2670">
                  <c:v>#N/A</c:v>
                </c:pt>
                <c:pt idx="2671">
                  <c:v>#N/A</c:v>
                </c:pt>
                <c:pt idx="2672">
                  <c:v>#N/A</c:v>
                </c:pt>
                <c:pt idx="2673">
                  <c:v>#N/A</c:v>
                </c:pt>
                <c:pt idx="2674">
                  <c:v>#N/A</c:v>
                </c:pt>
                <c:pt idx="2675">
                  <c:v>#N/A</c:v>
                </c:pt>
                <c:pt idx="2676">
                  <c:v>#N/A</c:v>
                </c:pt>
                <c:pt idx="2677">
                  <c:v>#N/A</c:v>
                </c:pt>
                <c:pt idx="2678">
                  <c:v>#N/A</c:v>
                </c:pt>
                <c:pt idx="2679">
                  <c:v>#N/A</c:v>
                </c:pt>
                <c:pt idx="2680">
                  <c:v>#N/A</c:v>
                </c:pt>
                <c:pt idx="2681">
                  <c:v>#N/A</c:v>
                </c:pt>
                <c:pt idx="2682">
                  <c:v>#N/A</c:v>
                </c:pt>
                <c:pt idx="2683">
                  <c:v>#N/A</c:v>
                </c:pt>
                <c:pt idx="2684">
                  <c:v>#N/A</c:v>
                </c:pt>
                <c:pt idx="2685">
                  <c:v>#N/A</c:v>
                </c:pt>
                <c:pt idx="2686">
                  <c:v>#N/A</c:v>
                </c:pt>
                <c:pt idx="2687">
                  <c:v>#N/A</c:v>
                </c:pt>
                <c:pt idx="2688">
                  <c:v>#N/A</c:v>
                </c:pt>
                <c:pt idx="2689">
                  <c:v>#N/A</c:v>
                </c:pt>
                <c:pt idx="2690">
                  <c:v>#N/A</c:v>
                </c:pt>
                <c:pt idx="2691">
                  <c:v>#N/A</c:v>
                </c:pt>
                <c:pt idx="2692">
                  <c:v>#N/A</c:v>
                </c:pt>
                <c:pt idx="2693">
                  <c:v>#N/A</c:v>
                </c:pt>
                <c:pt idx="2694">
                  <c:v>#N/A</c:v>
                </c:pt>
                <c:pt idx="2695">
                  <c:v>#N/A</c:v>
                </c:pt>
                <c:pt idx="2696">
                  <c:v>#N/A</c:v>
                </c:pt>
                <c:pt idx="2697">
                  <c:v>#N/A</c:v>
                </c:pt>
                <c:pt idx="2698">
                  <c:v>#N/A</c:v>
                </c:pt>
                <c:pt idx="2699">
                  <c:v>#N/A</c:v>
                </c:pt>
                <c:pt idx="2700">
                  <c:v>#N/A</c:v>
                </c:pt>
                <c:pt idx="2701">
                  <c:v>#N/A</c:v>
                </c:pt>
                <c:pt idx="2702">
                  <c:v>#N/A</c:v>
                </c:pt>
                <c:pt idx="2703">
                  <c:v>#N/A</c:v>
                </c:pt>
                <c:pt idx="2704">
                  <c:v>#N/A</c:v>
                </c:pt>
                <c:pt idx="2705">
                  <c:v>#N/A</c:v>
                </c:pt>
                <c:pt idx="2706">
                  <c:v>#N/A</c:v>
                </c:pt>
                <c:pt idx="2707">
                  <c:v>#N/A</c:v>
                </c:pt>
                <c:pt idx="2708">
                  <c:v>#N/A</c:v>
                </c:pt>
                <c:pt idx="2709">
                  <c:v>#N/A</c:v>
                </c:pt>
                <c:pt idx="2710">
                  <c:v>#N/A</c:v>
                </c:pt>
                <c:pt idx="2711">
                  <c:v>#N/A</c:v>
                </c:pt>
                <c:pt idx="2712">
                  <c:v>#N/A</c:v>
                </c:pt>
                <c:pt idx="2713">
                  <c:v>#N/A</c:v>
                </c:pt>
                <c:pt idx="2714">
                  <c:v>#N/A</c:v>
                </c:pt>
                <c:pt idx="2715">
                  <c:v>#N/A</c:v>
                </c:pt>
                <c:pt idx="2716">
                  <c:v>#N/A</c:v>
                </c:pt>
                <c:pt idx="2717">
                  <c:v>#N/A</c:v>
                </c:pt>
                <c:pt idx="2718">
                  <c:v>#N/A</c:v>
                </c:pt>
                <c:pt idx="2719">
                  <c:v>#N/A</c:v>
                </c:pt>
                <c:pt idx="2720">
                  <c:v>#N/A</c:v>
                </c:pt>
                <c:pt idx="2721">
                  <c:v>#N/A</c:v>
                </c:pt>
                <c:pt idx="2722">
                  <c:v>#N/A</c:v>
                </c:pt>
                <c:pt idx="2723">
                  <c:v>#N/A</c:v>
                </c:pt>
                <c:pt idx="2724">
                  <c:v>#N/A</c:v>
                </c:pt>
                <c:pt idx="2725">
                  <c:v>#N/A</c:v>
                </c:pt>
                <c:pt idx="2726">
                  <c:v>#N/A</c:v>
                </c:pt>
                <c:pt idx="2727">
                  <c:v>#N/A</c:v>
                </c:pt>
                <c:pt idx="2728">
                  <c:v>#N/A</c:v>
                </c:pt>
                <c:pt idx="2729">
                  <c:v>#N/A</c:v>
                </c:pt>
                <c:pt idx="2730">
                  <c:v>#N/A</c:v>
                </c:pt>
                <c:pt idx="2731">
                  <c:v>#N/A</c:v>
                </c:pt>
                <c:pt idx="2732">
                  <c:v>#N/A</c:v>
                </c:pt>
                <c:pt idx="2733">
                  <c:v>#N/A</c:v>
                </c:pt>
                <c:pt idx="2734">
                  <c:v>#N/A</c:v>
                </c:pt>
                <c:pt idx="2735">
                  <c:v>#N/A</c:v>
                </c:pt>
                <c:pt idx="2736">
                  <c:v>#N/A</c:v>
                </c:pt>
                <c:pt idx="2737">
                  <c:v>#N/A</c:v>
                </c:pt>
                <c:pt idx="2738">
                  <c:v>#N/A</c:v>
                </c:pt>
                <c:pt idx="2739">
                  <c:v>#N/A</c:v>
                </c:pt>
                <c:pt idx="2740">
                  <c:v>#N/A</c:v>
                </c:pt>
                <c:pt idx="2741">
                  <c:v>#N/A</c:v>
                </c:pt>
                <c:pt idx="2742">
                  <c:v>#N/A</c:v>
                </c:pt>
                <c:pt idx="2743">
                  <c:v>#N/A</c:v>
                </c:pt>
                <c:pt idx="2744">
                  <c:v>#N/A</c:v>
                </c:pt>
                <c:pt idx="2745">
                  <c:v>#N/A</c:v>
                </c:pt>
                <c:pt idx="2746">
                  <c:v>#N/A</c:v>
                </c:pt>
                <c:pt idx="2747">
                  <c:v>#N/A</c:v>
                </c:pt>
                <c:pt idx="2748">
                  <c:v>#N/A</c:v>
                </c:pt>
                <c:pt idx="2749">
                  <c:v>#N/A</c:v>
                </c:pt>
                <c:pt idx="2750">
                  <c:v>#N/A</c:v>
                </c:pt>
                <c:pt idx="2751">
                  <c:v>#N/A</c:v>
                </c:pt>
                <c:pt idx="2752">
                  <c:v>#N/A</c:v>
                </c:pt>
                <c:pt idx="2753">
                  <c:v>#N/A</c:v>
                </c:pt>
                <c:pt idx="2754">
                  <c:v>#N/A</c:v>
                </c:pt>
                <c:pt idx="2755">
                  <c:v>#N/A</c:v>
                </c:pt>
                <c:pt idx="2756">
                  <c:v>#N/A</c:v>
                </c:pt>
                <c:pt idx="2757">
                  <c:v>#N/A</c:v>
                </c:pt>
                <c:pt idx="2758">
                  <c:v>#N/A</c:v>
                </c:pt>
                <c:pt idx="2759">
                  <c:v>#N/A</c:v>
                </c:pt>
                <c:pt idx="2760">
                  <c:v>#N/A</c:v>
                </c:pt>
                <c:pt idx="2761">
                  <c:v>#N/A</c:v>
                </c:pt>
                <c:pt idx="2762">
                  <c:v>#N/A</c:v>
                </c:pt>
                <c:pt idx="2763">
                  <c:v>#N/A</c:v>
                </c:pt>
                <c:pt idx="2764">
                  <c:v>#N/A</c:v>
                </c:pt>
                <c:pt idx="2765">
                  <c:v>#N/A</c:v>
                </c:pt>
                <c:pt idx="2766">
                  <c:v>#N/A</c:v>
                </c:pt>
                <c:pt idx="2767">
                  <c:v>#N/A</c:v>
                </c:pt>
                <c:pt idx="2768">
                  <c:v>#N/A</c:v>
                </c:pt>
                <c:pt idx="2769">
                  <c:v>#N/A</c:v>
                </c:pt>
                <c:pt idx="2770">
                  <c:v>#N/A</c:v>
                </c:pt>
                <c:pt idx="2771">
                  <c:v>#N/A</c:v>
                </c:pt>
                <c:pt idx="2772">
                  <c:v>#N/A</c:v>
                </c:pt>
                <c:pt idx="2773">
                  <c:v>#N/A</c:v>
                </c:pt>
                <c:pt idx="2774">
                  <c:v>#N/A</c:v>
                </c:pt>
                <c:pt idx="2775">
                  <c:v>#N/A</c:v>
                </c:pt>
                <c:pt idx="2776">
                  <c:v>#N/A</c:v>
                </c:pt>
                <c:pt idx="2777">
                  <c:v>#N/A</c:v>
                </c:pt>
                <c:pt idx="2778">
                  <c:v>#N/A</c:v>
                </c:pt>
                <c:pt idx="2779">
                  <c:v>#N/A</c:v>
                </c:pt>
                <c:pt idx="2780">
                  <c:v>#N/A</c:v>
                </c:pt>
                <c:pt idx="2781">
                  <c:v>#N/A</c:v>
                </c:pt>
                <c:pt idx="2782">
                  <c:v>#N/A</c:v>
                </c:pt>
                <c:pt idx="2783">
                  <c:v>#N/A</c:v>
                </c:pt>
                <c:pt idx="2784">
                  <c:v>#N/A</c:v>
                </c:pt>
                <c:pt idx="2785">
                  <c:v>#N/A</c:v>
                </c:pt>
                <c:pt idx="2786">
                  <c:v>#N/A</c:v>
                </c:pt>
                <c:pt idx="2787">
                  <c:v>#N/A</c:v>
                </c:pt>
                <c:pt idx="2788">
                  <c:v>#N/A</c:v>
                </c:pt>
                <c:pt idx="2789">
                  <c:v>#N/A</c:v>
                </c:pt>
                <c:pt idx="2790">
                  <c:v>#N/A</c:v>
                </c:pt>
                <c:pt idx="2791">
                  <c:v>#N/A</c:v>
                </c:pt>
                <c:pt idx="2792">
                  <c:v>#N/A</c:v>
                </c:pt>
                <c:pt idx="2793">
                  <c:v>#N/A</c:v>
                </c:pt>
                <c:pt idx="2794">
                  <c:v>#N/A</c:v>
                </c:pt>
                <c:pt idx="2795">
                  <c:v>#N/A</c:v>
                </c:pt>
                <c:pt idx="2796">
                  <c:v>#N/A</c:v>
                </c:pt>
                <c:pt idx="2797">
                  <c:v>#N/A</c:v>
                </c:pt>
                <c:pt idx="2798">
                  <c:v>#N/A</c:v>
                </c:pt>
                <c:pt idx="2799">
                  <c:v>#N/A</c:v>
                </c:pt>
                <c:pt idx="2800">
                  <c:v>#N/A</c:v>
                </c:pt>
                <c:pt idx="2801">
                  <c:v>#N/A</c:v>
                </c:pt>
                <c:pt idx="2802">
                  <c:v>#N/A</c:v>
                </c:pt>
                <c:pt idx="2803">
                  <c:v>#N/A</c:v>
                </c:pt>
                <c:pt idx="2804">
                  <c:v>#N/A</c:v>
                </c:pt>
                <c:pt idx="2805">
                  <c:v>#N/A</c:v>
                </c:pt>
                <c:pt idx="2806">
                  <c:v>#N/A</c:v>
                </c:pt>
                <c:pt idx="2807">
                  <c:v>#N/A</c:v>
                </c:pt>
                <c:pt idx="2808">
                  <c:v>#N/A</c:v>
                </c:pt>
                <c:pt idx="2809">
                  <c:v>#N/A</c:v>
                </c:pt>
                <c:pt idx="2810">
                  <c:v>#N/A</c:v>
                </c:pt>
                <c:pt idx="2811">
                  <c:v>#N/A</c:v>
                </c:pt>
                <c:pt idx="2812">
                  <c:v>#N/A</c:v>
                </c:pt>
                <c:pt idx="2813">
                  <c:v>#N/A</c:v>
                </c:pt>
                <c:pt idx="2814">
                  <c:v>#N/A</c:v>
                </c:pt>
                <c:pt idx="2815">
                  <c:v>#N/A</c:v>
                </c:pt>
                <c:pt idx="2816">
                  <c:v>#N/A</c:v>
                </c:pt>
                <c:pt idx="2817">
                  <c:v>#N/A</c:v>
                </c:pt>
                <c:pt idx="2818">
                  <c:v>#N/A</c:v>
                </c:pt>
                <c:pt idx="2819">
                  <c:v>#N/A</c:v>
                </c:pt>
                <c:pt idx="2820">
                  <c:v>#N/A</c:v>
                </c:pt>
                <c:pt idx="2821">
                  <c:v>#N/A</c:v>
                </c:pt>
                <c:pt idx="2822">
                  <c:v>#N/A</c:v>
                </c:pt>
                <c:pt idx="2823">
                  <c:v>#N/A</c:v>
                </c:pt>
                <c:pt idx="2824">
                  <c:v>#N/A</c:v>
                </c:pt>
                <c:pt idx="2825">
                  <c:v>#N/A</c:v>
                </c:pt>
                <c:pt idx="2826">
                  <c:v>#N/A</c:v>
                </c:pt>
                <c:pt idx="2827">
                  <c:v>#N/A</c:v>
                </c:pt>
                <c:pt idx="2828">
                  <c:v>#N/A</c:v>
                </c:pt>
                <c:pt idx="2829">
                  <c:v>#N/A</c:v>
                </c:pt>
                <c:pt idx="2830">
                  <c:v>#N/A</c:v>
                </c:pt>
                <c:pt idx="2831">
                  <c:v>#N/A</c:v>
                </c:pt>
                <c:pt idx="2832">
                  <c:v>#N/A</c:v>
                </c:pt>
                <c:pt idx="2833">
                  <c:v>#N/A</c:v>
                </c:pt>
                <c:pt idx="2834">
                  <c:v>#N/A</c:v>
                </c:pt>
                <c:pt idx="2835">
                  <c:v>#N/A</c:v>
                </c:pt>
                <c:pt idx="2836">
                  <c:v>#N/A</c:v>
                </c:pt>
                <c:pt idx="2837">
                  <c:v>#N/A</c:v>
                </c:pt>
                <c:pt idx="2838">
                  <c:v>#N/A</c:v>
                </c:pt>
                <c:pt idx="2839">
                  <c:v>#N/A</c:v>
                </c:pt>
                <c:pt idx="2840">
                  <c:v>#N/A</c:v>
                </c:pt>
                <c:pt idx="2841">
                  <c:v>#N/A</c:v>
                </c:pt>
                <c:pt idx="2842">
                  <c:v>#N/A</c:v>
                </c:pt>
                <c:pt idx="2843">
                  <c:v>#N/A</c:v>
                </c:pt>
                <c:pt idx="2844">
                  <c:v>#N/A</c:v>
                </c:pt>
                <c:pt idx="2845">
                  <c:v>#N/A</c:v>
                </c:pt>
                <c:pt idx="2846">
                  <c:v>#N/A</c:v>
                </c:pt>
                <c:pt idx="2847">
                  <c:v>#N/A</c:v>
                </c:pt>
                <c:pt idx="2848">
                  <c:v>#N/A</c:v>
                </c:pt>
                <c:pt idx="2849">
                  <c:v>#N/A</c:v>
                </c:pt>
                <c:pt idx="2850">
                  <c:v>#N/A</c:v>
                </c:pt>
                <c:pt idx="2851">
                  <c:v>#N/A</c:v>
                </c:pt>
                <c:pt idx="2852">
                  <c:v>#N/A</c:v>
                </c:pt>
                <c:pt idx="2853">
                  <c:v>#N/A</c:v>
                </c:pt>
                <c:pt idx="2854">
                  <c:v>#N/A</c:v>
                </c:pt>
                <c:pt idx="2855">
                  <c:v>#N/A</c:v>
                </c:pt>
                <c:pt idx="2856">
                  <c:v>#N/A</c:v>
                </c:pt>
                <c:pt idx="2857">
                  <c:v>#N/A</c:v>
                </c:pt>
                <c:pt idx="2858">
                  <c:v>#N/A</c:v>
                </c:pt>
                <c:pt idx="2859">
                  <c:v>#N/A</c:v>
                </c:pt>
                <c:pt idx="2860">
                  <c:v>#N/A</c:v>
                </c:pt>
                <c:pt idx="2861">
                  <c:v>#N/A</c:v>
                </c:pt>
                <c:pt idx="2862">
                  <c:v>#N/A</c:v>
                </c:pt>
                <c:pt idx="2863">
                  <c:v>#N/A</c:v>
                </c:pt>
                <c:pt idx="2864">
                  <c:v>#N/A</c:v>
                </c:pt>
                <c:pt idx="2865">
                  <c:v>#N/A</c:v>
                </c:pt>
                <c:pt idx="2866">
                  <c:v>#N/A</c:v>
                </c:pt>
                <c:pt idx="2867">
                  <c:v>#N/A</c:v>
                </c:pt>
                <c:pt idx="2868">
                  <c:v>#N/A</c:v>
                </c:pt>
                <c:pt idx="2869">
                  <c:v>#N/A</c:v>
                </c:pt>
                <c:pt idx="2870">
                  <c:v>#N/A</c:v>
                </c:pt>
                <c:pt idx="2871">
                  <c:v>#N/A</c:v>
                </c:pt>
                <c:pt idx="2872">
                  <c:v>#N/A</c:v>
                </c:pt>
                <c:pt idx="2873">
                  <c:v>#N/A</c:v>
                </c:pt>
                <c:pt idx="2874">
                  <c:v>#N/A</c:v>
                </c:pt>
                <c:pt idx="2875">
                  <c:v>#N/A</c:v>
                </c:pt>
                <c:pt idx="2876">
                  <c:v>#N/A</c:v>
                </c:pt>
                <c:pt idx="2877">
                  <c:v>#N/A</c:v>
                </c:pt>
                <c:pt idx="2878">
                  <c:v>#N/A</c:v>
                </c:pt>
                <c:pt idx="2879">
                  <c:v>#N/A</c:v>
                </c:pt>
                <c:pt idx="2880">
                  <c:v>#N/A</c:v>
                </c:pt>
                <c:pt idx="2881">
                  <c:v>#N/A</c:v>
                </c:pt>
                <c:pt idx="2882">
                  <c:v>#N/A</c:v>
                </c:pt>
                <c:pt idx="2883">
                  <c:v>#N/A</c:v>
                </c:pt>
                <c:pt idx="2884">
                  <c:v>#N/A</c:v>
                </c:pt>
                <c:pt idx="2885">
                  <c:v>#N/A</c:v>
                </c:pt>
                <c:pt idx="2886">
                  <c:v>#N/A</c:v>
                </c:pt>
                <c:pt idx="2887">
                  <c:v>#N/A</c:v>
                </c:pt>
                <c:pt idx="2888">
                  <c:v>#N/A</c:v>
                </c:pt>
                <c:pt idx="2889">
                  <c:v>#N/A</c:v>
                </c:pt>
                <c:pt idx="2890">
                  <c:v>#N/A</c:v>
                </c:pt>
                <c:pt idx="2891">
                  <c:v>#N/A</c:v>
                </c:pt>
                <c:pt idx="2892">
                  <c:v>#N/A</c:v>
                </c:pt>
                <c:pt idx="2893">
                  <c:v>#N/A</c:v>
                </c:pt>
                <c:pt idx="2894">
                  <c:v>#N/A</c:v>
                </c:pt>
                <c:pt idx="2895">
                  <c:v>#N/A</c:v>
                </c:pt>
                <c:pt idx="2896">
                  <c:v>#N/A</c:v>
                </c:pt>
                <c:pt idx="2897">
                  <c:v>#N/A</c:v>
                </c:pt>
                <c:pt idx="2898">
                  <c:v>#N/A</c:v>
                </c:pt>
                <c:pt idx="2899">
                  <c:v>#N/A</c:v>
                </c:pt>
                <c:pt idx="2900">
                  <c:v>#N/A</c:v>
                </c:pt>
                <c:pt idx="2901">
                  <c:v>#N/A</c:v>
                </c:pt>
                <c:pt idx="2902">
                  <c:v>#N/A</c:v>
                </c:pt>
                <c:pt idx="2903">
                  <c:v>#N/A</c:v>
                </c:pt>
                <c:pt idx="2904">
                  <c:v>#N/A</c:v>
                </c:pt>
                <c:pt idx="2905">
                  <c:v>#N/A</c:v>
                </c:pt>
                <c:pt idx="2906">
                  <c:v>#N/A</c:v>
                </c:pt>
                <c:pt idx="2907">
                  <c:v>#N/A</c:v>
                </c:pt>
                <c:pt idx="2908">
                  <c:v>#N/A</c:v>
                </c:pt>
                <c:pt idx="2909">
                  <c:v>#N/A</c:v>
                </c:pt>
                <c:pt idx="2910">
                  <c:v>#N/A</c:v>
                </c:pt>
                <c:pt idx="2911">
                  <c:v>#N/A</c:v>
                </c:pt>
                <c:pt idx="2912">
                  <c:v>#N/A</c:v>
                </c:pt>
                <c:pt idx="2913">
                  <c:v>#N/A</c:v>
                </c:pt>
                <c:pt idx="2914">
                  <c:v>#N/A</c:v>
                </c:pt>
                <c:pt idx="2915">
                  <c:v>#N/A</c:v>
                </c:pt>
                <c:pt idx="2916">
                  <c:v>#N/A</c:v>
                </c:pt>
                <c:pt idx="2917">
                  <c:v>#N/A</c:v>
                </c:pt>
                <c:pt idx="2918">
                  <c:v>#N/A</c:v>
                </c:pt>
                <c:pt idx="2919">
                  <c:v>#N/A</c:v>
                </c:pt>
                <c:pt idx="2920">
                  <c:v>#N/A</c:v>
                </c:pt>
                <c:pt idx="2921">
                  <c:v>#N/A</c:v>
                </c:pt>
                <c:pt idx="2922">
                  <c:v>#N/A</c:v>
                </c:pt>
                <c:pt idx="2923">
                  <c:v>#N/A</c:v>
                </c:pt>
                <c:pt idx="2924">
                  <c:v>#N/A</c:v>
                </c:pt>
                <c:pt idx="2925">
                  <c:v>#N/A</c:v>
                </c:pt>
                <c:pt idx="2926">
                  <c:v>#N/A</c:v>
                </c:pt>
                <c:pt idx="2927">
                  <c:v>#N/A</c:v>
                </c:pt>
                <c:pt idx="2928">
                  <c:v>#N/A</c:v>
                </c:pt>
                <c:pt idx="2929">
                  <c:v>#N/A</c:v>
                </c:pt>
                <c:pt idx="2930">
                  <c:v>#N/A</c:v>
                </c:pt>
                <c:pt idx="2931">
                  <c:v>#N/A</c:v>
                </c:pt>
                <c:pt idx="2932">
                  <c:v>#N/A</c:v>
                </c:pt>
                <c:pt idx="2933">
                  <c:v>#N/A</c:v>
                </c:pt>
                <c:pt idx="2934">
                  <c:v>#N/A</c:v>
                </c:pt>
                <c:pt idx="2935">
                  <c:v>#N/A</c:v>
                </c:pt>
                <c:pt idx="2936">
                  <c:v>#N/A</c:v>
                </c:pt>
                <c:pt idx="2937">
                  <c:v>#N/A</c:v>
                </c:pt>
                <c:pt idx="2938">
                  <c:v>#N/A</c:v>
                </c:pt>
                <c:pt idx="2939">
                  <c:v>#N/A</c:v>
                </c:pt>
                <c:pt idx="2940">
                  <c:v>#N/A</c:v>
                </c:pt>
                <c:pt idx="2941">
                  <c:v>#N/A</c:v>
                </c:pt>
                <c:pt idx="2942">
                  <c:v>#N/A</c:v>
                </c:pt>
                <c:pt idx="2943">
                  <c:v>#N/A</c:v>
                </c:pt>
                <c:pt idx="2944">
                  <c:v>#N/A</c:v>
                </c:pt>
                <c:pt idx="2945">
                  <c:v>#N/A</c:v>
                </c:pt>
                <c:pt idx="2946">
                  <c:v>#N/A</c:v>
                </c:pt>
                <c:pt idx="2947">
                  <c:v>#N/A</c:v>
                </c:pt>
                <c:pt idx="2948">
                  <c:v>#N/A</c:v>
                </c:pt>
                <c:pt idx="2949">
                  <c:v>#N/A</c:v>
                </c:pt>
                <c:pt idx="2950">
                  <c:v>#N/A</c:v>
                </c:pt>
                <c:pt idx="2951">
                  <c:v>#N/A</c:v>
                </c:pt>
                <c:pt idx="2952">
                  <c:v>#N/A</c:v>
                </c:pt>
                <c:pt idx="2953">
                  <c:v>#N/A</c:v>
                </c:pt>
                <c:pt idx="2954">
                  <c:v>#N/A</c:v>
                </c:pt>
                <c:pt idx="2955">
                  <c:v>#N/A</c:v>
                </c:pt>
                <c:pt idx="2956">
                  <c:v>#N/A</c:v>
                </c:pt>
                <c:pt idx="2957">
                  <c:v>#N/A</c:v>
                </c:pt>
                <c:pt idx="2958">
                  <c:v>#N/A</c:v>
                </c:pt>
                <c:pt idx="2959">
                  <c:v>#N/A</c:v>
                </c:pt>
                <c:pt idx="2960">
                  <c:v>#N/A</c:v>
                </c:pt>
                <c:pt idx="2961">
                  <c:v>#N/A</c:v>
                </c:pt>
                <c:pt idx="2962">
                  <c:v>#N/A</c:v>
                </c:pt>
                <c:pt idx="2963">
                  <c:v>#N/A</c:v>
                </c:pt>
                <c:pt idx="2964">
                  <c:v>#N/A</c:v>
                </c:pt>
                <c:pt idx="2965">
                  <c:v>#N/A</c:v>
                </c:pt>
                <c:pt idx="2966">
                  <c:v>#N/A</c:v>
                </c:pt>
                <c:pt idx="2967">
                  <c:v>#N/A</c:v>
                </c:pt>
                <c:pt idx="2968">
                  <c:v>#N/A</c:v>
                </c:pt>
                <c:pt idx="2969">
                  <c:v>#N/A</c:v>
                </c:pt>
                <c:pt idx="2970">
                  <c:v>#N/A</c:v>
                </c:pt>
                <c:pt idx="2971">
                  <c:v>#N/A</c:v>
                </c:pt>
                <c:pt idx="2972">
                  <c:v>#N/A</c:v>
                </c:pt>
                <c:pt idx="2973">
                  <c:v>#N/A</c:v>
                </c:pt>
                <c:pt idx="2974">
                  <c:v>#N/A</c:v>
                </c:pt>
                <c:pt idx="2975">
                  <c:v>#N/A</c:v>
                </c:pt>
                <c:pt idx="2976">
                  <c:v>#N/A</c:v>
                </c:pt>
                <c:pt idx="2977">
                  <c:v>#N/A</c:v>
                </c:pt>
                <c:pt idx="2978">
                  <c:v>#N/A</c:v>
                </c:pt>
                <c:pt idx="2979">
                  <c:v>#N/A</c:v>
                </c:pt>
                <c:pt idx="2980">
                  <c:v>#N/A</c:v>
                </c:pt>
                <c:pt idx="2981">
                  <c:v>#N/A</c:v>
                </c:pt>
                <c:pt idx="2982">
                  <c:v>#N/A</c:v>
                </c:pt>
                <c:pt idx="2983">
                  <c:v>#N/A</c:v>
                </c:pt>
                <c:pt idx="2984">
                  <c:v>#N/A</c:v>
                </c:pt>
                <c:pt idx="2985">
                  <c:v>#N/A</c:v>
                </c:pt>
                <c:pt idx="2986">
                  <c:v>#N/A</c:v>
                </c:pt>
                <c:pt idx="2987">
                  <c:v>#N/A</c:v>
                </c:pt>
                <c:pt idx="2988">
                  <c:v>#N/A</c:v>
                </c:pt>
                <c:pt idx="2989">
                  <c:v>#N/A</c:v>
                </c:pt>
                <c:pt idx="2990">
                  <c:v>#N/A</c:v>
                </c:pt>
                <c:pt idx="2991">
                  <c:v>#N/A</c:v>
                </c:pt>
                <c:pt idx="2992">
                  <c:v>#N/A</c:v>
                </c:pt>
                <c:pt idx="2993">
                  <c:v>#N/A</c:v>
                </c:pt>
                <c:pt idx="2994">
                  <c:v>#N/A</c:v>
                </c:pt>
                <c:pt idx="2995">
                  <c:v>#N/A</c:v>
                </c:pt>
                <c:pt idx="2996">
                  <c:v>#N/A</c:v>
                </c:pt>
                <c:pt idx="2997">
                  <c:v>#N/A</c:v>
                </c:pt>
                <c:pt idx="2998">
                  <c:v>#N/A</c:v>
                </c:pt>
                <c:pt idx="2999">
                  <c:v>#N/A</c:v>
                </c:pt>
                <c:pt idx="3000">
                  <c:v>#N/A</c:v>
                </c:pt>
                <c:pt idx="3001">
                  <c:v>#N/A</c:v>
                </c:pt>
                <c:pt idx="3002">
                  <c:v>#N/A</c:v>
                </c:pt>
                <c:pt idx="3003">
                  <c:v>#N/A</c:v>
                </c:pt>
                <c:pt idx="3004">
                  <c:v>#N/A</c:v>
                </c:pt>
                <c:pt idx="3005">
                  <c:v>#N/A</c:v>
                </c:pt>
                <c:pt idx="3006">
                  <c:v>#N/A</c:v>
                </c:pt>
                <c:pt idx="3007">
                  <c:v>#N/A</c:v>
                </c:pt>
                <c:pt idx="3008">
                  <c:v>#N/A</c:v>
                </c:pt>
                <c:pt idx="3009">
                  <c:v>#N/A</c:v>
                </c:pt>
                <c:pt idx="3010">
                  <c:v>#N/A</c:v>
                </c:pt>
                <c:pt idx="3011">
                  <c:v>#N/A</c:v>
                </c:pt>
                <c:pt idx="3012">
                  <c:v>#N/A</c:v>
                </c:pt>
                <c:pt idx="3013">
                  <c:v>#N/A</c:v>
                </c:pt>
                <c:pt idx="3014">
                  <c:v>#N/A</c:v>
                </c:pt>
                <c:pt idx="3015">
                  <c:v>#N/A</c:v>
                </c:pt>
                <c:pt idx="3016">
                  <c:v>#N/A</c:v>
                </c:pt>
                <c:pt idx="3017">
                  <c:v>#N/A</c:v>
                </c:pt>
                <c:pt idx="3018">
                  <c:v>#N/A</c:v>
                </c:pt>
                <c:pt idx="3019">
                  <c:v>#N/A</c:v>
                </c:pt>
                <c:pt idx="3020">
                  <c:v>#N/A</c:v>
                </c:pt>
                <c:pt idx="3021">
                  <c:v>#N/A</c:v>
                </c:pt>
                <c:pt idx="3022">
                  <c:v>#N/A</c:v>
                </c:pt>
                <c:pt idx="3023">
                  <c:v>#N/A</c:v>
                </c:pt>
                <c:pt idx="3024">
                  <c:v>#N/A</c:v>
                </c:pt>
                <c:pt idx="3025">
                  <c:v>#N/A</c:v>
                </c:pt>
                <c:pt idx="3026">
                  <c:v>#N/A</c:v>
                </c:pt>
                <c:pt idx="3027">
                  <c:v>#N/A</c:v>
                </c:pt>
                <c:pt idx="3028">
                  <c:v>#N/A</c:v>
                </c:pt>
                <c:pt idx="3029">
                  <c:v>#N/A</c:v>
                </c:pt>
                <c:pt idx="3030">
                  <c:v>#N/A</c:v>
                </c:pt>
                <c:pt idx="3031">
                  <c:v>#N/A</c:v>
                </c:pt>
                <c:pt idx="3032">
                  <c:v>#N/A</c:v>
                </c:pt>
                <c:pt idx="3033">
                  <c:v>#N/A</c:v>
                </c:pt>
                <c:pt idx="3034">
                  <c:v>#N/A</c:v>
                </c:pt>
                <c:pt idx="3035">
                  <c:v>#N/A</c:v>
                </c:pt>
                <c:pt idx="3036">
                  <c:v>#N/A</c:v>
                </c:pt>
                <c:pt idx="3037">
                  <c:v>#N/A</c:v>
                </c:pt>
                <c:pt idx="3038">
                  <c:v>#N/A</c:v>
                </c:pt>
                <c:pt idx="3039">
                  <c:v>#N/A</c:v>
                </c:pt>
                <c:pt idx="3040">
                  <c:v>#N/A</c:v>
                </c:pt>
                <c:pt idx="3041">
                  <c:v>#N/A</c:v>
                </c:pt>
                <c:pt idx="3042">
                  <c:v>#N/A</c:v>
                </c:pt>
                <c:pt idx="3043">
                  <c:v>#N/A</c:v>
                </c:pt>
                <c:pt idx="3044">
                  <c:v>#N/A</c:v>
                </c:pt>
                <c:pt idx="3045">
                  <c:v>#N/A</c:v>
                </c:pt>
                <c:pt idx="3046">
                  <c:v>#N/A</c:v>
                </c:pt>
                <c:pt idx="3047">
                  <c:v>#N/A</c:v>
                </c:pt>
                <c:pt idx="3048">
                  <c:v>#N/A</c:v>
                </c:pt>
                <c:pt idx="3049">
                  <c:v>#N/A</c:v>
                </c:pt>
                <c:pt idx="3050">
                  <c:v>#N/A</c:v>
                </c:pt>
                <c:pt idx="3051">
                  <c:v>#N/A</c:v>
                </c:pt>
                <c:pt idx="3052">
                  <c:v>#N/A</c:v>
                </c:pt>
                <c:pt idx="3053">
                  <c:v>#N/A</c:v>
                </c:pt>
                <c:pt idx="3054">
                  <c:v>#N/A</c:v>
                </c:pt>
                <c:pt idx="3055">
                  <c:v>#N/A</c:v>
                </c:pt>
                <c:pt idx="3056">
                  <c:v>#N/A</c:v>
                </c:pt>
                <c:pt idx="3057">
                  <c:v>#N/A</c:v>
                </c:pt>
                <c:pt idx="3058">
                  <c:v>#N/A</c:v>
                </c:pt>
                <c:pt idx="3059">
                  <c:v>#N/A</c:v>
                </c:pt>
                <c:pt idx="3060">
                  <c:v>#N/A</c:v>
                </c:pt>
                <c:pt idx="3061">
                  <c:v>#N/A</c:v>
                </c:pt>
                <c:pt idx="3062">
                  <c:v>#N/A</c:v>
                </c:pt>
                <c:pt idx="3063">
                  <c:v>#N/A</c:v>
                </c:pt>
                <c:pt idx="3064">
                  <c:v>#N/A</c:v>
                </c:pt>
                <c:pt idx="3065">
                  <c:v>#N/A</c:v>
                </c:pt>
                <c:pt idx="3066">
                  <c:v>#N/A</c:v>
                </c:pt>
                <c:pt idx="3067">
                  <c:v>#N/A</c:v>
                </c:pt>
                <c:pt idx="3068">
                  <c:v>#N/A</c:v>
                </c:pt>
                <c:pt idx="3069">
                  <c:v>#N/A</c:v>
                </c:pt>
                <c:pt idx="3070">
                  <c:v>#N/A</c:v>
                </c:pt>
                <c:pt idx="3071">
                  <c:v>#N/A</c:v>
                </c:pt>
                <c:pt idx="3072">
                  <c:v>#N/A</c:v>
                </c:pt>
                <c:pt idx="3073">
                  <c:v>#N/A</c:v>
                </c:pt>
                <c:pt idx="3074">
                  <c:v>#N/A</c:v>
                </c:pt>
                <c:pt idx="3075">
                  <c:v>#N/A</c:v>
                </c:pt>
                <c:pt idx="3076">
                  <c:v>#N/A</c:v>
                </c:pt>
                <c:pt idx="3077">
                  <c:v>#N/A</c:v>
                </c:pt>
                <c:pt idx="3078">
                  <c:v>#N/A</c:v>
                </c:pt>
                <c:pt idx="3079">
                  <c:v>#N/A</c:v>
                </c:pt>
                <c:pt idx="3080">
                  <c:v>#N/A</c:v>
                </c:pt>
                <c:pt idx="3081">
                  <c:v>#N/A</c:v>
                </c:pt>
                <c:pt idx="3082">
                  <c:v>#N/A</c:v>
                </c:pt>
                <c:pt idx="3083">
                  <c:v>#N/A</c:v>
                </c:pt>
                <c:pt idx="3084">
                  <c:v>#N/A</c:v>
                </c:pt>
                <c:pt idx="3085">
                  <c:v>#N/A</c:v>
                </c:pt>
                <c:pt idx="3086">
                  <c:v>#N/A</c:v>
                </c:pt>
                <c:pt idx="3087">
                  <c:v>#N/A</c:v>
                </c:pt>
                <c:pt idx="3088">
                  <c:v>#N/A</c:v>
                </c:pt>
                <c:pt idx="3089">
                  <c:v>#N/A</c:v>
                </c:pt>
                <c:pt idx="3090">
                  <c:v>#N/A</c:v>
                </c:pt>
                <c:pt idx="3091">
                  <c:v>#N/A</c:v>
                </c:pt>
                <c:pt idx="3092">
                  <c:v>#N/A</c:v>
                </c:pt>
                <c:pt idx="3093">
                  <c:v>#N/A</c:v>
                </c:pt>
                <c:pt idx="3094">
                  <c:v>#N/A</c:v>
                </c:pt>
                <c:pt idx="3095">
                  <c:v>#N/A</c:v>
                </c:pt>
                <c:pt idx="3096">
                  <c:v>#N/A</c:v>
                </c:pt>
                <c:pt idx="3097">
                  <c:v>#N/A</c:v>
                </c:pt>
                <c:pt idx="3098">
                  <c:v>#N/A</c:v>
                </c:pt>
                <c:pt idx="3099">
                  <c:v>#N/A</c:v>
                </c:pt>
                <c:pt idx="3100">
                  <c:v>#N/A</c:v>
                </c:pt>
                <c:pt idx="3101">
                  <c:v>#N/A</c:v>
                </c:pt>
                <c:pt idx="3102">
                  <c:v>#N/A</c:v>
                </c:pt>
                <c:pt idx="3103">
                  <c:v>#N/A</c:v>
                </c:pt>
                <c:pt idx="3104">
                  <c:v>#N/A</c:v>
                </c:pt>
                <c:pt idx="3105">
                  <c:v>#N/A</c:v>
                </c:pt>
                <c:pt idx="3106">
                  <c:v>#N/A</c:v>
                </c:pt>
                <c:pt idx="3107">
                  <c:v>#N/A</c:v>
                </c:pt>
                <c:pt idx="3108">
                  <c:v>#N/A</c:v>
                </c:pt>
                <c:pt idx="3109">
                  <c:v>#N/A</c:v>
                </c:pt>
                <c:pt idx="3110">
                  <c:v>#N/A</c:v>
                </c:pt>
                <c:pt idx="3111">
                  <c:v>#N/A</c:v>
                </c:pt>
                <c:pt idx="3112">
                  <c:v>#N/A</c:v>
                </c:pt>
                <c:pt idx="3113">
                  <c:v>#N/A</c:v>
                </c:pt>
                <c:pt idx="3114">
                  <c:v>#N/A</c:v>
                </c:pt>
                <c:pt idx="3115">
                  <c:v>#N/A</c:v>
                </c:pt>
                <c:pt idx="3116">
                  <c:v>#N/A</c:v>
                </c:pt>
                <c:pt idx="3117">
                  <c:v>#N/A</c:v>
                </c:pt>
                <c:pt idx="3118">
                  <c:v>#N/A</c:v>
                </c:pt>
                <c:pt idx="3119">
                  <c:v>#N/A</c:v>
                </c:pt>
                <c:pt idx="3120">
                  <c:v>#N/A</c:v>
                </c:pt>
                <c:pt idx="3121">
                  <c:v>#N/A</c:v>
                </c:pt>
                <c:pt idx="3122">
                  <c:v>#N/A</c:v>
                </c:pt>
                <c:pt idx="3123">
                  <c:v>#N/A</c:v>
                </c:pt>
                <c:pt idx="3124">
                  <c:v>#N/A</c:v>
                </c:pt>
                <c:pt idx="3125">
                  <c:v>#N/A</c:v>
                </c:pt>
                <c:pt idx="3126">
                  <c:v>#N/A</c:v>
                </c:pt>
                <c:pt idx="3127">
                  <c:v>#N/A</c:v>
                </c:pt>
                <c:pt idx="3128">
                  <c:v>#N/A</c:v>
                </c:pt>
                <c:pt idx="3129">
                  <c:v>#N/A</c:v>
                </c:pt>
                <c:pt idx="3130">
                  <c:v>#N/A</c:v>
                </c:pt>
                <c:pt idx="3131">
                  <c:v>#N/A</c:v>
                </c:pt>
                <c:pt idx="3132">
                  <c:v>#N/A</c:v>
                </c:pt>
                <c:pt idx="3133">
                  <c:v>#N/A</c:v>
                </c:pt>
                <c:pt idx="3134">
                  <c:v>#N/A</c:v>
                </c:pt>
                <c:pt idx="3135">
                  <c:v>#N/A</c:v>
                </c:pt>
                <c:pt idx="3136">
                  <c:v>#N/A</c:v>
                </c:pt>
                <c:pt idx="3137">
                  <c:v>#N/A</c:v>
                </c:pt>
                <c:pt idx="3138">
                  <c:v>#N/A</c:v>
                </c:pt>
                <c:pt idx="3139">
                  <c:v>#N/A</c:v>
                </c:pt>
                <c:pt idx="3140">
                  <c:v>#N/A</c:v>
                </c:pt>
                <c:pt idx="3141">
                  <c:v>#N/A</c:v>
                </c:pt>
                <c:pt idx="3142">
                  <c:v>#N/A</c:v>
                </c:pt>
                <c:pt idx="3143">
                  <c:v>#N/A</c:v>
                </c:pt>
                <c:pt idx="3144">
                  <c:v>#N/A</c:v>
                </c:pt>
                <c:pt idx="3145">
                  <c:v>#N/A</c:v>
                </c:pt>
                <c:pt idx="3146">
                  <c:v>#N/A</c:v>
                </c:pt>
                <c:pt idx="3147">
                  <c:v>#N/A</c:v>
                </c:pt>
                <c:pt idx="3148">
                  <c:v>#N/A</c:v>
                </c:pt>
                <c:pt idx="3149">
                  <c:v>#N/A</c:v>
                </c:pt>
                <c:pt idx="3150">
                  <c:v>#N/A</c:v>
                </c:pt>
                <c:pt idx="3151">
                  <c:v>#N/A</c:v>
                </c:pt>
                <c:pt idx="3152">
                  <c:v>#N/A</c:v>
                </c:pt>
                <c:pt idx="3153">
                  <c:v>#N/A</c:v>
                </c:pt>
                <c:pt idx="3154">
                  <c:v>#N/A</c:v>
                </c:pt>
                <c:pt idx="3155">
                  <c:v>#N/A</c:v>
                </c:pt>
                <c:pt idx="3156">
                  <c:v>#N/A</c:v>
                </c:pt>
                <c:pt idx="3157">
                  <c:v>#N/A</c:v>
                </c:pt>
                <c:pt idx="3158">
                  <c:v>#N/A</c:v>
                </c:pt>
                <c:pt idx="3159">
                  <c:v>#N/A</c:v>
                </c:pt>
                <c:pt idx="3160">
                  <c:v>#N/A</c:v>
                </c:pt>
                <c:pt idx="3161">
                  <c:v>#N/A</c:v>
                </c:pt>
                <c:pt idx="3162">
                  <c:v>#N/A</c:v>
                </c:pt>
                <c:pt idx="3163">
                  <c:v>#N/A</c:v>
                </c:pt>
                <c:pt idx="3164">
                  <c:v>#N/A</c:v>
                </c:pt>
                <c:pt idx="3165">
                  <c:v>#N/A</c:v>
                </c:pt>
                <c:pt idx="3166">
                  <c:v>#N/A</c:v>
                </c:pt>
                <c:pt idx="3167">
                  <c:v>#N/A</c:v>
                </c:pt>
                <c:pt idx="3168">
                  <c:v>#N/A</c:v>
                </c:pt>
                <c:pt idx="3169">
                  <c:v>#N/A</c:v>
                </c:pt>
                <c:pt idx="3170">
                  <c:v>#N/A</c:v>
                </c:pt>
                <c:pt idx="3171">
                  <c:v>#N/A</c:v>
                </c:pt>
                <c:pt idx="3172">
                  <c:v>#N/A</c:v>
                </c:pt>
                <c:pt idx="3173">
                  <c:v>#N/A</c:v>
                </c:pt>
                <c:pt idx="3174">
                  <c:v>#N/A</c:v>
                </c:pt>
                <c:pt idx="3175">
                  <c:v>#N/A</c:v>
                </c:pt>
                <c:pt idx="3176">
                  <c:v>#N/A</c:v>
                </c:pt>
                <c:pt idx="3177">
                  <c:v>#N/A</c:v>
                </c:pt>
                <c:pt idx="3178">
                  <c:v>#N/A</c:v>
                </c:pt>
                <c:pt idx="3179">
                  <c:v>#N/A</c:v>
                </c:pt>
                <c:pt idx="3180">
                  <c:v>#N/A</c:v>
                </c:pt>
                <c:pt idx="3181">
                  <c:v>#N/A</c:v>
                </c:pt>
                <c:pt idx="3182">
                  <c:v>#N/A</c:v>
                </c:pt>
                <c:pt idx="3183">
                  <c:v>#N/A</c:v>
                </c:pt>
                <c:pt idx="3184">
                  <c:v>#N/A</c:v>
                </c:pt>
                <c:pt idx="3185">
                  <c:v>#N/A</c:v>
                </c:pt>
                <c:pt idx="3186">
                  <c:v>#N/A</c:v>
                </c:pt>
                <c:pt idx="3187">
                  <c:v>#N/A</c:v>
                </c:pt>
                <c:pt idx="3188">
                  <c:v>#N/A</c:v>
                </c:pt>
                <c:pt idx="3189">
                  <c:v>#N/A</c:v>
                </c:pt>
                <c:pt idx="3190">
                  <c:v>#N/A</c:v>
                </c:pt>
                <c:pt idx="3191">
                  <c:v>#N/A</c:v>
                </c:pt>
                <c:pt idx="3192">
                  <c:v>#N/A</c:v>
                </c:pt>
                <c:pt idx="3193">
                  <c:v>#N/A</c:v>
                </c:pt>
                <c:pt idx="3194">
                  <c:v>#N/A</c:v>
                </c:pt>
                <c:pt idx="3195">
                  <c:v>#N/A</c:v>
                </c:pt>
                <c:pt idx="3196">
                  <c:v>#N/A</c:v>
                </c:pt>
                <c:pt idx="3197">
                  <c:v>#N/A</c:v>
                </c:pt>
                <c:pt idx="3198">
                  <c:v>#N/A</c:v>
                </c:pt>
                <c:pt idx="3199">
                  <c:v>#N/A</c:v>
                </c:pt>
                <c:pt idx="3200">
                  <c:v>#N/A</c:v>
                </c:pt>
                <c:pt idx="3201">
                  <c:v>#N/A</c:v>
                </c:pt>
                <c:pt idx="3202">
                  <c:v>#N/A</c:v>
                </c:pt>
                <c:pt idx="3203">
                  <c:v>#N/A</c:v>
                </c:pt>
                <c:pt idx="3204">
                  <c:v>#N/A</c:v>
                </c:pt>
                <c:pt idx="3205">
                  <c:v>#N/A</c:v>
                </c:pt>
                <c:pt idx="3206">
                  <c:v>#N/A</c:v>
                </c:pt>
                <c:pt idx="3207">
                  <c:v>#N/A</c:v>
                </c:pt>
                <c:pt idx="3208">
                  <c:v>#N/A</c:v>
                </c:pt>
                <c:pt idx="3209">
                  <c:v>#N/A</c:v>
                </c:pt>
                <c:pt idx="3210">
                  <c:v>#N/A</c:v>
                </c:pt>
                <c:pt idx="3211">
                  <c:v>#N/A</c:v>
                </c:pt>
                <c:pt idx="3212">
                  <c:v>#N/A</c:v>
                </c:pt>
                <c:pt idx="3213">
                  <c:v>#N/A</c:v>
                </c:pt>
                <c:pt idx="3214">
                  <c:v>#N/A</c:v>
                </c:pt>
                <c:pt idx="3215">
                  <c:v>#N/A</c:v>
                </c:pt>
                <c:pt idx="3216">
                  <c:v>#N/A</c:v>
                </c:pt>
                <c:pt idx="3217">
                  <c:v>#N/A</c:v>
                </c:pt>
                <c:pt idx="3218">
                  <c:v>#N/A</c:v>
                </c:pt>
                <c:pt idx="3219">
                  <c:v>#N/A</c:v>
                </c:pt>
                <c:pt idx="3220">
                  <c:v>#N/A</c:v>
                </c:pt>
                <c:pt idx="3221">
                  <c:v>#N/A</c:v>
                </c:pt>
                <c:pt idx="3222">
                  <c:v>#N/A</c:v>
                </c:pt>
                <c:pt idx="3223">
                  <c:v>#N/A</c:v>
                </c:pt>
                <c:pt idx="3224">
                  <c:v>#N/A</c:v>
                </c:pt>
                <c:pt idx="3225">
                  <c:v>#N/A</c:v>
                </c:pt>
                <c:pt idx="3226">
                  <c:v>#N/A</c:v>
                </c:pt>
                <c:pt idx="3227">
                  <c:v>#N/A</c:v>
                </c:pt>
                <c:pt idx="3228">
                  <c:v>#N/A</c:v>
                </c:pt>
                <c:pt idx="3229">
                  <c:v>#N/A</c:v>
                </c:pt>
                <c:pt idx="3230">
                  <c:v>#N/A</c:v>
                </c:pt>
                <c:pt idx="3231">
                  <c:v>#N/A</c:v>
                </c:pt>
                <c:pt idx="3232">
                  <c:v>#N/A</c:v>
                </c:pt>
                <c:pt idx="3233">
                  <c:v>#N/A</c:v>
                </c:pt>
                <c:pt idx="3234">
                  <c:v>#N/A</c:v>
                </c:pt>
                <c:pt idx="3235">
                  <c:v>#N/A</c:v>
                </c:pt>
                <c:pt idx="3236">
                  <c:v>#N/A</c:v>
                </c:pt>
                <c:pt idx="3237">
                  <c:v>#N/A</c:v>
                </c:pt>
                <c:pt idx="3238">
                  <c:v>#N/A</c:v>
                </c:pt>
                <c:pt idx="3239">
                  <c:v>#N/A</c:v>
                </c:pt>
                <c:pt idx="3240">
                  <c:v>#N/A</c:v>
                </c:pt>
                <c:pt idx="3241">
                  <c:v>#N/A</c:v>
                </c:pt>
                <c:pt idx="3242">
                  <c:v>#N/A</c:v>
                </c:pt>
                <c:pt idx="3243">
                  <c:v>#N/A</c:v>
                </c:pt>
                <c:pt idx="3244">
                  <c:v>#N/A</c:v>
                </c:pt>
                <c:pt idx="3245">
                  <c:v>#N/A</c:v>
                </c:pt>
                <c:pt idx="3246">
                  <c:v>#N/A</c:v>
                </c:pt>
                <c:pt idx="3247">
                  <c:v>#N/A</c:v>
                </c:pt>
                <c:pt idx="3248">
                  <c:v>#N/A</c:v>
                </c:pt>
                <c:pt idx="3249">
                  <c:v>#N/A</c:v>
                </c:pt>
                <c:pt idx="3250">
                  <c:v>#N/A</c:v>
                </c:pt>
                <c:pt idx="3251">
                  <c:v>#N/A</c:v>
                </c:pt>
                <c:pt idx="3252">
                  <c:v>#N/A</c:v>
                </c:pt>
                <c:pt idx="3253">
                  <c:v>#N/A</c:v>
                </c:pt>
                <c:pt idx="3254">
                  <c:v>#N/A</c:v>
                </c:pt>
                <c:pt idx="3255">
                  <c:v>#N/A</c:v>
                </c:pt>
                <c:pt idx="3256">
                  <c:v>#N/A</c:v>
                </c:pt>
                <c:pt idx="3257">
                  <c:v>#N/A</c:v>
                </c:pt>
                <c:pt idx="3258">
                  <c:v>#N/A</c:v>
                </c:pt>
                <c:pt idx="3259">
                  <c:v>#N/A</c:v>
                </c:pt>
                <c:pt idx="3260">
                  <c:v>#N/A</c:v>
                </c:pt>
                <c:pt idx="3261">
                  <c:v>#N/A</c:v>
                </c:pt>
                <c:pt idx="3262">
                  <c:v>#N/A</c:v>
                </c:pt>
                <c:pt idx="3263">
                  <c:v>#N/A</c:v>
                </c:pt>
                <c:pt idx="3264">
                  <c:v>#N/A</c:v>
                </c:pt>
                <c:pt idx="3265">
                  <c:v>#N/A</c:v>
                </c:pt>
                <c:pt idx="3266">
                  <c:v>#N/A</c:v>
                </c:pt>
                <c:pt idx="3267">
                  <c:v>#N/A</c:v>
                </c:pt>
                <c:pt idx="3268">
                  <c:v>#N/A</c:v>
                </c:pt>
                <c:pt idx="3269">
                  <c:v>#N/A</c:v>
                </c:pt>
                <c:pt idx="3270">
                  <c:v>#N/A</c:v>
                </c:pt>
                <c:pt idx="3271">
                  <c:v>#N/A</c:v>
                </c:pt>
                <c:pt idx="3272">
                  <c:v>#N/A</c:v>
                </c:pt>
                <c:pt idx="3273">
                  <c:v>#N/A</c:v>
                </c:pt>
                <c:pt idx="3274">
                  <c:v>#N/A</c:v>
                </c:pt>
                <c:pt idx="3275">
                  <c:v>#N/A</c:v>
                </c:pt>
                <c:pt idx="3276">
                  <c:v>#N/A</c:v>
                </c:pt>
                <c:pt idx="3277">
                  <c:v>#N/A</c:v>
                </c:pt>
                <c:pt idx="3278">
                  <c:v>#N/A</c:v>
                </c:pt>
                <c:pt idx="3279">
                  <c:v>#N/A</c:v>
                </c:pt>
                <c:pt idx="3280">
                  <c:v>#N/A</c:v>
                </c:pt>
                <c:pt idx="3281">
                  <c:v>#N/A</c:v>
                </c:pt>
                <c:pt idx="3282">
                  <c:v>#N/A</c:v>
                </c:pt>
                <c:pt idx="3283">
                  <c:v>#N/A</c:v>
                </c:pt>
                <c:pt idx="3284">
                  <c:v>#N/A</c:v>
                </c:pt>
                <c:pt idx="3285">
                  <c:v>#N/A</c:v>
                </c:pt>
                <c:pt idx="3286">
                  <c:v>#N/A</c:v>
                </c:pt>
                <c:pt idx="3287">
                  <c:v>#N/A</c:v>
                </c:pt>
                <c:pt idx="3288">
                  <c:v>#N/A</c:v>
                </c:pt>
                <c:pt idx="3289">
                  <c:v>#N/A</c:v>
                </c:pt>
                <c:pt idx="3290">
                  <c:v>#N/A</c:v>
                </c:pt>
                <c:pt idx="3291">
                  <c:v>#N/A</c:v>
                </c:pt>
                <c:pt idx="3292">
                  <c:v>#N/A</c:v>
                </c:pt>
                <c:pt idx="3293">
                  <c:v>#N/A</c:v>
                </c:pt>
                <c:pt idx="3294">
                  <c:v>#N/A</c:v>
                </c:pt>
                <c:pt idx="3295">
                  <c:v>#N/A</c:v>
                </c:pt>
                <c:pt idx="3296">
                  <c:v>#N/A</c:v>
                </c:pt>
                <c:pt idx="3297">
                  <c:v>#N/A</c:v>
                </c:pt>
                <c:pt idx="3298">
                  <c:v>#N/A</c:v>
                </c:pt>
                <c:pt idx="3299">
                  <c:v>#N/A</c:v>
                </c:pt>
                <c:pt idx="3300">
                  <c:v>#N/A</c:v>
                </c:pt>
                <c:pt idx="3301">
                  <c:v>#N/A</c:v>
                </c:pt>
                <c:pt idx="3302">
                  <c:v>#N/A</c:v>
                </c:pt>
                <c:pt idx="3303">
                  <c:v>#N/A</c:v>
                </c:pt>
                <c:pt idx="3304">
                  <c:v>#N/A</c:v>
                </c:pt>
                <c:pt idx="3305">
                  <c:v>#N/A</c:v>
                </c:pt>
                <c:pt idx="3306">
                  <c:v>#N/A</c:v>
                </c:pt>
                <c:pt idx="3307">
                  <c:v>#N/A</c:v>
                </c:pt>
                <c:pt idx="3308">
                  <c:v>#N/A</c:v>
                </c:pt>
                <c:pt idx="3309">
                  <c:v>#N/A</c:v>
                </c:pt>
                <c:pt idx="3310">
                  <c:v>#N/A</c:v>
                </c:pt>
                <c:pt idx="3311">
                  <c:v>#N/A</c:v>
                </c:pt>
                <c:pt idx="3312">
                  <c:v>#N/A</c:v>
                </c:pt>
                <c:pt idx="3313">
                  <c:v>#N/A</c:v>
                </c:pt>
                <c:pt idx="3314">
                  <c:v>#N/A</c:v>
                </c:pt>
                <c:pt idx="3315">
                  <c:v>#N/A</c:v>
                </c:pt>
                <c:pt idx="3316">
                  <c:v>#N/A</c:v>
                </c:pt>
                <c:pt idx="3317">
                  <c:v>#N/A</c:v>
                </c:pt>
                <c:pt idx="3318">
                  <c:v>#N/A</c:v>
                </c:pt>
                <c:pt idx="3319">
                  <c:v>#N/A</c:v>
                </c:pt>
                <c:pt idx="3320">
                  <c:v>#N/A</c:v>
                </c:pt>
                <c:pt idx="3321">
                  <c:v>#N/A</c:v>
                </c:pt>
                <c:pt idx="3322">
                  <c:v>#N/A</c:v>
                </c:pt>
                <c:pt idx="3323">
                  <c:v>#N/A</c:v>
                </c:pt>
                <c:pt idx="3324">
                  <c:v>#N/A</c:v>
                </c:pt>
                <c:pt idx="3325">
                  <c:v>#N/A</c:v>
                </c:pt>
                <c:pt idx="3326">
                  <c:v>#N/A</c:v>
                </c:pt>
                <c:pt idx="3327">
                  <c:v>#N/A</c:v>
                </c:pt>
                <c:pt idx="3328">
                  <c:v>#N/A</c:v>
                </c:pt>
                <c:pt idx="3329">
                  <c:v>#N/A</c:v>
                </c:pt>
                <c:pt idx="3330">
                  <c:v>#N/A</c:v>
                </c:pt>
                <c:pt idx="3331">
                  <c:v>#N/A</c:v>
                </c:pt>
                <c:pt idx="3332">
                  <c:v>#N/A</c:v>
                </c:pt>
                <c:pt idx="3333">
                  <c:v>#N/A</c:v>
                </c:pt>
                <c:pt idx="3334">
                  <c:v>#N/A</c:v>
                </c:pt>
                <c:pt idx="3335">
                  <c:v>#N/A</c:v>
                </c:pt>
                <c:pt idx="3336">
                  <c:v>#N/A</c:v>
                </c:pt>
                <c:pt idx="3337">
                  <c:v>#N/A</c:v>
                </c:pt>
                <c:pt idx="3338">
                  <c:v>#N/A</c:v>
                </c:pt>
                <c:pt idx="3339">
                  <c:v>#N/A</c:v>
                </c:pt>
                <c:pt idx="3340">
                  <c:v>#N/A</c:v>
                </c:pt>
                <c:pt idx="3341">
                  <c:v>#N/A</c:v>
                </c:pt>
                <c:pt idx="3342">
                  <c:v>#N/A</c:v>
                </c:pt>
                <c:pt idx="3343">
                  <c:v>#N/A</c:v>
                </c:pt>
                <c:pt idx="3344">
                  <c:v>#N/A</c:v>
                </c:pt>
                <c:pt idx="3345">
                  <c:v>#N/A</c:v>
                </c:pt>
                <c:pt idx="3346">
                  <c:v>#N/A</c:v>
                </c:pt>
                <c:pt idx="3347">
                  <c:v>#N/A</c:v>
                </c:pt>
                <c:pt idx="3348">
                  <c:v>#N/A</c:v>
                </c:pt>
                <c:pt idx="3349">
                  <c:v>#N/A</c:v>
                </c:pt>
                <c:pt idx="3350">
                  <c:v>#N/A</c:v>
                </c:pt>
                <c:pt idx="3351">
                  <c:v>#N/A</c:v>
                </c:pt>
                <c:pt idx="3352">
                  <c:v>#N/A</c:v>
                </c:pt>
                <c:pt idx="3353">
                  <c:v>#N/A</c:v>
                </c:pt>
                <c:pt idx="3354">
                  <c:v>#N/A</c:v>
                </c:pt>
                <c:pt idx="3355">
                  <c:v>#N/A</c:v>
                </c:pt>
                <c:pt idx="3356">
                  <c:v>#N/A</c:v>
                </c:pt>
                <c:pt idx="3357">
                  <c:v>#N/A</c:v>
                </c:pt>
                <c:pt idx="3358">
                  <c:v>#N/A</c:v>
                </c:pt>
                <c:pt idx="3359">
                  <c:v>#N/A</c:v>
                </c:pt>
                <c:pt idx="3360">
                  <c:v>#N/A</c:v>
                </c:pt>
                <c:pt idx="3361">
                  <c:v>#N/A</c:v>
                </c:pt>
                <c:pt idx="3362">
                  <c:v>#N/A</c:v>
                </c:pt>
                <c:pt idx="3363">
                  <c:v>#N/A</c:v>
                </c:pt>
                <c:pt idx="3364">
                  <c:v>#N/A</c:v>
                </c:pt>
                <c:pt idx="3365">
                  <c:v>#N/A</c:v>
                </c:pt>
                <c:pt idx="3366">
                  <c:v>#N/A</c:v>
                </c:pt>
                <c:pt idx="3367">
                  <c:v>#N/A</c:v>
                </c:pt>
                <c:pt idx="3368">
                  <c:v>#N/A</c:v>
                </c:pt>
                <c:pt idx="3369">
                  <c:v>#N/A</c:v>
                </c:pt>
                <c:pt idx="3370">
                  <c:v>#N/A</c:v>
                </c:pt>
                <c:pt idx="3371">
                  <c:v>#N/A</c:v>
                </c:pt>
                <c:pt idx="3372">
                  <c:v>#N/A</c:v>
                </c:pt>
                <c:pt idx="3373">
                  <c:v>#N/A</c:v>
                </c:pt>
                <c:pt idx="3374">
                  <c:v>#N/A</c:v>
                </c:pt>
                <c:pt idx="3375">
                  <c:v>#N/A</c:v>
                </c:pt>
                <c:pt idx="3376">
                  <c:v>#N/A</c:v>
                </c:pt>
                <c:pt idx="3377">
                  <c:v>#N/A</c:v>
                </c:pt>
                <c:pt idx="3378">
                  <c:v>#N/A</c:v>
                </c:pt>
                <c:pt idx="3379">
                  <c:v>#N/A</c:v>
                </c:pt>
                <c:pt idx="3380">
                  <c:v>#N/A</c:v>
                </c:pt>
                <c:pt idx="3381">
                  <c:v>#N/A</c:v>
                </c:pt>
                <c:pt idx="3382">
                  <c:v>#N/A</c:v>
                </c:pt>
                <c:pt idx="3383">
                  <c:v>#N/A</c:v>
                </c:pt>
                <c:pt idx="3384">
                  <c:v>#N/A</c:v>
                </c:pt>
                <c:pt idx="3385">
                  <c:v>#N/A</c:v>
                </c:pt>
                <c:pt idx="3386">
                  <c:v>#N/A</c:v>
                </c:pt>
                <c:pt idx="3387">
                  <c:v>#N/A</c:v>
                </c:pt>
                <c:pt idx="3388">
                  <c:v>#N/A</c:v>
                </c:pt>
                <c:pt idx="3389">
                  <c:v>#N/A</c:v>
                </c:pt>
                <c:pt idx="3390">
                  <c:v>#N/A</c:v>
                </c:pt>
                <c:pt idx="3391">
                  <c:v>#N/A</c:v>
                </c:pt>
                <c:pt idx="3392">
                  <c:v>#N/A</c:v>
                </c:pt>
                <c:pt idx="3393">
                  <c:v>#N/A</c:v>
                </c:pt>
                <c:pt idx="3394">
                  <c:v>#N/A</c:v>
                </c:pt>
                <c:pt idx="3395">
                  <c:v>#N/A</c:v>
                </c:pt>
                <c:pt idx="3396">
                  <c:v>#N/A</c:v>
                </c:pt>
                <c:pt idx="3397">
                  <c:v>#N/A</c:v>
                </c:pt>
                <c:pt idx="3398">
                  <c:v>#N/A</c:v>
                </c:pt>
                <c:pt idx="3399">
                  <c:v>#N/A</c:v>
                </c:pt>
                <c:pt idx="3400">
                  <c:v>#N/A</c:v>
                </c:pt>
                <c:pt idx="3401">
                  <c:v>#N/A</c:v>
                </c:pt>
                <c:pt idx="3402">
                  <c:v>#N/A</c:v>
                </c:pt>
                <c:pt idx="3403">
                  <c:v>#N/A</c:v>
                </c:pt>
                <c:pt idx="3404">
                  <c:v>#N/A</c:v>
                </c:pt>
                <c:pt idx="3405">
                  <c:v>#N/A</c:v>
                </c:pt>
                <c:pt idx="3406">
                  <c:v>#N/A</c:v>
                </c:pt>
                <c:pt idx="3407">
                  <c:v>#N/A</c:v>
                </c:pt>
                <c:pt idx="3408">
                  <c:v>#N/A</c:v>
                </c:pt>
                <c:pt idx="3409">
                  <c:v>#N/A</c:v>
                </c:pt>
                <c:pt idx="3410">
                  <c:v>#N/A</c:v>
                </c:pt>
                <c:pt idx="3411">
                  <c:v>#N/A</c:v>
                </c:pt>
                <c:pt idx="3412">
                  <c:v>#N/A</c:v>
                </c:pt>
                <c:pt idx="3413">
                  <c:v>#N/A</c:v>
                </c:pt>
                <c:pt idx="3414">
                  <c:v>#N/A</c:v>
                </c:pt>
                <c:pt idx="3415">
                  <c:v>#N/A</c:v>
                </c:pt>
                <c:pt idx="3416">
                  <c:v>#N/A</c:v>
                </c:pt>
                <c:pt idx="3417">
                  <c:v>#N/A</c:v>
                </c:pt>
                <c:pt idx="3418">
                  <c:v>#N/A</c:v>
                </c:pt>
                <c:pt idx="3419">
                  <c:v>#N/A</c:v>
                </c:pt>
                <c:pt idx="3420">
                  <c:v>#N/A</c:v>
                </c:pt>
                <c:pt idx="3421">
                  <c:v>#N/A</c:v>
                </c:pt>
                <c:pt idx="3422">
                  <c:v>#N/A</c:v>
                </c:pt>
                <c:pt idx="3423">
                  <c:v>#N/A</c:v>
                </c:pt>
                <c:pt idx="3424">
                  <c:v>#N/A</c:v>
                </c:pt>
                <c:pt idx="3425">
                  <c:v>#N/A</c:v>
                </c:pt>
                <c:pt idx="3426">
                  <c:v>#N/A</c:v>
                </c:pt>
                <c:pt idx="3427">
                  <c:v>#N/A</c:v>
                </c:pt>
                <c:pt idx="3428">
                  <c:v>#N/A</c:v>
                </c:pt>
                <c:pt idx="3429">
                  <c:v>#N/A</c:v>
                </c:pt>
                <c:pt idx="3430">
                  <c:v>#N/A</c:v>
                </c:pt>
                <c:pt idx="3431">
                  <c:v>#N/A</c:v>
                </c:pt>
                <c:pt idx="3432">
                  <c:v>#N/A</c:v>
                </c:pt>
                <c:pt idx="3433">
                  <c:v>#N/A</c:v>
                </c:pt>
                <c:pt idx="3434">
                  <c:v>#N/A</c:v>
                </c:pt>
                <c:pt idx="3435">
                  <c:v>#N/A</c:v>
                </c:pt>
                <c:pt idx="3436">
                  <c:v>#N/A</c:v>
                </c:pt>
                <c:pt idx="3437">
                  <c:v>#N/A</c:v>
                </c:pt>
                <c:pt idx="3438">
                  <c:v>#N/A</c:v>
                </c:pt>
                <c:pt idx="3439">
                  <c:v>#N/A</c:v>
                </c:pt>
                <c:pt idx="3440">
                  <c:v>#N/A</c:v>
                </c:pt>
                <c:pt idx="3441">
                  <c:v>#N/A</c:v>
                </c:pt>
                <c:pt idx="3442">
                  <c:v>#N/A</c:v>
                </c:pt>
                <c:pt idx="3443">
                  <c:v>#N/A</c:v>
                </c:pt>
                <c:pt idx="3444">
                  <c:v>#N/A</c:v>
                </c:pt>
                <c:pt idx="3445">
                  <c:v>#N/A</c:v>
                </c:pt>
                <c:pt idx="3446">
                  <c:v>#N/A</c:v>
                </c:pt>
                <c:pt idx="3447">
                  <c:v>#N/A</c:v>
                </c:pt>
                <c:pt idx="3448">
                  <c:v>#N/A</c:v>
                </c:pt>
                <c:pt idx="3449">
                  <c:v>#N/A</c:v>
                </c:pt>
                <c:pt idx="3450">
                  <c:v>#N/A</c:v>
                </c:pt>
                <c:pt idx="3451">
                  <c:v>#N/A</c:v>
                </c:pt>
                <c:pt idx="3452">
                  <c:v>#N/A</c:v>
                </c:pt>
                <c:pt idx="3453">
                  <c:v>#N/A</c:v>
                </c:pt>
                <c:pt idx="3454">
                  <c:v>#N/A</c:v>
                </c:pt>
                <c:pt idx="3455">
                  <c:v>#N/A</c:v>
                </c:pt>
                <c:pt idx="3456">
                  <c:v>#N/A</c:v>
                </c:pt>
                <c:pt idx="3457">
                  <c:v>#N/A</c:v>
                </c:pt>
                <c:pt idx="3458">
                  <c:v>#N/A</c:v>
                </c:pt>
                <c:pt idx="3459">
                  <c:v>#N/A</c:v>
                </c:pt>
                <c:pt idx="3460">
                  <c:v>#N/A</c:v>
                </c:pt>
                <c:pt idx="3461">
                  <c:v>#N/A</c:v>
                </c:pt>
                <c:pt idx="3462">
                  <c:v>#N/A</c:v>
                </c:pt>
                <c:pt idx="3463">
                  <c:v>#N/A</c:v>
                </c:pt>
                <c:pt idx="3464">
                  <c:v>#N/A</c:v>
                </c:pt>
                <c:pt idx="3465">
                  <c:v>#N/A</c:v>
                </c:pt>
                <c:pt idx="3466">
                  <c:v>#N/A</c:v>
                </c:pt>
                <c:pt idx="3467">
                  <c:v>#N/A</c:v>
                </c:pt>
                <c:pt idx="3468">
                  <c:v>#N/A</c:v>
                </c:pt>
                <c:pt idx="3469">
                  <c:v>#N/A</c:v>
                </c:pt>
                <c:pt idx="3470">
                  <c:v>#N/A</c:v>
                </c:pt>
                <c:pt idx="3471">
                  <c:v>#N/A</c:v>
                </c:pt>
                <c:pt idx="3472">
                  <c:v>#N/A</c:v>
                </c:pt>
                <c:pt idx="3473">
                  <c:v>#N/A</c:v>
                </c:pt>
                <c:pt idx="3474">
                  <c:v>#N/A</c:v>
                </c:pt>
                <c:pt idx="3475">
                  <c:v>#N/A</c:v>
                </c:pt>
                <c:pt idx="3476">
                  <c:v>#N/A</c:v>
                </c:pt>
                <c:pt idx="3477">
                  <c:v>#N/A</c:v>
                </c:pt>
                <c:pt idx="3478">
                  <c:v>#N/A</c:v>
                </c:pt>
                <c:pt idx="3479">
                  <c:v>#N/A</c:v>
                </c:pt>
                <c:pt idx="3480">
                  <c:v>#N/A</c:v>
                </c:pt>
                <c:pt idx="3481">
                  <c:v>#N/A</c:v>
                </c:pt>
                <c:pt idx="3482">
                  <c:v>#N/A</c:v>
                </c:pt>
                <c:pt idx="3483">
                  <c:v>#N/A</c:v>
                </c:pt>
                <c:pt idx="3484">
                  <c:v>#N/A</c:v>
                </c:pt>
                <c:pt idx="3485">
                  <c:v>#N/A</c:v>
                </c:pt>
                <c:pt idx="3486">
                  <c:v>#N/A</c:v>
                </c:pt>
                <c:pt idx="3487">
                  <c:v>#N/A</c:v>
                </c:pt>
                <c:pt idx="3488">
                  <c:v>#N/A</c:v>
                </c:pt>
                <c:pt idx="3489">
                  <c:v>#N/A</c:v>
                </c:pt>
                <c:pt idx="3490">
                  <c:v>#N/A</c:v>
                </c:pt>
                <c:pt idx="3491">
                  <c:v>#N/A</c:v>
                </c:pt>
                <c:pt idx="3492">
                  <c:v>#N/A</c:v>
                </c:pt>
                <c:pt idx="3493">
                  <c:v>#N/A</c:v>
                </c:pt>
                <c:pt idx="3494">
                  <c:v>#N/A</c:v>
                </c:pt>
                <c:pt idx="3495">
                  <c:v>#N/A</c:v>
                </c:pt>
                <c:pt idx="3496">
                  <c:v>#N/A</c:v>
                </c:pt>
                <c:pt idx="3497">
                  <c:v>#N/A</c:v>
                </c:pt>
                <c:pt idx="3498">
                  <c:v>#N/A</c:v>
                </c:pt>
                <c:pt idx="3499">
                  <c:v>#N/A</c:v>
                </c:pt>
                <c:pt idx="3500">
                  <c:v>#N/A</c:v>
                </c:pt>
                <c:pt idx="3501">
                  <c:v>#N/A</c:v>
                </c:pt>
                <c:pt idx="3502">
                  <c:v>#N/A</c:v>
                </c:pt>
                <c:pt idx="3503">
                  <c:v>#N/A</c:v>
                </c:pt>
                <c:pt idx="3504">
                  <c:v>#N/A</c:v>
                </c:pt>
                <c:pt idx="3505">
                  <c:v>#N/A</c:v>
                </c:pt>
                <c:pt idx="3506">
                  <c:v>#N/A</c:v>
                </c:pt>
                <c:pt idx="3507">
                  <c:v>#N/A</c:v>
                </c:pt>
                <c:pt idx="3508">
                  <c:v>#N/A</c:v>
                </c:pt>
                <c:pt idx="3509">
                  <c:v>#N/A</c:v>
                </c:pt>
                <c:pt idx="3510">
                  <c:v>#N/A</c:v>
                </c:pt>
                <c:pt idx="3511">
                  <c:v>#N/A</c:v>
                </c:pt>
                <c:pt idx="3512">
                  <c:v>#N/A</c:v>
                </c:pt>
                <c:pt idx="3513">
                  <c:v>#N/A</c:v>
                </c:pt>
                <c:pt idx="3514">
                  <c:v>#N/A</c:v>
                </c:pt>
                <c:pt idx="3515">
                  <c:v>#N/A</c:v>
                </c:pt>
                <c:pt idx="3516">
                  <c:v>#N/A</c:v>
                </c:pt>
                <c:pt idx="3517">
                  <c:v>#N/A</c:v>
                </c:pt>
                <c:pt idx="3518">
                  <c:v>#N/A</c:v>
                </c:pt>
                <c:pt idx="3519">
                  <c:v>#N/A</c:v>
                </c:pt>
                <c:pt idx="3520">
                  <c:v>#N/A</c:v>
                </c:pt>
                <c:pt idx="3521">
                  <c:v>#N/A</c:v>
                </c:pt>
                <c:pt idx="3522">
                  <c:v>#N/A</c:v>
                </c:pt>
                <c:pt idx="3523">
                  <c:v>#N/A</c:v>
                </c:pt>
                <c:pt idx="3524">
                  <c:v>#N/A</c:v>
                </c:pt>
                <c:pt idx="3525">
                  <c:v>#N/A</c:v>
                </c:pt>
                <c:pt idx="3526">
                  <c:v>#N/A</c:v>
                </c:pt>
                <c:pt idx="3527">
                  <c:v>#N/A</c:v>
                </c:pt>
                <c:pt idx="3528">
                  <c:v>#N/A</c:v>
                </c:pt>
                <c:pt idx="3529">
                  <c:v>#N/A</c:v>
                </c:pt>
                <c:pt idx="3530">
                  <c:v>#N/A</c:v>
                </c:pt>
                <c:pt idx="3531">
                  <c:v>#N/A</c:v>
                </c:pt>
                <c:pt idx="3532">
                  <c:v>#N/A</c:v>
                </c:pt>
                <c:pt idx="3533">
                  <c:v>#N/A</c:v>
                </c:pt>
                <c:pt idx="3534">
                  <c:v>#N/A</c:v>
                </c:pt>
                <c:pt idx="3535">
                  <c:v>#N/A</c:v>
                </c:pt>
                <c:pt idx="3536">
                  <c:v>#N/A</c:v>
                </c:pt>
                <c:pt idx="3537">
                  <c:v>#N/A</c:v>
                </c:pt>
                <c:pt idx="3538">
                  <c:v>#N/A</c:v>
                </c:pt>
                <c:pt idx="3539">
                  <c:v>#N/A</c:v>
                </c:pt>
                <c:pt idx="3540">
                  <c:v>#N/A</c:v>
                </c:pt>
                <c:pt idx="3541">
                  <c:v>#N/A</c:v>
                </c:pt>
                <c:pt idx="3542">
                  <c:v>#N/A</c:v>
                </c:pt>
                <c:pt idx="3543">
                  <c:v>#N/A</c:v>
                </c:pt>
                <c:pt idx="3544">
                  <c:v>#N/A</c:v>
                </c:pt>
                <c:pt idx="3545">
                  <c:v>#N/A</c:v>
                </c:pt>
                <c:pt idx="3546">
                  <c:v>#N/A</c:v>
                </c:pt>
                <c:pt idx="3547">
                  <c:v>#N/A</c:v>
                </c:pt>
                <c:pt idx="3548">
                  <c:v>#N/A</c:v>
                </c:pt>
                <c:pt idx="3549">
                  <c:v>#N/A</c:v>
                </c:pt>
                <c:pt idx="3550">
                  <c:v>#N/A</c:v>
                </c:pt>
                <c:pt idx="3551">
                  <c:v>#N/A</c:v>
                </c:pt>
                <c:pt idx="3552">
                  <c:v>#N/A</c:v>
                </c:pt>
                <c:pt idx="3553">
                  <c:v>#N/A</c:v>
                </c:pt>
                <c:pt idx="3554">
                  <c:v>#N/A</c:v>
                </c:pt>
                <c:pt idx="3555">
                  <c:v>#N/A</c:v>
                </c:pt>
                <c:pt idx="3556">
                  <c:v>#N/A</c:v>
                </c:pt>
                <c:pt idx="3557">
                  <c:v>#N/A</c:v>
                </c:pt>
                <c:pt idx="3558">
                  <c:v>#N/A</c:v>
                </c:pt>
                <c:pt idx="3559">
                  <c:v>#N/A</c:v>
                </c:pt>
                <c:pt idx="3560">
                  <c:v>#N/A</c:v>
                </c:pt>
                <c:pt idx="3561">
                  <c:v>#N/A</c:v>
                </c:pt>
                <c:pt idx="3562">
                  <c:v>#N/A</c:v>
                </c:pt>
                <c:pt idx="3563">
                  <c:v>#N/A</c:v>
                </c:pt>
                <c:pt idx="3564">
                  <c:v>#N/A</c:v>
                </c:pt>
                <c:pt idx="3565">
                  <c:v>#N/A</c:v>
                </c:pt>
                <c:pt idx="3566">
                  <c:v>#N/A</c:v>
                </c:pt>
                <c:pt idx="3567">
                  <c:v>#N/A</c:v>
                </c:pt>
                <c:pt idx="3568">
                  <c:v>#N/A</c:v>
                </c:pt>
                <c:pt idx="3569">
                  <c:v>#N/A</c:v>
                </c:pt>
                <c:pt idx="3570">
                  <c:v>#N/A</c:v>
                </c:pt>
                <c:pt idx="3571">
                  <c:v>#N/A</c:v>
                </c:pt>
                <c:pt idx="3572">
                  <c:v>#N/A</c:v>
                </c:pt>
                <c:pt idx="3573">
                  <c:v>#N/A</c:v>
                </c:pt>
                <c:pt idx="3574">
                  <c:v>#N/A</c:v>
                </c:pt>
                <c:pt idx="3575">
                  <c:v>#N/A</c:v>
                </c:pt>
                <c:pt idx="3576">
                  <c:v>#N/A</c:v>
                </c:pt>
                <c:pt idx="3577">
                  <c:v>#N/A</c:v>
                </c:pt>
                <c:pt idx="3578">
                  <c:v>#N/A</c:v>
                </c:pt>
                <c:pt idx="3579">
                  <c:v>#N/A</c:v>
                </c:pt>
                <c:pt idx="3580">
                  <c:v>#N/A</c:v>
                </c:pt>
                <c:pt idx="3581">
                  <c:v>#N/A</c:v>
                </c:pt>
                <c:pt idx="3582">
                  <c:v>#N/A</c:v>
                </c:pt>
                <c:pt idx="3583">
                  <c:v>#N/A</c:v>
                </c:pt>
                <c:pt idx="3584">
                  <c:v>#N/A</c:v>
                </c:pt>
                <c:pt idx="3585">
                  <c:v>#N/A</c:v>
                </c:pt>
                <c:pt idx="3586">
                  <c:v>#N/A</c:v>
                </c:pt>
                <c:pt idx="3587">
                  <c:v>#N/A</c:v>
                </c:pt>
                <c:pt idx="3588">
                  <c:v>#N/A</c:v>
                </c:pt>
                <c:pt idx="3589">
                  <c:v>#N/A</c:v>
                </c:pt>
                <c:pt idx="3590">
                  <c:v>#N/A</c:v>
                </c:pt>
                <c:pt idx="3591">
                  <c:v>#N/A</c:v>
                </c:pt>
                <c:pt idx="3592">
                  <c:v>#N/A</c:v>
                </c:pt>
                <c:pt idx="3593">
                  <c:v>#N/A</c:v>
                </c:pt>
                <c:pt idx="3594">
                  <c:v>#N/A</c:v>
                </c:pt>
                <c:pt idx="3595">
                  <c:v>#N/A</c:v>
                </c:pt>
                <c:pt idx="3596">
                  <c:v>#N/A</c:v>
                </c:pt>
                <c:pt idx="3597">
                  <c:v>#N/A</c:v>
                </c:pt>
                <c:pt idx="3598">
                  <c:v>#N/A</c:v>
                </c:pt>
                <c:pt idx="3599">
                  <c:v>#N/A</c:v>
                </c:pt>
                <c:pt idx="3600">
                  <c:v>#N/A</c:v>
                </c:pt>
                <c:pt idx="3601">
                  <c:v>#N/A</c:v>
                </c:pt>
                <c:pt idx="3602">
                  <c:v>#N/A</c:v>
                </c:pt>
                <c:pt idx="3603">
                  <c:v>#N/A</c:v>
                </c:pt>
                <c:pt idx="3604">
                  <c:v>#N/A</c:v>
                </c:pt>
                <c:pt idx="3605">
                  <c:v>#N/A</c:v>
                </c:pt>
                <c:pt idx="3606">
                  <c:v>#N/A</c:v>
                </c:pt>
                <c:pt idx="3607">
                  <c:v>#N/A</c:v>
                </c:pt>
                <c:pt idx="3608">
                  <c:v>#N/A</c:v>
                </c:pt>
                <c:pt idx="3609">
                  <c:v>#N/A</c:v>
                </c:pt>
                <c:pt idx="3610">
                  <c:v>#N/A</c:v>
                </c:pt>
                <c:pt idx="3611">
                  <c:v>#N/A</c:v>
                </c:pt>
                <c:pt idx="3612">
                  <c:v>#N/A</c:v>
                </c:pt>
                <c:pt idx="3613">
                  <c:v>#N/A</c:v>
                </c:pt>
                <c:pt idx="3614">
                  <c:v>#N/A</c:v>
                </c:pt>
                <c:pt idx="3615">
                  <c:v>#N/A</c:v>
                </c:pt>
                <c:pt idx="3616">
                  <c:v>#N/A</c:v>
                </c:pt>
                <c:pt idx="3617">
                  <c:v>#N/A</c:v>
                </c:pt>
                <c:pt idx="3618">
                  <c:v>#N/A</c:v>
                </c:pt>
                <c:pt idx="3619">
                  <c:v>#N/A</c:v>
                </c:pt>
                <c:pt idx="3620">
                  <c:v>#N/A</c:v>
                </c:pt>
                <c:pt idx="3621">
                  <c:v>#N/A</c:v>
                </c:pt>
                <c:pt idx="3622">
                  <c:v>#N/A</c:v>
                </c:pt>
                <c:pt idx="3623">
                  <c:v>#N/A</c:v>
                </c:pt>
                <c:pt idx="3624">
                  <c:v>#N/A</c:v>
                </c:pt>
                <c:pt idx="3625">
                  <c:v>#N/A</c:v>
                </c:pt>
                <c:pt idx="3626">
                  <c:v>#N/A</c:v>
                </c:pt>
                <c:pt idx="3627">
                  <c:v>#N/A</c:v>
                </c:pt>
                <c:pt idx="3628">
                  <c:v>#N/A</c:v>
                </c:pt>
                <c:pt idx="3629">
                  <c:v>#N/A</c:v>
                </c:pt>
                <c:pt idx="3630">
                  <c:v>#N/A</c:v>
                </c:pt>
                <c:pt idx="3631">
                  <c:v>#N/A</c:v>
                </c:pt>
                <c:pt idx="3632">
                  <c:v>#N/A</c:v>
                </c:pt>
                <c:pt idx="3633">
                  <c:v>#N/A</c:v>
                </c:pt>
                <c:pt idx="3634">
                  <c:v>#N/A</c:v>
                </c:pt>
                <c:pt idx="3635">
                  <c:v>#N/A</c:v>
                </c:pt>
                <c:pt idx="3636">
                  <c:v>#N/A</c:v>
                </c:pt>
                <c:pt idx="3637">
                  <c:v>#N/A</c:v>
                </c:pt>
                <c:pt idx="3638">
                  <c:v>#N/A</c:v>
                </c:pt>
                <c:pt idx="3639">
                  <c:v>#N/A</c:v>
                </c:pt>
                <c:pt idx="3640">
                  <c:v>#N/A</c:v>
                </c:pt>
                <c:pt idx="3641">
                  <c:v>#N/A</c:v>
                </c:pt>
                <c:pt idx="3642">
                  <c:v>#N/A</c:v>
                </c:pt>
                <c:pt idx="3643">
                  <c:v>#N/A</c:v>
                </c:pt>
                <c:pt idx="3644">
                  <c:v>#N/A</c:v>
                </c:pt>
                <c:pt idx="3645">
                  <c:v>#N/A</c:v>
                </c:pt>
                <c:pt idx="3646">
                  <c:v>#N/A</c:v>
                </c:pt>
                <c:pt idx="3647">
                  <c:v>#N/A</c:v>
                </c:pt>
                <c:pt idx="3648">
                  <c:v>#N/A</c:v>
                </c:pt>
                <c:pt idx="3649">
                  <c:v>#N/A</c:v>
                </c:pt>
                <c:pt idx="3650">
                  <c:v>#N/A</c:v>
                </c:pt>
                <c:pt idx="3651">
                  <c:v>#N/A</c:v>
                </c:pt>
                <c:pt idx="3652">
                  <c:v>#N/A</c:v>
                </c:pt>
                <c:pt idx="3653">
                  <c:v>#N/A</c:v>
                </c:pt>
                <c:pt idx="3654">
                  <c:v>#N/A</c:v>
                </c:pt>
                <c:pt idx="3655">
                  <c:v>#N/A</c:v>
                </c:pt>
                <c:pt idx="3656">
                  <c:v>#N/A</c:v>
                </c:pt>
                <c:pt idx="3657">
                  <c:v>#N/A</c:v>
                </c:pt>
                <c:pt idx="3658">
                  <c:v>#N/A</c:v>
                </c:pt>
                <c:pt idx="3659">
                  <c:v>#N/A</c:v>
                </c:pt>
                <c:pt idx="3660">
                  <c:v>#N/A</c:v>
                </c:pt>
                <c:pt idx="3661">
                  <c:v>#N/A</c:v>
                </c:pt>
                <c:pt idx="3662">
                  <c:v>#N/A</c:v>
                </c:pt>
                <c:pt idx="3663">
                  <c:v>#N/A</c:v>
                </c:pt>
                <c:pt idx="3664">
                  <c:v>#N/A</c:v>
                </c:pt>
                <c:pt idx="3665">
                  <c:v>#N/A</c:v>
                </c:pt>
                <c:pt idx="3666">
                  <c:v>#N/A</c:v>
                </c:pt>
                <c:pt idx="3667">
                  <c:v>#N/A</c:v>
                </c:pt>
                <c:pt idx="3668">
                  <c:v>#N/A</c:v>
                </c:pt>
                <c:pt idx="3669">
                  <c:v>#N/A</c:v>
                </c:pt>
                <c:pt idx="3670">
                  <c:v>#N/A</c:v>
                </c:pt>
                <c:pt idx="3671">
                  <c:v>#N/A</c:v>
                </c:pt>
                <c:pt idx="3672">
                  <c:v>#N/A</c:v>
                </c:pt>
                <c:pt idx="3673">
                  <c:v>#N/A</c:v>
                </c:pt>
                <c:pt idx="3674">
                  <c:v>#N/A</c:v>
                </c:pt>
                <c:pt idx="3675">
                  <c:v>#N/A</c:v>
                </c:pt>
                <c:pt idx="3676">
                  <c:v>#N/A</c:v>
                </c:pt>
                <c:pt idx="3677">
                  <c:v>#N/A</c:v>
                </c:pt>
                <c:pt idx="3678">
                  <c:v>#N/A</c:v>
                </c:pt>
                <c:pt idx="3679">
                  <c:v>#N/A</c:v>
                </c:pt>
                <c:pt idx="3680">
                  <c:v>#N/A</c:v>
                </c:pt>
                <c:pt idx="3681">
                  <c:v>#N/A</c:v>
                </c:pt>
                <c:pt idx="3682">
                  <c:v>#N/A</c:v>
                </c:pt>
                <c:pt idx="3683">
                  <c:v>#N/A</c:v>
                </c:pt>
                <c:pt idx="3684">
                  <c:v>#N/A</c:v>
                </c:pt>
                <c:pt idx="3685">
                  <c:v>#N/A</c:v>
                </c:pt>
                <c:pt idx="3686">
                  <c:v>#N/A</c:v>
                </c:pt>
                <c:pt idx="3687">
                  <c:v>#N/A</c:v>
                </c:pt>
                <c:pt idx="3688">
                  <c:v>#N/A</c:v>
                </c:pt>
                <c:pt idx="3689">
                  <c:v>#N/A</c:v>
                </c:pt>
                <c:pt idx="3690">
                  <c:v>#N/A</c:v>
                </c:pt>
                <c:pt idx="3691">
                  <c:v>#N/A</c:v>
                </c:pt>
                <c:pt idx="3692">
                  <c:v>#N/A</c:v>
                </c:pt>
                <c:pt idx="3693">
                  <c:v>#N/A</c:v>
                </c:pt>
                <c:pt idx="3694">
                  <c:v>#N/A</c:v>
                </c:pt>
                <c:pt idx="3695">
                  <c:v>#N/A</c:v>
                </c:pt>
                <c:pt idx="3696">
                  <c:v>#N/A</c:v>
                </c:pt>
                <c:pt idx="3697">
                  <c:v>#N/A</c:v>
                </c:pt>
                <c:pt idx="3698">
                  <c:v>#N/A</c:v>
                </c:pt>
                <c:pt idx="3699">
                  <c:v>#N/A</c:v>
                </c:pt>
                <c:pt idx="3700">
                  <c:v>#N/A</c:v>
                </c:pt>
                <c:pt idx="3701">
                  <c:v>#N/A</c:v>
                </c:pt>
                <c:pt idx="3702">
                  <c:v>#N/A</c:v>
                </c:pt>
                <c:pt idx="3703">
                  <c:v>#N/A</c:v>
                </c:pt>
                <c:pt idx="3704">
                  <c:v>#N/A</c:v>
                </c:pt>
                <c:pt idx="3705">
                  <c:v>#N/A</c:v>
                </c:pt>
                <c:pt idx="3706">
                  <c:v>#N/A</c:v>
                </c:pt>
                <c:pt idx="3707">
                  <c:v>#N/A</c:v>
                </c:pt>
                <c:pt idx="3708">
                  <c:v>#N/A</c:v>
                </c:pt>
                <c:pt idx="3709">
                  <c:v>#N/A</c:v>
                </c:pt>
                <c:pt idx="3710">
                  <c:v>#N/A</c:v>
                </c:pt>
                <c:pt idx="3711">
                  <c:v>#N/A</c:v>
                </c:pt>
                <c:pt idx="3712">
                  <c:v>#N/A</c:v>
                </c:pt>
                <c:pt idx="3713">
                  <c:v>#N/A</c:v>
                </c:pt>
                <c:pt idx="3714">
                  <c:v>#N/A</c:v>
                </c:pt>
                <c:pt idx="3715">
                  <c:v>#N/A</c:v>
                </c:pt>
                <c:pt idx="3716">
                  <c:v>#N/A</c:v>
                </c:pt>
                <c:pt idx="3717">
                  <c:v>#N/A</c:v>
                </c:pt>
                <c:pt idx="3718">
                  <c:v>#N/A</c:v>
                </c:pt>
                <c:pt idx="3719">
                  <c:v>#N/A</c:v>
                </c:pt>
                <c:pt idx="3720">
                  <c:v>#N/A</c:v>
                </c:pt>
                <c:pt idx="3721">
                  <c:v>#N/A</c:v>
                </c:pt>
                <c:pt idx="3722">
                  <c:v>#N/A</c:v>
                </c:pt>
                <c:pt idx="3723">
                  <c:v>#N/A</c:v>
                </c:pt>
                <c:pt idx="3724">
                  <c:v>#N/A</c:v>
                </c:pt>
                <c:pt idx="3725">
                  <c:v>#N/A</c:v>
                </c:pt>
                <c:pt idx="3726">
                  <c:v>#N/A</c:v>
                </c:pt>
                <c:pt idx="3727">
                  <c:v>#N/A</c:v>
                </c:pt>
                <c:pt idx="3728">
                  <c:v>#N/A</c:v>
                </c:pt>
                <c:pt idx="3729">
                  <c:v>#N/A</c:v>
                </c:pt>
                <c:pt idx="3730">
                  <c:v>#N/A</c:v>
                </c:pt>
                <c:pt idx="3731">
                  <c:v>#N/A</c:v>
                </c:pt>
                <c:pt idx="3732">
                  <c:v>#N/A</c:v>
                </c:pt>
                <c:pt idx="3733">
                  <c:v>#N/A</c:v>
                </c:pt>
                <c:pt idx="3734">
                  <c:v>#N/A</c:v>
                </c:pt>
                <c:pt idx="3735">
                  <c:v>#N/A</c:v>
                </c:pt>
                <c:pt idx="3736">
                  <c:v>#N/A</c:v>
                </c:pt>
                <c:pt idx="3737">
                  <c:v>#N/A</c:v>
                </c:pt>
                <c:pt idx="3738">
                  <c:v>#N/A</c:v>
                </c:pt>
                <c:pt idx="3739">
                  <c:v>#N/A</c:v>
                </c:pt>
                <c:pt idx="3740">
                  <c:v>#N/A</c:v>
                </c:pt>
                <c:pt idx="3741">
                  <c:v>#N/A</c:v>
                </c:pt>
                <c:pt idx="3742">
                  <c:v>#N/A</c:v>
                </c:pt>
                <c:pt idx="3743">
                  <c:v>#N/A</c:v>
                </c:pt>
                <c:pt idx="3744">
                  <c:v>#N/A</c:v>
                </c:pt>
                <c:pt idx="3745">
                  <c:v>#N/A</c:v>
                </c:pt>
                <c:pt idx="3746">
                  <c:v>#N/A</c:v>
                </c:pt>
                <c:pt idx="3747">
                  <c:v>#N/A</c:v>
                </c:pt>
                <c:pt idx="3748">
                  <c:v>#N/A</c:v>
                </c:pt>
                <c:pt idx="3749">
                  <c:v>#N/A</c:v>
                </c:pt>
                <c:pt idx="3750">
                  <c:v>#N/A</c:v>
                </c:pt>
                <c:pt idx="3751">
                  <c:v>#N/A</c:v>
                </c:pt>
                <c:pt idx="3752">
                  <c:v>#N/A</c:v>
                </c:pt>
                <c:pt idx="3753">
                  <c:v>#N/A</c:v>
                </c:pt>
                <c:pt idx="3754">
                  <c:v>#N/A</c:v>
                </c:pt>
                <c:pt idx="3755">
                  <c:v>#N/A</c:v>
                </c:pt>
                <c:pt idx="3756">
                  <c:v>#N/A</c:v>
                </c:pt>
                <c:pt idx="3757">
                  <c:v>#N/A</c:v>
                </c:pt>
                <c:pt idx="3758">
                  <c:v>#N/A</c:v>
                </c:pt>
                <c:pt idx="3759">
                  <c:v>#N/A</c:v>
                </c:pt>
                <c:pt idx="3760">
                  <c:v>#N/A</c:v>
                </c:pt>
                <c:pt idx="3761">
                  <c:v>#N/A</c:v>
                </c:pt>
                <c:pt idx="3762">
                  <c:v>#N/A</c:v>
                </c:pt>
                <c:pt idx="3763">
                  <c:v>#N/A</c:v>
                </c:pt>
                <c:pt idx="3764">
                  <c:v>#N/A</c:v>
                </c:pt>
                <c:pt idx="3765">
                  <c:v>#N/A</c:v>
                </c:pt>
                <c:pt idx="3766">
                  <c:v>#N/A</c:v>
                </c:pt>
                <c:pt idx="3767">
                  <c:v>#N/A</c:v>
                </c:pt>
                <c:pt idx="3768">
                  <c:v>#N/A</c:v>
                </c:pt>
                <c:pt idx="3769">
                  <c:v>#N/A</c:v>
                </c:pt>
                <c:pt idx="3770">
                  <c:v>#N/A</c:v>
                </c:pt>
                <c:pt idx="3771">
                  <c:v>#N/A</c:v>
                </c:pt>
                <c:pt idx="3772">
                  <c:v>#N/A</c:v>
                </c:pt>
                <c:pt idx="3773">
                  <c:v>#N/A</c:v>
                </c:pt>
                <c:pt idx="3774">
                  <c:v>#N/A</c:v>
                </c:pt>
                <c:pt idx="3775">
                  <c:v>#N/A</c:v>
                </c:pt>
                <c:pt idx="3776">
                  <c:v>#N/A</c:v>
                </c:pt>
                <c:pt idx="3777">
                  <c:v>#N/A</c:v>
                </c:pt>
                <c:pt idx="3778">
                  <c:v>#N/A</c:v>
                </c:pt>
                <c:pt idx="3779">
                  <c:v>#N/A</c:v>
                </c:pt>
                <c:pt idx="3780">
                  <c:v>#N/A</c:v>
                </c:pt>
                <c:pt idx="3781">
                  <c:v>#N/A</c:v>
                </c:pt>
                <c:pt idx="3782">
                  <c:v>#N/A</c:v>
                </c:pt>
                <c:pt idx="3783">
                  <c:v>#N/A</c:v>
                </c:pt>
                <c:pt idx="3784">
                  <c:v>#N/A</c:v>
                </c:pt>
                <c:pt idx="3785">
                  <c:v>#N/A</c:v>
                </c:pt>
                <c:pt idx="3786">
                  <c:v>#N/A</c:v>
                </c:pt>
                <c:pt idx="3787">
                  <c:v>#N/A</c:v>
                </c:pt>
                <c:pt idx="3788">
                  <c:v>#N/A</c:v>
                </c:pt>
                <c:pt idx="3789">
                  <c:v>#N/A</c:v>
                </c:pt>
                <c:pt idx="3790">
                  <c:v>#N/A</c:v>
                </c:pt>
                <c:pt idx="3791">
                  <c:v>#N/A</c:v>
                </c:pt>
                <c:pt idx="3792">
                  <c:v>#N/A</c:v>
                </c:pt>
                <c:pt idx="3793">
                  <c:v>#N/A</c:v>
                </c:pt>
                <c:pt idx="3794">
                  <c:v>#N/A</c:v>
                </c:pt>
                <c:pt idx="3795">
                  <c:v>#N/A</c:v>
                </c:pt>
                <c:pt idx="3796">
                  <c:v>#N/A</c:v>
                </c:pt>
                <c:pt idx="3797">
                  <c:v>#N/A</c:v>
                </c:pt>
                <c:pt idx="3798">
                  <c:v>#N/A</c:v>
                </c:pt>
                <c:pt idx="3799">
                  <c:v>#N/A</c:v>
                </c:pt>
                <c:pt idx="3800">
                  <c:v>#N/A</c:v>
                </c:pt>
                <c:pt idx="3801">
                  <c:v>#N/A</c:v>
                </c:pt>
                <c:pt idx="3802">
                  <c:v>#N/A</c:v>
                </c:pt>
                <c:pt idx="3803">
                  <c:v>#N/A</c:v>
                </c:pt>
                <c:pt idx="3804">
                  <c:v>#N/A</c:v>
                </c:pt>
                <c:pt idx="3805">
                  <c:v>#N/A</c:v>
                </c:pt>
                <c:pt idx="3806">
                  <c:v>#N/A</c:v>
                </c:pt>
                <c:pt idx="3807">
                  <c:v>#N/A</c:v>
                </c:pt>
                <c:pt idx="3808">
                  <c:v>#N/A</c:v>
                </c:pt>
                <c:pt idx="3809">
                  <c:v>#N/A</c:v>
                </c:pt>
                <c:pt idx="3810">
                  <c:v>#N/A</c:v>
                </c:pt>
                <c:pt idx="3811">
                  <c:v>#N/A</c:v>
                </c:pt>
                <c:pt idx="3812">
                  <c:v>#N/A</c:v>
                </c:pt>
                <c:pt idx="3813">
                  <c:v>#N/A</c:v>
                </c:pt>
                <c:pt idx="3814">
                  <c:v>#N/A</c:v>
                </c:pt>
                <c:pt idx="3815">
                  <c:v>#N/A</c:v>
                </c:pt>
                <c:pt idx="3816">
                  <c:v>#N/A</c:v>
                </c:pt>
                <c:pt idx="3817">
                  <c:v>#N/A</c:v>
                </c:pt>
                <c:pt idx="3818">
                  <c:v>#N/A</c:v>
                </c:pt>
                <c:pt idx="3819">
                  <c:v>#N/A</c:v>
                </c:pt>
                <c:pt idx="3820">
                  <c:v>#N/A</c:v>
                </c:pt>
                <c:pt idx="3821">
                  <c:v>#N/A</c:v>
                </c:pt>
                <c:pt idx="3822">
                  <c:v>#N/A</c:v>
                </c:pt>
                <c:pt idx="3823">
                  <c:v>#N/A</c:v>
                </c:pt>
                <c:pt idx="3824">
                  <c:v>#N/A</c:v>
                </c:pt>
                <c:pt idx="3825">
                  <c:v>#N/A</c:v>
                </c:pt>
                <c:pt idx="3826">
                  <c:v>#N/A</c:v>
                </c:pt>
                <c:pt idx="3827">
                  <c:v>#N/A</c:v>
                </c:pt>
                <c:pt idx="3828">
                  <c:v>#N/A</c:v>
                </c:pt>
                <c:pt idx="3829">
                  <c:v>#N/A</c:v>
                </c:pt>
                <c:pt idx="3830">
                  <c:v>#N/A</c:v>
                </c:pt>
                <c:pt idx="3831">
                  <c:v>#N/A</c:v>
                </c:pt>
                <c:pt idx="3832">
                  <c:v>#N/A</c:v>
                </c:pt>
                <c:pt idx="3833">
                  <c:v>#N/A</c:v>
                </c:pt>
                <c:pt idx="3834">
                  <c:v>#N/A</c:v>
                </c:pt>
                <c:pt idx="3835">
                  <c:v>#N/A</c:v>
                </c:pt>
                <c:pt idx="3836">
                  <c:v>#N/A</c:v>
                </c:pt>
                <c:pt idx="3837">
                  <c:v>#N/A</c:v>
                </c:pt>
                <c:pt idx="3838">
                  <c:v>#N/A</c:v>
                </c:pt>
                <c:pt idx="3839">
                  <c:v>#N/A</c:v>
                </c:pt>
                <c:pt idx="3840">
                  <c:v>#N/A</c:v>
                </c:pt>
                <c:pt idx="3841">
                  <c:v>#N/A</c:v>
                </c:pt>
                <c:pt idx="3842">
                  <c:v>#N/A</c:v>
                </c:pt>
                <c:pt idx="3843">
                  <c:v>#N/A</c:v>
                </c:pt>
                <c:pt idx="3844">
                  <c:v>#N/A</c:v>
                </c:pt>
                <c:pt idx="3845">
                  <c:v>#N/A</c:v>
                </c:pt>
                <c:pt idx="3846">
                  <c:v>#N/A</c:v>
                </c:pt>
                <c:pt idx="3847">
                  <c:v>#N/A</c:v>
                </c:pt>
                <c:pt idx="3848">
                  <c:v>#N/A</c:v>
                </c:pt>
                <c:pt idx="3849">
                  <c:v>#N/A</c:v>
                </c:pt>
                <c:pt idx="3850">
                  <c:v>#N/A</c:v>
                </c:pt>
                <c:pt idx="3851">
                  <c:v>#N/A</c:v>
                </c:pt>
                <c:pt idx="3852">
                  <c:v>#N/A</c:v>
                </c:pt>
                <c:pt idx="3853">
                  <c:v>#N/A</c:v>
                </c:pt>
                <c:pt idx="3854">
                  <c:v>#N/A</c:v>
                </c:pt>
                <c:pt idx="3855">
                  <c:v>#N/A</c:v>
                </c:pt>
                <c:pt idx="3856">
                  <c:v>#N/A</c:v>
                </c:pt>
                <c:pt idx="3857">
                  <c:v>#N/A</c:v>
                </c:pt>
                <c:pt idx="3858">
                  <c:v>#N/A</c:v>
                </c:pt>
                <c:pt idx="3859">
                  <c:v>#N/A</c:v>
                </c:pt>
                <c:pt idx="3860">
                  <c:v>#N/A</c:v>
                </c:pt>
                <c:pt idx="3861">
                  <c:v>#N/A</c:v>
                </c:pt>
                <c:pt idx="3862">
                  <c:v>#N/A</c:v>
                </c:pt>
                <c:pt idx="3863">
                  <c:v>#N/A</c:v>
                </c:pt>
                <c:pt idx="3864">
                  <c:v>#N/A</c:v>
                </c:pt>
                <c:pt idx="3865">
                  <c:v>#N/A</c:v>
                </c:pt>
                <c:pt idx="3866">
                  <c:v>#N/A</c:v>
                </c:pt>
                <c:pt idx="3867">
                  <c:v>#N/A</c:v>
                </c:pt>
                <c:pt idx="3868">
                  <c:v>#N/A</c:v>
                </c:pt>
                <c:pt idx="3869">
                  <c:v>#N/A</c:v>
                </c:pt>
                <c:pt idx="3870">
                  <c:v>#N/A</c:v>
                </c:pt>
                <c:pt idx="3871">
                  <c:v>#N/A</c:v>
                </c:pt>
                <c:pt idx="3872">
                  <c:v>#N/A</c:v>
                </c:pt>
                <c:pt idx="3873">
                  <c:v>#N/A</c:v>
                </c:pt>
                <c:pt idx="3874">
                  <c:v>#N/A</c:v>
                </c:pt>
                <c:pt idx="3875">
                  <c:v>#N/A</c:v>
                </c:pt>
                <c:pt idx="3876">
                  <c:v>#N/A</c:v>
                </c:pt>
                <c:pt idx="3877">
                  <c:v>#N/A</c:v>
                </c:pt>
                <c:pt idx="3878">
                  <c:v>#N/A</c:v>
                </c:pt>
                <c:pt idx="3879">
                  <c:v>#N/A</c:v>
                </c:pt>
                <c:pt idx="3880">
                  <c:v>#N/A</c:v>
                </c:pt>
                <c:pt idx="3881">
                  <c:v>#N/A</c:v>
                </c:pt>
                <c:pt idx="3882">
                  <c:v>#N/A</c:v>
                </c:pt>
                <c:pt idx="3883">
                  <c:v>#N/A</c:v>
                </c:pt>
                <c:pt idx="3884">
                  <c:v>#N/A</c:v>
                </c:pt>
                <c:pt idx="3885">
                  <c:v>#N/A</c:v>
                </c:pt>
                <c:pt idx="3886">
                  <c:v>#N/A</c:v>
                </c:pt>
                <c:pt idx="3887">
                  <c:v>#N/A</c:v>
                </c:pt>
                <c:pt idx="3888">
                  <c:v>#N/A</c:v>
                </c:pt>
                <c:pt idx="3889">
                  <c:v>#N/A</c:v>
                </c:pt>
                <c:pt idx="3890">
                  <c:v>#N/A</c:v>
                </c:pt>
                <c:pt idx="3891">
                  <c:v>#N/A</c:v>
                </c:pt>
                <c:pt idx="3892">
                  <c:v>#N/A</c:v>
                </c:pt>
                <c:pt idx="3893">
                  <c:v>#N/A</c:v>
                </c:pt>
                <c:pt idx="3894">
                  <c:v>#N/A</c:v>
                </c:pt>
                <c:pt idx="3895">
                  <c:v>#N/A</c:v>
                </c:pt>
                <c:pt idx="3896">
                  <c:v>#N/A</c:v>
                </c:pt>
                <c:pt idx="3897">
                  <c:v>#N/A</c:v>
                </c:pt>
                <c:pt idx="3898">
                  <c:v>#N/A</c:v>
                </c:pt>
                <c:pt idx="3899">
                  <c:v>#N/A</c:v>
                </c:pt>
                <c:pt idx="3900">
                  <c:v>#N/A</c:v>
                </c:pt>
                <c:pt idx="3901">
                  <c:v>#N/A</c:v>
                </c:pt>
                <c:pt idx="3902">
                  <c:v>#N/A</c:v>
                </c:pt>
                <c:pt idx="3903">
                  <c:v>#N/A</c:v>
                </c:pt>
                <c:pt idx="3904">
                  <c:v>#N/A</c:v>
                </c:pt>
                <c:pt idx="3905">
                  <c:v>#N/A</c:v>
                </c:pt>
                <c:pt idx="3906">
                  <c:v>#N/A</c:v>
                </c:pt>
                <c:pt idx="3907">
                  <c:v>#N/A</c:v>
                </c:pt>
                <c:pt idx="3908">
                  <c:v>#N/A</c:v>
                </c:pt>
                <c:pt idx="3909">
                  <c:v>#N/A</c:v>
                </c:pt>
                <c:pt idx="3910">
                  <c:v>#N/A</c:v>
                </c:pt>
                <c:pt idx="3911">
                  <c:v>#N/A</c:v>
                </c:pt>
                <c:pt idx="3912">
                  <c:v>#N/A</c:v>
                </c:pt>
                <c:pt idx="3913">
                  <c:v>#N/A</c:v>
                </c:pt>
                <c:pt idx="3914">
                  <c:v>#N/A</c:v>
                </c:pt>
                <c:pt idx="3915">
                  <c:v>#N/A</c:v>
                </c:pt>
                <c:pt idx="3916">
                  <c:v>#N/A</c:v>
                </c:pt>
                <c:pt idx="3917">
                  <c:v>#N/A</c:v>
                </c:pt>
                <c:pt idx="3918">
                  <c:v>#N/A</c:v>
                </c:pt>
                <c:pt idx="3919">
                  <c:v>#N/A</c:v>
                </c:pt>
                <c:pt idx="3920">
                  <c:v>#N/A</c:v>
                </c:pt>
                <c:pt idx="3921">
                  <c:v>#N/A</c:v>
                </c:pt>
                <c:pt idx="3922">
                  <c:v>#N/A</c:v>
                </c:pt>
                <c:pt idx="3923">
                  <c:v>#N/A</c:v>
                </c:pt>
                <c:pt idx="3924">
                  <c:v>#N/A</c:v>
                </c:pt>
                <c:pt idx="3925">
                  <c:v>#N/A</c:v>
                </c:pt>
                <c:pt idx="3926">
                  <c:v>#N/A</c:v>
                </c:pt>
                <c:pt idx="3927">
                  <c:v>#N/A</c:v>
                </c:pt>
                <c:pt idx="3928">
                  <c:v>#N/A</c:v>
                </c:pt>
                <c:pt idx="3929">
                  <c:v>#N/A</c:v>
                </c:pt>
                <c:pt idx="3930">
                  <c:v>#N/A</c:v>
                </c:pt>
                <c:pt idx="3931">
                  <c:v>#N/A</c:v>
                </c:pt>
                <c:pt idx="3932">
                  <c:v>#N/A</c:v>
                </c:pt>
                <c:pt idx="3933">
                  <c:v>#N/A</c:v>
                </c:pt>
                <c:pt idx="3934">
                  <c:v>#N/A</c:v>
                </c:pt>
                <c:pt idx="3935">
                  <c:v>#N/A</c:v>
                </c:pt>
                <c:pt idx="3936">
                  <c:v>#N/A</c:v>
                </c:pt>
                <c:pt idx="3937">
                  <c:v>#N/A</c:v>
                </c:pt>
                <c:pt idx="3938">
                  <c:v>#N/A</c:v>
                </c:pt>
                <c:pt idx="3939">
                  <c:v>#N/A</c:v>
                </c:pt>
                <c:pt idx="3940">
                  <c:v>#N/A</c:v>
                </c:pt>
                <c:pt idx="3941">
                  <c:v>#N/A</c:v>
                </c:pt>
                <c:pt idx="3942">
                  <c:v>#N/A</c:v>
                </c:pt>
                <c:pt idx="3943">
                  <c:v>#N/A</c:v>
                </c:pt>
                <c:pt idx="3944">
                  <c:v>#N/A</c:v>
                </c:pt>
                <c:pt idx="3945">
                  <c:v>#N/A</c:v>
                </c:pt>
                <c:pt idx="3946">
                  <c:v>#N/A</c:v>
                </c:pt>
                <c:pt idx="3947">
                  <c:v>#N/A</c:v>
                </c:pt>
                <c:pt idx="3948">
                  <c:v>#N/A</c:v>
                </c:pt>
                <c:pt idx="3949">
                  <c:v>#N/A</c:v>
                </c:pt>
                <c:pt idx="3950">
                  <c:v>#N/A</c:v>
                </c:pt>
                <c:pt idx="3951">
                  <c:v>#N/A</c:v>
                </c:pt>
                <c:pt idx="3952">
                  <c:v>#N/A</c:v>
                </c:pt>
                <c:pt idx="3953">
                  <c:v>#N/A</c:v>
                </c:pt>
                <c:pt idx="3954">
                  <c:v>#N/A</c:v>
                </c:pt>
                <c:pt idx="3955">
                  <c:v>#N/A</c:v>
                </c:pt>
                <c:pt idx="3956">
                  <c:v>#N/A</c:v>
                </c:pt>
                <c:pt idx="3957">
                  <c:v>#N/A</c:v>
                </c:pt>
                <c:pt idx="3958">
                  <c:v>#N/A</c:v>
                </c:pt>
                <c:pt idx="3959">
                  <c:v>#N/A</c:v>
                </c:pt>
                <c:pt idx="3960">
                  <c:v>#N/A</c:v>
                </c:pt>
                <c:pt idx="3961">
                  <c:v>#N/A</c:v>
                </c:pt>
                <c:pt idx="3962">
                  <c:v>#N/A</c:v>
                </c:pt>
                <c:pt idx="3963">
                  <c:v>#N/A</c:v>
                </c:pt>
                <c:pt idx="3964">
                  <c:v>#N/A</c:v>
                </c:pt>
                <c:pt idx="3965">
                  <c:v>#N/A</c:v>
                </c:pt>
                <c:pt idx="3966">
                  <c:v>#N/A</c:v>
                </c:pt>
                <c:pt idx="3967">
                  <c:v>#N/A</c:v>
                </c:pt>
                <c:pt idx="3968">
                  <c:v>#N/A</c:v>
                </c:pt>
                <c:pt idx="3969">
                  <c:v>#N/A</c:v>
                </c:pt>
                <c:pt idx="3970">
                  <c:v>#N/A</c:v>
                </c:pt>
                <c:pt idx="3971">
                  <c:v>#N/A</c:v>
                </c:pt>
                <c:pt idx="3972">
                  <c:v>#N/A</c:v>
                </c:pt>
                <c:pt idx="3973">
                  <c:v>#N/A</c:v>
                </c:pt>
                <c:pt idx="3974">
                  <c:v>#N/A</c:v>
                </c:pt>
                <c:pt idx="3975">
                  <c:v>#N/A</c:v>
                </c:pt>
                <c:pt idx="3976">
                  <c:v>#N/A</c:v>
                </c:pt>
                <c:pt idx="3977">
                  <c:v>#N/A</c:v>
                </c:pt>
                <c:pt idx="3978">
                  <c:v>#N/A</c:v>
                </c:pt>
                <c:pt idx="3979">
                  <c:v>#N/A</c:v>
                </c:pt>
                <c:pt idx="3980">
                  <c:v>#N/A</c:v>
                </c:pt>
                <c:pt idx="3981">
                  <c:v>#N/A</c:v>
                </c:pt>
                <c:pt idx="3982">
                  <c:v>#N/A</c:v>
                </c:pt>
                <c:pt idx="3983">
                  <c:v>#N/A</c:v>
                </c:pt>
                <c:pt idx="3984">
                  <c:v>#N/A</c:v>
                </c:pt>
                <c:pt idx="3985">
                  <c:v>#N/A</c:v>
                </c:pt>
                <c:pt idx="3986">
                  <c:v>#N/A</c:v>
                </c:pt>
                <c:pt idx="3987">
                  <c:v>#N/A</c:v>
                </c:pt>
                <c:pt idx="3988">
                  <c:v>#N/A</c:v>
                </c:pt>
                <c:pt idx="3989">
                  <c:v>#N/A</c:v>
                </c:pt>
                <c:pt idx="3990">
                  <c:v>#N/A</c:v>
                </c:pt>
                <c:pt idx="3991">
                  <c:v>#N/A</c:v>
                </c:pt>
                <c:pt idx="3992">
                  <c:v>#N/A</c:v>
                </c:pt>
                <c:pt idx="3993">
                  <c:v>#N/A</c:v>
                </c:pt>
                <c:pt idx="3994">
                  <c:v>#N/A</c:v>
                </c:pt>
                <c:pt idx="3995">
                  <c:v>#N/A</c:v>
                </c:pt>
                <c:pt idx="3996">
                  <c:v>#N/A</c:v>
                </c:pt>
                <c:pt idx="3997">
                  <c:v>#N/A</c:v>
                </c:pt>
                <c:pt idx="3998">
                  <c:v>#N/A</c:v>
                </c:pt>
                <c:pt idx="3999">
                  <c:v>#N/A</c:v>
                </c:pt>
                <c:pt idx="4000">
                  <c:v>#N/A</c:v>
                </c:pt>
              </c:numCache>
            </c:numRef>
          </c:xVal>
          <c:yVal>
            <c:numRef>
              <c:f>X_Punkteberechnung!$B$1:$B$4001</c:f>
              <c:numCache>
                <c:formatCode>0.000</c:formatCode>
                <c:ptCount val="4001"/>
                <c:pt idx="0">
                  <c:v>1</c:v>
                </c:pt>
                <c:pt idx="1">
                  <c:v>1.05</c:v>
                </c:pt>
                <c:pt idx="2">
                  <c:v>1.1000000000000001</c:v>
                </c:pt>
                <c:pt idx="3">
                  <c:v>1.1499999999999999</c:v>
                </c:pt>
                <c:pt idx="4">
                  <c:v>1.2</c:v>
                </c:pt>
                <c:pt idx="5">
                  <c:v>1.25</c:v>
                </c:pt>
                <c:pt idx="6">
                  <c:v>1.3</c:v>
                </c:pt>
                <c:pt idx="7">
                  <c:v>1.35</c:v>
                </c:pt>
                <c:pt idx="8">
                  <c:v>1.4</c:v>
                </c:pt>
                <c:pt idx="9">
                  <c:v>1.45</c:v>
                </c:pt>
                <c:pt idx="10">
                  <c:v>1.5</c:v>
                </c:pt>
                <c:pt idx="11">
                  <c:v>1.5499999999999998</c:v>
                </c:pt>
                <c:pt idx="12">
                  <c:v>1.6</c:v>
                </c:pt>
                <c:pt idx="13">
                  <c:v>1.65</c:v>
                </c:pt>
                <c:pt idx="14">
                  <c:v>1.7</c:v>
                </c:pt>
                <c:pt idx="15">
                  <c:v>1.75</c:v>
                </c:pt>
                <c:pt idx="16">
                  <c:v>1.8</c:v>
                </c:pt>
                <c:pt idx="17">
                  <c:v>1.85</c:v>
                </c:pt>
                <c:pt idx="18">
                  <c:v>1.9</c:v>
                </c:pt>
                <c:pt idx="19">
                  <c:v>1.95</c:v>
                </c:pt>
                <c:pt idx="20">
                  <c:v>2</c:v>
                </c:pt>
                <c:pt idx="21">
                  <c:v>2.0499999999999998</c:v>
                </c:pt>
                <c:pt idx="22">
                  <c:v>2.0999999999999996</c:v>
                </c:pt>
                <c:pt idx="23">
                  <c:v>2.1500000000000004</c:v>
                </c:pt>
                <c:pt idx="24">
                  <c:v>2.2000000000000002</c:v>
                </c:pt>
                <c:pt idx="25">
                  <c:v>2.25</c:v>
                </c:pt>
                <c:pt idx="26">
                  <c:v>2.2999999999999998</c:v>
                </c:pt>
                <c:pt idx="27">
                  <c:v>2.35</c:v>
                </c:pt>
                <c:pt idx="28">
                  <c:v>2.4</c:v>
                </c:pt>
                <c:pt idx="29">
                  <c:v>2.4500000000000002</c:v>
                </c:pt>
                <c:pt idx="30">
                  <c:v>2.5</c:v>
                </c:pt>
                <c:pt idx="31">
                  <c:v>2.5500000000000003</c:v>
                </c:pt>
                <c:pt idx="32">
                  <c:v>2.6</c:v>
                </c:pt>
                <c:pt idx="33">
                  <c:v>2.6500000000000004</c:v>
                </c:pt>
                <c:pt idx="34">
                  <c:v>2.7</c:v>
                </c:pt>
                <c:pt idx="35">
                  <c:v>2.75</c:v>
                </c:pt>
                <c:pt idx="36">
                  <c:v>2.8</c:v>
                </c:pt>
                <c:pt idx="37">
                  <c:v>2.85</c:v>
                </c:pt>
                <c:pt idx="38">
                  <c:v>2.9</c:v>
                </c:pt>
                <c:pt idx="39">
                  <c:v>2.95</c:v>
                </c:pt>
                <c:pt idx="40">
                  <c:v>3</c:v>
                </c:pt>
                <c:pt idx="41">
                  <c:v>3.05</c:v>
                </c:pt>
                <c:pt idx="42">
                  <c:v>3.0999999999999996</c:v>
                </c:pt>
                <c:pt idx="43">
                  <c:v>3.15</c:v>
                </c:pt>
                <c:pt idx="44">
                  <c:v>3.1999999999999997</c:v>
                </c:pt>
                <c:pt idx="45">
                  <c:v>3.25</c:v>
                </c:pt>
                <c:pt idx="46">
                  <c:v>3.3000000000000003</c:v>
                </c:pt>
                <c:pt idx="47">
                  <c:v>3.35</c:v>
                </c:pt>
                <c:pt idx="48">
                  <c:v>3.4000000000000004</c:v>
                </c:pt>
                <c:pt idx="49">
                  <c:v>3.45</c:v>
                </c:pt>
                <c:pt idx="50">
                  <c:v>3.5</c:v>
                </c:pt>
                <c:pt idx="51">
                  <c:v>3.55</c:v>
                </c:pt>
                <c:pt idx="52">
                  <c:v>3.6</c:v>
                </c:pt>
                <c:pt idx="53">
                  <c:v>3.65</c:v>
                </c:pt>
                <c:pt idx="54">
                  <c:v>3.7</c:v>
                </c:pt>
                <c:pt idx="55">
                  <c:v>3.75</c:v>
                </c:pt>
                <c:pt idx="56">
                  <c:v>3.8</c:v>
                </c:pt>
                <c:pt idx="57">
                  <c:v>3.8499999999999996</c:v>
                </c:pt>
                <c:pt idx="58">
                  <c:v>3.9</c:v>
                </c:pt>
                <c:pt idx="59">
                  <c:v>3.9499999999999997</c:v>
                </c:pt>
                <c:pt idx="60">
                  <c:v>4</c:v>
                </c:pt>
                <c:pt idx="61">
                  <c:v>4.05</c:v>
                </c:pt>
                <c:pt idx="62">
                  <c:v>4.0999999999999996</c:v>
                </c:pt>
                <c:pt idx="63">
                  <c:v>4.1500000000000004</c:v>
                </c:pt>
                <c:pt idx="64">
                  <c:v>4.2</c:v>
                </c:pt>
                <c:pt idx="65">
                  <c:v>4.25</c:v>
                </c:pt>
                <c:pt idx="66">
                  <c:v>4.3</c:v>
                </c:pt>
                <c:pt idx="67">
                  <c:v>4.3499999999999996</c:v>
                </c:pt>
                <c:pt idx="68">
                  <c:v>4.4000000000000004</c:v>
                </c:pt>
                <c:pt idx="69">
                  <c:v>4.45</c:v>
                </c:pt>
                <c:pt idx="70">
                  <c:v>4.5</c:v>
                </c:pt>
                <c:pt idx="71">
                  <c:v>4.55</c:v>
                </c:pt>
                <c:pt idx="72">
                  <c:v>4.5999999999999996</c:v>
                </c:pt>
                <c:pt idx="73">
                  <c:v>4.6500000000000004</c:v>
                </c:pt>
                <c:pt idx="74">
                  <c:v>4.7</c:v>
                </c:pt>
                <c:pt idx="75">
                  <c:v>4.75</c:v>
                </c:pt>
                <c:pt idx="76">
                  <c:v>4.8</c:v>
                </c:pt>
                <c:pt idx="77">
                  <c:v>4.8499999999999996</c:v>
                </c:pt>
                <c:pt idx="78">
                  <c:v>4.9000000000000004</c:v>
                </c:pt>
                <c:pt idx="79">
                  <c:v>4.95</c:v>
                </c:pt>
                <c:pt idx="80">
                  <c:v>5</c:v>
                </c:pt>
                <c:pt idx="81">
                  <c:v>5.05</c:v>
                </c:pt>
                <c:pt idx="82">
                  <c:v>5.0999999999999996</c:v>
                </c:pt>
                <c:pt idx="83">
                  <c:v>5.15</c:v>
                </c:pt>
                <c:pt idx="84">
                  <c:v>5.2</c:v>
                </c:pt>
                <c:pt idx="85">
                  <c:v>5.25</c:v>
                </c:pt>
                <c:pt idx="86">
                  <c:v>5.3</c:v>
                </c:pt>
                <c:pt idx="87">
                  <c:v>5.35</c:v>
                </c:pt>
                <c:pt idx="88">
                  <c:v>5.4</c:v>
                </c:pt>
                <c:pt idx="89">
                  <c:v>5.45</c:v>
                </c:pt>
                <c:pt idx="90">
                  <c:v>5.5</c:v>
                </c:pt>
                <c:pt idx="91">
                  <c:v>5.55</c:v>
                </c:pt>
                <c:pt idx="92">
                  <c:v>5.6</c:v>
                </c:pt>
                <c:pt idx="93">
                  <c:v>5.65</c:v>
                </c:pt>
                <c:pt idx="94">
                  <c:v>5.7</c:v>
                </c:pt>
                <c:pt idx="95">
                  <c:v>5.75</c:v>
                </c:pt>
                <c:pt idx="96">
                  <c:v>5.8</c:v>
                </c:pt>
                <c:pt idx="97">
                  <c:v>5.85</c:v>
                </c:pt>
                <c:pt idx="98">
                  <c:v>5.9</c:v>
                </c:pt>
                <c:pt idx="99">
                  <c:v>5.95</c:v>
                </c:pt>
                <c:pt idx="100">
                  <c:v>6</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numCache>
            </c:numRef>
          </c:yVal>
          <c:smooth val="0"/>
          <c:extLst>
            <c:ext xmlns:c16="http://schemas.microsoft.com/office/drawing/2014/chart" uri="{C3380CC4-5D6E-409C-BE32-E72D297353CC}">
              <c16:uniqueId val="{00000000-61C6-6842-86BF-15F40F5B5E44}"/>
            </c:ext>
          </c:extLst>
        </c:ser>
        <c:ser>
          <c:idx val="0"/>
          <c:order val="1"/>
          <c:tx>
            <c:strRef>
              <c:f>'X_DE-EN'!$H$21</c:f>
              <c:strCache>
                <c:ptCount val="1"/>
                <c:pt idx="0">
                  <c:v>Note gerundet</c:v>
                </c:pt>
              </c:strCache>
            </c:strRef>
          </c:tx>
          <c:spPr>
            <a:ln w="25400" cap="rnd">
              <a:solidFill>
                <a:srgbClr val="914AE3"/>
              </a:solidFill>
              <a:round/>
            </a:ln>
            <a:effectLst/>
          </c:spPr>
          <c:marker>
            <c:symbol val="none"/>
          </c:marker>
          <c:xVal>
            <c:numRef>
              <c:f>X_Punkteberechnung!$A$1:$A$4001</c:f>
              <c:numCache>
                <c:formatCode>#,##0.00</c:formatCode>
                <c:ptCount val="4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#N/A</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pt idx="1734">
                  <c:v>#N/A</c:v>
                </c:pt>
                <c:pt idx="1735">
                  <c:v>#N/A</c:v>
                </c:pt>
                <c:pt idx="1736">
                  <c:v>#N/A</c:v>
                </c:pt>
                <c:pt idx="1737">
                  <c:v>#N/A</c:v>
                </c:pt>
                <c:pt idx="1738">
                  <c:v>#N/A</c:v>
                </c:pt>
                <c:pt idx="1739">
                  <c:v>#N/A</c:v>
                </c:pt>
                <c:pt idx="1740">
                  <c:v>#N/A</c:v>
                </c:pt>
                <c:pt idx="1741">
                  <c:v>#N/A</c:v>
                </c:pt>
                <c:pt idx="1742">
                  <c:v>#N/A</c:v>
                </c:pt>
                <c:pt idx="1743">
                  <c:v>#N/A</c:v>
                </c:pt>
                <c:pt idx="1744">
                  <c:v>#N/A</c:v>
                </c:pt>
                <c:pt idx="1745">
                  <c:v>#N/A</c:v>
                </c:pt>
                <c:pt idx="1746">
                  <c:v>#N/A</c:v>
                </c:pt>
                <c:pt idx="1747">
                  <c:v>#N/A</c:v>
                </c:pt>
                <c:pt idx="1748">
                  <c:v>#N/A</c:v>
                </c:pt>
                <c:pt idx="1749">
                  <c:v>#N/A</c:v>
                </c:pt>
                <c:pt idx="1750">
                  <c:v>#N/A</c:v>
                </c:pt>
                <c:pt idx="1751">
                  <c:v>#N/A</c:v>
                </c:pt>
                <c:pt idx="1752">
                  <c:v>#N/A</c:v>
                </c:pt>
                <c:pt idx="1753">
                  <c:v>#N/A</c:v>
                </c:pt>
                <c:pt idx="1754">
                  <c:v>#N/A</c:v>
                </c:pt>
                <c:pt idx="1755">
                  <c:v>#N/A</c:v>
                </c:pt>
                <c:pt idx="1756">
                  <c:v>#N/A</c:v>
                </c:pt>
                <c:pt idx="1757">
                  <c:v>#N/A</c:v>
                </c:pt>
                <c:pt idx="1758">
                  <c:v>#N/A</c:v>
                </c:pt>
                <c:pt idx="1759">
                  <c:v>#N/A</c:v>
                </c:pt>
                <c:pt idx="1760">
                  <c:v>#N/A</c:v>
                </c:pt>
                <c:pt idx="1761">
                  <c:v>#N/A</c:v>
                </c:pt>
                <c:pt idx="1762">
                  <c:v>#N/A</c:v>
                </c:pt>
                <c:pt idx="1763">
                  <c:v>#N/A</c:v>
                </c:pt>
                <c:pt idx="1764">
                  <c:v>#N/A</c:v>
                </c:pt>
                <c:pt idx="1765">
                  <c:v>#N/A</c:v>
                </c:pt>
                <c:pt idx="1766">
                  <c:v>#N/A</c:v>
                </c:pt>
                <c:pt idx="1767">
                  <c:v>#N/A</c:v>
                </c:pt>
                <c:pt idx="1768">
                  <c:v>#N/A</c:v>
                </c:pt>
                <c:pt idx="1769">
                  <c:v>#N/A</c:v>
                </c:pt>
                <c:pt idx="1770">
                  <c:v>#N/A</c:v>
                </c:pt>
                <c:pt idx="1771">
                  <c:v>#N/A</c:v>
                </c:pt>
                <c:pt idx="1772">
                  <c:v>#N/A</c:v>
                </c:pt>
                <c:pt idx="1773">
                  <c:v>#N/A</c:v>
                </c:pt>
                <c:pt idx="1774">
                  <c:v>#N/A</c:v>
                </c:pt>
                <c:pt idx="1775">
                  <c:v>#N/A</c:v>
                </c:pt>
                <c:pt idx="1776">
                  <c:v>#N/A</c:v>
                </c:pt>
                <c:pt idx="1777">
                  <c:v>#N/A</c:v>
                </c:pt>
                <c:pt idx="1778">
                  <c:v>#N/A</c:v>
                </c:pt>
                <c:pt idx="1779">
                  <c:v>#N/A</c:v>
                </c:pt>
                <c:pt idx="1780">
                  <c:v>#N/A</c:v>
                </c:pt>
                <c:pt idx="1781">
                  <c:v>#N/A</c:v>
                </c:pt>
                <c:pt idx="1782">
                  <c:v>#N/A</c:v>
                </c:pt>
                <c:pt idx="1783">
                  <c:v>#N/A</c:v>
                </c:pt>
                <c:pt idx="1784">
                  <c:v>#N/A</c:v>
                </c:pt>
                <c:pt idx="1785">
                  <c:v>#N/A</c:v>
                </c:pt>
                <c:pt idx="1786">
                  <c:v>#N/A</c:v>
                </c:pt>
                <c:pt idx="1787">
                  <c:v>#N/A</c:v>
                </c:pt>
                <c:pt idx="1788">
                  <c:v>#N/A</c:v>
                </c:pt>
                <c:pt idx="1789">
                  <c:v>#N/A</c:v>
                </c:pt>
                <c:pt idx="1790">
                  <c:v>#N/A</c:v>
                </c:pt>
                <c:pt idx="1791">
                  <c:v>#N/A</c:v>
                </c:pt>
                <c:pt idx="1792">
                  <c:v>#N/A</c:v>
                </c:pt>
                <c:pt idx="1793">
                  <c:v>#N/A</c:v>
                </c:pt>
                <c:pt idx="1794">
                  <c:v>#N/A</c:v>
                </c:pt>
                <c:pt idx="1795">
                  <c:v>#N/A</c:v>
                </c:pt>
                <c:pt idx="1796">
                  <c:v>#N/A</c:v>
                </c:pt>
                <c:pt idx="1797">
                  <c:v>#N/A</c:v>
                </c:pt>
                <c:pt idx="1798">
                  <c:v>#N/A</c:v>
                </c:pt>
                <c:pt idx="1799">
                  <c:v>#N/A</c:v>
                </c:pt>
                <c:pt idx="1800">
                  <c:v>#N/A</c:v>
                </c:pt>
                <c:pt idx="1801">
                  <c:v>#N/A</c:v>
                </c:pt>
                <c:pt idx="1802">
                  <c:v>#N/A</c:v>
                </c:pt>
                <c:pt idx="1803">
                  <c:v>#N/A</c:v>
                </c:pt>
                <c:pt idx="1804">
                  <c:v>#N/A</c:v>
                </c:pt>
                <c:pt idx="1805">
                  <c:v>#N/A</c:v>
                </c:pt>
                <c:pt idx="1806">
                  <c:v>#N/A</c:v>
                </c:pt>
                <c:pt idx="1807">
                  <c:v>#N/A</c:v>
                </c:pt>
                <c:pt idx="1808">
                  <c:v>#N/A</c:v>
                </c:pt>
                <c:pt idx="1809">
                  <c:v>#N/A</c:v>
                </c:pt>
                <c:pt idx="1810">
                  <c:v>#N/A</c:v>
                </c:pt>
                <c:pt idx="1811">
                  <c:v>#N/A</c:v>
                </c:pt>
                <c:pt idx="1812">
                  <c:v>#N/A</c:v>
                </c:pt>
                <c:pt idx="1813">
                  <c:v>#N/A</c:v>
                </c:pt>
                <c:pt idx="1814">
                  <c:v>#N/A</c:v>
                </c:pt>
                <c:pt idx="1815">
                  <c:v>#N/A</c:v>
                </c:pt>
                <c:pt idx="1816">
                  <c:v>#N/A</c:v>
                </c:pt>
                <c:pt idx="1817">
                  <c:v>#N/A</c:v>
                </c:pt>
                <c:pt idx="1818">
                  <c:v>#N/A</c:v>
                </c:pt>
                <c:pt idx="1819">
                  <c:v>#N/A</c:v>
                </c:pt>
                <c:pt idx="1820">
                  <c:v>#N/A</c:v>
                </c:pt>
                <c:pt idx="1821">
                  <c:v>#N/A</c:v>
                </c:pt>
                <c:pt idx="1822">
                  <c:v>#N/A</c:v>
                </c:pt>
                <c:pt idx="1823">
                  <c:v>#N/A</c:v>
                </c:pt>
                <c:pt idx="1824">
                  <c:v>#N/A</c:v>
                </c:pt>
                <c:pt idx="1825">
                  <c:v>#N/A</c:v>
                </c:pt>
                <c:pt idx="1826">
                  <c:v>#N/A</c:v>
                </c:pt>
                <c:pt idx="1827">
                  <c:v>#N/A</c:v>
                </c:pt>
                <c:pt idx="1828">
                  <c:v>#N/A</c:v>
                </c:pt>
                <c:pt idx="1829">
                  <c:v>#N/A</c:v>
                </c:pt>
                <c:pt idx="1830">
                  <c:v>#N/A</c:v>
                </c:pt>
                <c:pt idx="1831">
                  <c:v>#N/A</c:v>
                </c:pt>
                <c:pt idx="1832">
                  <c:v>#N/A</c:v>
                </c:pt>
                <c:pt idx="1833">
                  <c:v>#N/A</c:v>
                </c:pt>
                <c:pt idx="1834">
                  <c:v>#N/A</c:v>
                </c:pt>
                <c:pt idx="1835">
                  <c:v>#N/A</c:v>
                </c:pt>
                <c:pt idx="1836">
                  <c:v>#N/A</c:v>
                </c:pt>
                <c:pt idx="1837">
                  <c:v>#N/A</c:v>
                </c:pt>
                <c:pt idx="1838">
                  <c:v>#N/A</c:v>
                </c:pt>
                <c:pt idx="1839">
                  <c:v>#N/A</c:v>
                </c:pt>
                <c:pt idx="1840">
                  <c:v>#N/A</c:v>
                </c:pt>
                <c:pt idx="1841">
                  <c:v>#N/A</c:v>
                </c:pt>
                <c:pt idx="1842">
                  <c:v>#N/A</c:v>
                </c:pt>
                <c:pt idx="1843">
                  <c:v>#N/A</c:v>
                </c:pt>
                <c:pt idx="1844">
                  <c:v>#N/A</c:v>
                </c:pt>
                <c:pt idx="1845">
                  <c:v>#N/A</c:v>
                </c:pt>
                <c:pt idx="1846">
                  <c:v>#N/A</c:v>
                </c:pt>
                <c:pt idx="1847">
                  <c:v>#N/A</c:v>
                </c:pt>
                <c:pt idx="1848">
                  <c:v>#N/A</c:v>
                </c:pt>
                <c:pt idx="1849">
                  <c:v>#N/A</c:v>
                </c:pt>
                <c:pt idx="1850">
                  <c:v>#N/A</c:v>
                </c:pt>
                <c:pt idx="1851">
                  <c:v>#N/A</c:v>
                </c:pt>
                <c:pt idx="1852">
                  <c:v>#N/A</c:v>
                </c:pt>
                <c:pt idx="1853">
                  <c:v>#N/A</c:v>
                </c:pt>
                <c:pt idx="1854">
                  <c:v>#N/A</c:v>
                </c:pt>
                <c:pt idx="1855">
                  <c:v>#N/A</c:v>
                </c:pt>
                <c:pt idx="1856">
                  <c:v>#N/A</c:v>
                </c:pt>
                <c:pt idx="1857">
                  <c:v>#N/A</c:v>
                </c:pt>
                <c:pt idx="1858">
                  <c:v>#N/A</c:v>
                </c:pt>
                <c:pt idx="1859">
                  <c:v>#N/A</c:v>
                </c:pt>
                <c:pt idx="1860">
                  <c:v>#N/A</c:v>
                </c:pt>
                <c:pt idx="1861">
                  <c:v>#N/A</c:v>
                </c:pt>
                <c:pt idx="1862">
                  <c:v>#N/A</c:v>
                </c:pt>
                <c:pt idx="1863">
                  <c:v>#N/A</c:v>
                </c:pt>
                <c:pt idx="1864">
                  <c:v>#N/A</c:v>
                </c:pt>
                <c:pt idx="1865">
                  <c:v>#N/A</c:v>
                </c:pt>
                <c:pt idx="1866">
                  <c:v>#N/A</c:v>
                </c:pt>
                <c:pt idx="1867">
                  <c:v>#N/A</c:v>
                </c:pt>
                <c:pt idx="1868">
                  <c:v>#N/A</c:v>
                </c:pt>
                <c:pt idx="1869">
                  <c:v>#N/A</c:v>
                </c:pt>
                <c:pt idx="1870">
                  <c:v>#N/A</c:v>
                </c:pt>
                <c:pt idx="1871">
                  <c:v>#N/A</c:v>
                </c:pt>
                <c:pt idx="1872">
                  <c:v>#N/A</c:v>
                </c:pt>
                <c:pt idx="1873">
                  <c:v>#N/A</c:v>
                </c:pt>
                <c:pt idx="1874">
                  <c:v>#N/A</c:v>
                </c:pt>
                <c:pt idx="1875">
                  <c:v>#N/A</c:v>
                </c:pt>
                <c:pt idx="1876">
                  <c:v>#N/A</c:v>
                </c:pt>
                <c:pt idx="1877">
                  <c:v>#N/A</c:v>
                </c:pt>
                <c:pt idx="1878">
                  <c:v>#N/A</c:v>
                </c:pt>
                <c:pt idx="1879">
                  <c:v>#N/A</c:v>
                </c:pt>
                <c:pt idx="1880">
                  <c:v>#N/A</c:v>
                </c:pt>
                <c:pt idx="1881">
                  <c:v>#N/A</c:v>
                </c:pt>
                <c:pt idx="1882">
                  <c:v>#N/A</c:v>
                </c:pt>
                <c:pt idx="1883">
                  <c:v>#N/A</c:v>
                </c:pt>
                <c:pt idx="1884">
                  <c:v>#N/A</c:v>
                </c:pt>
                <c:pt idx="1885">
                  <c:v>#N/A</c:v>
                </c:pt>
                <c:pt idx="1886">
                  <c:v>#N/A</c:v>
                </c:pt>
                <c:pt idx="1887">
                  <c:v>#N/A</c:v>
                </c:pt>
                <c:pt idx="1888">
                  <c:v>#N/A</c:v>
                </c:pt>
                <c:pt idx="1889">
                  <c:v>#N/A</c:v>
                </c:pt>
                <c:pt idx="1890">
                  <c:v>#N/A</c:v>
                </c:pt>
                <c:pt idx="1891">
                  <c:v>#N/A</c:v>
                </c:pt>
                <c:pt idx="1892">
                  <c:v>#N/A</c:v>
                </c:pt>
                <c:pt idx="1893">
                  <c:v>#N/A</c:v>
                </c:pt>
                <c:pt idx="1894">
                  <c:v>#N/A</c:v>
                </c:pt>
                <c:pt idx="1895">
                  <c:v>#N/A</c:v>
                </c:pt>
                <c:pt idx="1896">
                  <c:v>#N/A</c:v>
                </c:pt>
                <c:pt idx="1897">
                  <c:v>#N/A</c:v>
                </c:pt>
                <c:pt idx="1898">
                  <c:v>#N/A</c:v>
                </c:pt>
                <c:pt idx="1899">
                  <c:v>#N/A</c:v>
                </c:pt>
                <c:pt idx="1900">
                  <c:v>#N/A</c:v>
                </c:pt>
                <c:pt idx="1901">
                  <c:v>#N/A</c:v>
                </c:pt>
                <c:pt idx="1902">
                  <c:v>#N/A</c:v>
                </c:pt>
                <c:pt idx="1903">
                  <c:v>#N/A</c:v>
                </c:pt>
                <c:pt idx="1904">
                  <c:v>#N/A</c:v>
                </c:pt>
                <c:pt idx="1905">
                  <c:v>#N/A</c:v>
                </c:pt>
                <c:pt idx="1906">
                  <c:v>#N/A</c:v>
                </c:pt>
                <c:pt idx="1907">
                  <c:v>#N/A</c:v>
                </c:pt>
                <c:pt idx="1908">
                  <c:v>#N/A</c:v>
                </c:pt>
                <c:pt idx="1909">
                  <c:v>#N/A</c:v>
                </c:pt>
                <c:pt idx="1910">
                  <c:v>#N/A</c:v>
                </c:pt>
                <c:pt idx="1911">
                  <c:v>#N/A</c:v>
                </c:pt>
                <c:pt idx="1912">
                  <c:v>#N/A</c:v>
                </c:pt>
                <c:pt idx="1913">
                  <c:v>#N/A</c:v>
                </c:pt>
                <c:pt idx="1914">
                  <c:v>#N/A</c:v>
                </c:pt>
                <c:pt idx="1915">
                  <c:v>#N/A</c:v>
                </c:pt>
                <c:pt idx="1916">
                  <c:v>#N/A</c:v>
                </c:pt>
                <c:pt idx="1917">
                  <c:v>#N/A</c:v>
                </c:pt>
                <c:pt idx="1918">
                  <c:v>#N/A</c:v>
                </c:pt>
                <c:pt idx="1919">
                  <c:v>#N/A</c:v>
                </c:pt>
                <c:pt idx="1920">
                  <c:v>#N/A</c:v>
                </c:pt>
                <c:pt idx="1921">
                  <c:v>#N/A</c:v>
                </c:pt>
                <c:pt idx="1922">
                  <c:v>#N/A</c:v>
                </c:pt>
                <c:pt idx="1923">
                  <c:v>#N/A</c:v>
                </c:pt>
                <c:pt idx="1924">
                  <c:v>#N/A</c:v>
                </c:pt>
                <c:pt idx="1925">
                  <c:v>#N/A</c:v>
                </c:pt>
                <c:pt idx="1926">
                  <c:v>#N/A</c:v>
                </c:pt>
                <c:pt idx="1927">
                  <c:v>#N/A</c:v>
                </c:pt>
                <c:pt idx="1928">
                  <c:v>#N/A</c:v>
                </c:pt>
                <c:pt idx="1929">
                  <c:v>#N/A</c:v>
                </c:pt>
                <c:pt idx="1930">
                  <c:v>#N/A</c:v>
                </c:pt>
                <c:pt idx="1931">
                  <c:v>#N/A</c:v>
                </c:pt>
                <c:pt idx="1932">
                  <c:v>#N/A</c:v>
                </c:pt>
                <c:pt idx="1933">
                  <c:v>#N/A</c:v>
                </c:pt>
                <c:pt idx="1934">
                  <c:v>#N/A</c:v>
                </c:pt>
                <c:pt idx="1935">
                  <c:v>#N/A</c:v>
                </c:pt>
                <c:pt idx="1936">
                  <c:v>#N/A</c:v>
                </c:pt>
                <c:pt idx="1937">
                  <c:v>#N/A</c:v>
                </c:pt>
                <c:pt idx="1938">
                  <c:v>#N/A</c:v>
                </c:pt>
                <c:pt idx="1939">
                  <c:v>#N/A</c:v>
                </c:pt>
                <c:pt idx="1940">
                  <c:v>#N/A</c:v>
                </c:pt>
                <c:pt idx="1941">
                  <c:v>#N/A</c:v>
                </c:pt>
                <c:pt idx="1942">
                  <c:v>#N/A</c:v>
                </c:pt>
                <c:pt idx="1943">
                  <c:v>#N/A</c:v>
                </c:pt>
                <c:pt idx="1944">
                  <c:v>#N/A</c:v>
                </c:pt>
                <c:pt idx="1945">
                  <c:v>#N/A</c:v>
                </c:pt>
                <c:pt idx="1946">
                  <c:v>#N/A</c:v>
                </c:pt>
                <c:pt idx="1947">
                  <c:v>#N/A</c:v>
                </c:pt>
                <c:pt idx="1948">
                  <c:v>#N/A</c:v>
                </c:pt>
                <c:pt idx="1949">
                  <c:v>#N/A</c:v>
                </c:pt>
                <c:pt idx="1950">
                  <c:v>#N/A</c:v>
                </c:pt>
                <c:pt idx="1951">
                  <c:v>#N/A</c:v>
                </c:pt>
                <c:pt idx="1952">
                  <c:v>#N/A</c:v>
                </c:pt>
                <c:pt idx="1953">
                  <c:v>#N/A</c:v>
                </c:pt>
                <c:pt idx="1954">
                  <c:v>#N/A</c:v>
                </c:pt>
                <c:pt idx="1955">
                  <c:v>#N/A</c:v>
                </c:pt>
                <c:pt idx="1956">
                  <c:v>#N/A</c:v>
                </c:pt>
                <c:pt idx="1957">
                  <c:v>#N/A</c:v>
                </c:pt>
                <c:pt idx="1958">
                  <c:v>#N/A</c:v>
                </c:pt>
                <c:pt idx="1959">
                  <c:v>#N/A</c:v>
                </c:pt>
                <c:pt idx="1960">
                  <c:v>#N/A</c:v>
                </c:pt>
                <c:pt idx="1961">
                  <c:v>#N/A</c:v>
                </c:pt>
                <c:pt idx="1962">
                  <c:v>#N/A</c:v>
                </c:pt>
                <c:pt idx="1963">
                  <c:v>#N/A</c:v>
                </c:pt>
                <c:pt idx="1964">
                  <c:v>#N/A</c:v>
                </c:pt>
                <c:pt idx="1965">
                  <c:v>#N/A</c:v>
                </c:pt>
                <c:pt idx="1966">
                  <c:v>#N/A</c:v>
                </c:pt>
                <c:pt idx="1967">
                  <c:v>#N/A</c:v>
                </c:pt>
                <c:pt idx="1968">
                  <c:v>#N/A</c:v>
                </c:pt>
                <c:pt idx="1969">
                  <c:v>#N/A</c:v>
                </c:pt>
                <c:pt idx="1970">
                  <c:v>#N/A</c:v>
                </c:pt>
                <c:pt idx="1971">
                  <c:v>#N/A</c:v>
                </c:pt>
                <c:pt idx="1972">
                  <c:v>#N/A</c:v>
                </c:pt>
                <c:pt idx="1973">
                  <c:v>#N/A</c:v>
                </c:pt>
                <c:pt idx="1974">
                  <c:v>#N/A</c:v>
                </c:pt>
                <c:pt idx="1975">
                  <c:v>#N/A</c:v>
                </c:pt>
                <c:pt idx="1976">
                  <c:v>#N/A</c:v>
                </c:pt>
                <c:pt idx="1977">
                  <c:v>#N/A</c:v>
                </c:pt>
                <c:pt idx="1978">
                  <c:v>#N/A</c:v>
                </c:pt>
                <c:pt idx="1979">
                  <c:v>#N/A</c:v>
                </c:pt>
                <c:pt idx="1980">
                  <c:v>#N/A</c:v>
                </c:pt>
                <c:pt idx="1981">
                  <c:v>#N/A</c:v>
                </c:pt>
                <c:pt idx="1982">
                  <c:v>#N/A</c:v>
                </c:pt>
                <c:pt idx="1983">
                  <c:v>#N/A</c:v>
                </c:pt>
                <c:pt idx="1984">
                  <c:v>#N/A</c:v>
                </c:pt>
                <c:pt idx="1985">
                  <c:v>#N/A</c:v>
                </c:pt>
                <c:pt idx="1986">
                  <c:v>#N/A</c:v>
                </c:pt>
                <c:pt idx="1987">
                  <c:v>#N/A</c:v>
                </c:pt>
                <c:pt idx="1988">
                  <c:v>#N/A</c:v>
                </c:pt>
                <c:pt idx="1989">
                  <c:v>#N/A</c:v>
                </c:pt>
                <c:pt idx="1990">
                  <c:v>#N/A</c:v>
                </c:pt>
                <c:pt idx="1991">
                  <c:v>#N/A</c:v>
                </c:pt>
                <c:pt idx="1992">
                  <c:v>#N/A</c:v>
                </c:pt>
                <c:pt idx="1993">
                  <c:v>#N/A</c:v>
                </c:pt>
                <c:pt idx="1994">
                  <c:v>#N/A</c:v>
                </c:pt>
                <c:pt idx="1995">
                  <c:v>#N/A</c:v>
                </c:pt>
                <c:pt idx="1996">
                  <c:v>#N/A</c:v>
                </c:pt>
                <c:pt idx="1997">
                  <c:v>#N/A</c:v>
                </c:pt>
                <c:pt idx="1998">
                  <c:v>#N/A</c:v>
                </c:pt>
                <c:pt idx="1999">
                  <c:v>#N/A</c:v>
                </c:pt>
                <c:pt idx="2000">
                  <c:v>#N/A</c:v>
                </c:pt>
                <c:pt idx="2001">
                  <c:v>#N/A</c:v>
                </c:pt>
                <c:pt idx="2002">
                  <c:v>#N/A</c:v>
                </c:pt>
                <c:pt idx="2003">
                  <c:v>#N/A</c:v>
                </c:pt>
                <c:pt idx="2004">
                  <c:v>#N/A</c:v>
                </c:pt>
                <c:pt idx="2005">
                  <c:v>#N/A</c:v>
                </c:pt>
                <c:pt idx="2006">
                  <c:v>#N/A</c:v>
                </c:pt>
                <c:pt idx="2007">
                  <c:v>#N/A</c:v>
                </c:pt>
                <c:pt idx="2008">
                  <c:v>#N/A</c:v>
                </c:pt>
                <c:pt idx="2009">
                  <c:v>#N/A</c:v>
                </c:pt>
                <c:pt idx="2010">
                  <c:v>#N/A</c:v>
                </c:pt>
                <c:pt idx="2011">
                  <c:v>#N/A</c:v>
                </c:pt>
                <c:pt idx="2012">
                  <c:v>#N/A</c:v>
                </c:pt>
                <c:pt idx="2013">
                  <c:v>#N/A</c:v>
                </c:pt>
                <c:pt idx="2014">
                  <c:v>#N/A</c:v>
                </c:pt>
                <c:pt idx="2015">
                  <c:v>#N/A</c:v>
                </c:pt>
                <c:pt idx="2016">
                  <c:v>#N/A</c:v>
                </c:pt>
                <c:pt idx="2017">
                  <c:v>#N/A</c:v>
                </c:pt>
                <c:pt idx="2018">
                  <c:v>#N/A</c:v>
                </c:pt>
                <c:pt idx="2019">
                  <c:v>#N/A</c:v>
                </c:pt>
                <c:pt idx="2020">
                  <c:v>#N/A</c:v>
                </c:pt>
                <c:pt idx="2021">
                  <c:v>#N/A</c:v>
                </c:pt>
                <c:pt idx="2022">
                  <c:v>#N/A</c:v>
                </c:pt>
                <c:pt idx="2023">
                  <c:v>#N/A</c:v>
                </c:pt>
                <c:pt idx="2024">
                  <c:v>#N/A</c:v>
                </c:pt>
                <c:pt idx="2025">
                  <c:v>#N/A</c:v>
                </c:pt>
                <c:pt idx="2026">
                  <c:v>#N/A</c:v>
                </c:pt>
                <c:pt idx="2027">
                  <c:v>#N/A</c:v>
                </c:pt>
                <c:pt idx="2028">
                  <c:v>#N/A</c:v>
                </c:pt>
                <c:pt idx="2029">
                  <c:v>#N/A</c:v>
                </c:pt>
                <c:pt idx="2030">
                  <c:v>#N/A</c:v>
                </c:pt>
                <c:pt idx="2031">
                  <c:v>#N/A</c:v>
                </c:pt>
                <c:pt idx="2032">
                  <c:v>#N/A</c:v>
                </c:pt>
                <c:pt idx="2033">
                  <c:v>#N/A</c:v>
                </c:pt>
                <c:pt idx="2034">
                  <c:v>#N/A</c:v>
                </c:pt>
                <c:pt idx="2035">
                  <c:v>#N/A</c:v>
                </c:pt>
                <c:pt idx="2036">
                  <c:v>#N/A</c:v>
                </c:pt>
                <c:pt idx="2037">
                  <c:v>#N/A</c:v>
                </c:pt>
                <c:pt idx="2038">
                  <c:v>#N/A</c:v>
                </c:pt>
                <c:pt idx="2039">
                  <c:v>#N/A</c:v>
                </c:pt>
                <c:pt idx="2040">
                  <c:v>#N/A</c:v>
                </c:pt>
                <c:pt idx="2041">
                  <c:v>#N/A</c:v>
                </c:pt>
                <c:pt idx="2042">
                  <c:v>#N/A</c:v>
                </c:pt>
                <c:pt idx="2043">
                  <c:v>#N/A</c:v>
                </c:pt>
                <c:pt idx="2044">
                  <c:v>#N/A</c:v>
                </c:pt>
                <c:pt idx="2045">
                  <c:v>#N/A</c:v>
                </c:pt>
                <c:pt idx="2046">
                  <c:v>#N/A</c:v>
                </c:pt>
                <c:pt idx="2047">
                  <c:v>#N/A</c:v>
                </c:pt>
                <c:pt idx="2048">
                  <c:v>#N/A</c:v>
                </c:pt>
                <c:pt idx="2049">
                  <c:v>#N/A</c:v>
                </c:pt>
                <c:pt idx="2050">
                  <c:v>#N/A</c:v>
                </c:pt>
                <c:pt idx="2051">
                  <c:v>#N/A</c:v>
                </c:pt>
                <c:pt idx="2052">
                  <c:v>#N/A</c:v>
                </c:pt>
                <c:pt idx="2053">
                  <c:v>#N/A</c:v>
                </c:pt>
                <c:pt idx="2054">
                  <c:v>#N/A</c:v>
                </c:pt>
                <c:pt idx="2055">
                  <c:v>#N/A</c:v>
                </c:pt>
                <c:pt idx="2056">
                  <c:v>#N/A</c:v>
                </c:pt>
                <c:pt idx="2057">
                  <c:v>#N/A</c:v>
                </c:pt>
                <c:pt idx="2058">
                  <c:v>#N/A</c:v>
                </c:pt>
                <c:pt idx="2059">
                  <c:v>#N/A</c:v>
                </c:pt>
                <c:pt idx="2060">
                  <c:v>#N/A</c:v>
                </c:pt>
                <c:pt idx="2061">
                  <c:v>#N/A</c:v>
                </c:pt>
                <c:pt idx="2062">
                  <c:v>#N/A</c:v>
                </c:pt>
                <c:pt idx="2063">
                  <c:v>#N/A</c:v>
                </c:pt>
                <c:pt idx="2064">
                  <c:v>#N/A</c:v>
                </c:pt>
                <c:pt idx="2065">
                  <c:v>#N/A</c:v>
                </c:pt>
                <c:pt idx="2066">
                  <c:v>#N/A</c:v>
                </c:pt>
                <c:pt idx="2067">
                  <c:v>#N/A</c:v>
                </c:pt>
                <c:pt idx="2068">
                  <c:v>#N/A</c:v>
                </c:pt>
                <c:pt idx="2069">
                  <c:v>#N/A</c:v>
                </c:pt>
                <c:pt idx="2070">
                  <c:v>#N/A</c:v>
                </c:pt>
                <c:pt idx="2071">
                  <c:v>#N/A</c:v>
                </c:pt>
                <c:pt idx="2072">
                  <c:v>#N/A</c:v>
                </c:pt>
                <c:pt idx="2073">
                  <c:v>#N/A</c:v>
                </c:pt>
                <c:pt idx="2074">
                  <c:v>#N/A</c:v>
                </c:pt>
                <c:pt idx="2075">
                  <c:v>#N/A</c:v>
                </c:pt>
                <c:pt idx="2076">
                  <c:v>#N/A</c:v>
                </c:pt>
                <c:pt idx="2077">
                  <c:v>#N/A</c:v>
                </c:pt>
                <c:pt idx="2078">
                  <c:v>#N/A</c:v>
                </c:pt>
                <c:pt idx="2079">
                  <c:v>#N/A</c:v>
                </c:pt>
                <c:pt idx="2080">
                  <c:v>#N/A</c:v>
                </c:pt>
                <c:pt idx="2081">
                  <c:v>#N/A</c:v>
                </c:pt>
                <c:pt idx="2082">
                  <c:v>#N/A</c:v>
                </c:pt>
                <c:pt idx="2083">
                  <c:v>#N/A</c:v>
                </c:pt>
                <c:pt idx="2084">
                  <c:v>#N/A</c:v>
                </c:pt>
                <c:pt idx="2085">
                  <c:v>#N/A</c:v>
                </c:pt>
                <c:pt idx="2086">
                  <c:v>#N/A</c:v>
                </c:pt>
                <c:pt idx="2087">
                  <c:v>#N/A</c:v>
                </c:pt>
                <c:pt idx="2088">
                  <c:v>#N/A</c:v>
                </c:pt>
                <c:pt idx="2089">
                  <c:v>#N/A</c:v>
                </c:pt>
                <c:pt idx="2090">
                  <c:v>#N/A</c:v>
                </c:pt>
                <c:pt idx="2091">
                  <c:v>#N/A</c:v>
                </c:pt>
                <c:pt idx="2092">
                  <c:v>#N/A</c:v>
                </c:pt>
                <c:pt idx="2093">
                  <c:v>#N/A</c:v>
                </c:pt>
                <c:pt idx="2094">
                  <c:v>#N/A</c:v>
                </c:pt>
                <c:pt idx="2095">
                  <c:v>#N/A</c:v>
                </c:pt>
                <c:pt idx="2096">
                  <c:v>#N/A</c:v>
                </c:pt>
                <c:pt idx="2097">
                  <c:v>#N/A</c:v>
                </c:pt>
                <c:pt idx="2098">
                  <c:v>#N/A</c:v>
                </c:pt>
                <c:pt idx="2099">
                  <c:v>#N/A</c:v>
                </c:pt>
                <c:pt idx="2100">
                  <c:v>#N/A</c:v>
                </c:pt>
                <c:pt idx="2101">
                  <c:v>#N/A</c:v>
                </c:pt>
                <c:pt idx="2102">
                  <c:v>#N/A</c:v>
                </c:pt>
                <c:pt idx="2103">
                  <c:v>#N/A</c:v>
                </c:pt>
                <c:pt idx="2104">
                  <c:v>#N/A</c:v>
                </c:pt>
                <c:pt idx="2105">
                  <c:v>#N/A</c:v>
                </c:pt>
                <c:pt idx="2106">
                  <c:v>#N/A</c:v>
                </c:pt>
                <c:pt idx="2107">
                  <c:v>#N/A</c:v>
                </c:pt>
                <c:pt idx="2108">
                  <c:v>#N/A</c:v>
                </c:pt>
                <c:pt idx="2109">
                  <c:v>#N/A</c:v>
                </c:pt>
                <c:pt idx="2110">
                  <c:v>#N/A</c:v>
                </c:pt>
                <c:pt idx="2111">
                  <c:v>#N/A</c:v>
                </c:pt>
                <c:pt idx="2112">
                  <c:v>#N/A</c:v>
                </c:pt>
                <c:pt idx="2113">
                  <c:v>#N/A</c:v>
                </c:pt>
                <c:pt idx="2114">
                  <c:v>#N/A</c:v>
                </c:pt>
                <c:pt idx="2115">
                  <c:v>#N/A</c:v>
                </c:pt>
                <c:pt idx="2116">
                  <c:v>#N/A</c:v>
                </c:pt>
                <c:pt idx="2117">
                  <c:v>#N/A</c:v>
                </c:pt>
                <c:pt idx="2118">
                  <c:v>#N/A</c:v>
                </c:pt>
                <c:pt idx="2119">
                  <c:v>#N/A</c:v>
                </c:pt>
                <c:pt idx="2120">
                  <c:v>#N/A</c:v>
                </c:pt>
                <c:pt idx="2121">
                  <c:v>#N/A</c:v>
                </c:pt>
                <c:pt idx="2122">
                  <c:v>#N/A</c:v>
                </c:pt>
                <c:pt idx="2123">
                  <c:v>#N/A</c:v>
                </c:pt>
                <c:pt idx="2124">
                  <c:v>#N/A</c:v>
                </c:pt>
                <c:pt idx="2125">
                  <c:v>#N/A</c:v>
                </c:pt>
                <c:pt idx="2126">
                  <c:v>#N/A</c:v>
                </c:pt>
                <c:pt idx="2127">
                  <c:v>#N/A</c:v>
                </c:pt>
                <c:pt idx="2128">
                  <c:v>#N/A</c:v>
                </c:pt>
                <c:pt idx="2129">
                  <c:v>#N/A</c:v>
                </c:pt>
                <c:pt idx="2130">
                  <c:v>#N/A</c:v>
                </c:pt>
                <c:pt idx="2131">
                  <c:v>#N/A</c:v>
                </c:pt>
                <c:pt idx="2132">
                  <c:v>#N/A</c:v>
                </c:pt>
                <c:pt idx="2133">
                  <c:v>#N/A</c:v>
                </c:pt>
                <c:pt idx="2134">
                  <c:v>#N/A</c:v>
                </c:pt>
                <c:pt idx="2135">
                  <c:v>#N/A</c:v>
                </c:pt>
                <c:pt idx="2136">
                  <c:v>#N/A</c:v>
                </c:pt>
                <c:pt idx="2137">
                  <c:v>#N/A</c:v>
                </c:pt>
                <c:pt idx="2138">
                  <c:v>#N/A</c:v>
                </c:pt>
                <c:pt idx="2139">
                  <c:v>#N/A</c:v>
                </c:pt>
                <c:pt idx="2140">
                  <c:v>#N/A</c:v>
                </c:pt>
                <c:pt idx="2141">
                  <c:v>#N/A</c:v>
                </c:pt>
                <c:pt idx="2142">
                  <c:v>#N/A</c:v>
                </c:pt>
                <c:pt idx="2143">
                  <c:v>#N/A</c:v>
                </c:pt>
                <c:pt idx="2144">
                  <c:v>#N/A</c:v>
                </c:pt>
                <c:pt idx="2145">
                  <c:v>#N/A</c:v>
                </c:pt>
                <c:pt idx="2146">
                  <c:v>#N/A</c:v>
                </c:pt>
                <c:pt idx="2147">
                  <c:v>#N/A</c:v>
                </c:pt>
                <c:pt idx="2148">
                  <c:v>#N/A</c:v>
                </c:pt>
                <c:pt idx="2149">
                  <c:v>#N/A</c:v>
                </c:pt>
                <c:pt idx="2150">
                  <c:v>#N/A</c:v>
                </c:pt>
                <c:pt idx="2151">
                  <c:v>#N/A</c:v>
                </c:pt>
                <c:pt idx="2152">
                  <c:v>#N/A</c:v>
                </c:pt>
                <c:pt idx="2153">
                  <c:v>#N/A</c:v>
                </c:pt>
                <c:pt idx="2154">
                  <c:v>#N/A</c:v>
                </c:pt>
                <c:pt idx="2155">
                  <c:v>#N/A</c:v>
                </c:pt>
                <c:pt idx="2156">
                  <c:v>#N/A</c:v>
                </c:pt>
                <c:pt idx="2157">
                  <c:v>#N/A</c:v>
                </c:pt>
                <c:pt idx="2158">
                  <c:v>#N/A</c:v>
                </c:pt>
                <c:pt idx="2159">
                  <c:v>#N/A</c:v>
                </c:pt>
                <c:pt idx="2160">
                  <c:v>#N/A</c:v>
                </c:pt>
                <c:pt idx="2161">
                  <c:v>#N/A</c:v>
                </c:pt>
                <c:pt idx="2162">
                  <c:v>#N/A</c:v>
                </c:pt>
                <c:pt idx="2163">
                  <c:v>#N/A</c:v>
                </c:pt>
                <c:pt idx="2164">
                  <c:v>#N/A</c:v>
                </c:pt>
                <c:pt idx="2165">
                  <c:v>#N/A</c:v>
                </c:pt>
                <c:pt idx="2166">
                  <c:v>#N/A</c:v>
                </c:pt>
                <c:pt idx="2167">
                  <c:v>#N/A</c:v>
                </c:pt>
                <c:pt idx="2168">
                  <c:v>#N/A</c:v>
                </c:pt>
                <c:pt idx="2169">
                  <c:v>#N/A</c:v>
                </c:pt>
                <c:pt idx="2170">
                  <c:v>#N/A</c:v>
                </c:pt>
                <c:pt idx="2171">
                  <c:v>#N/A</c:v>
                </c:pt>
                <c:pt idx="2172">
                  <c:v>#N/A</c:v>
                </c:pt>
                <c:pt idx="2173">
                  <c:v>#N/A</c:v>
                </c:pt>
                <c:pt idx="2174">
                  <c:v>#N/A</c:v>
                </c:pt>
                <c:pt idx="2175">
                  <c:v>#N/A</c:v>
                </c:pt>
                <c:pt idx="2176">
                  <c:v>#N/A</c:v>
                </c:pt>
                <c:pt idx="2177">
                  <c:v>#N/A</c:v>
                </c:pt>
                <c:pt idx="2178">
                  <c:v>#N/A</c:v>
                </c:pt>
                <c:pt idx="2179">
                  <c:v>#N/A</c:v>
                </c:pt>
                <c:pt idx="2180">
                  <c:v>#N/A</c:v>
                </c:pt>
                <c:pt idx="2181">
                  <c:v>#N/A</c:v>
                </c:pt>
                <c:pt idx="2182">
                  <c:v>#N/A</c:v>
                </c:pt>
                <c:pt idx="2183">
                  <c:v>#N/A</c:v>
                </c:pt>
                <c:pt idx="2184">
                  <c:v>#N/A</c:v>
                </c:pt>
                <c:pt idx="2185">
                  <c:v>#N/A</c:v>
                </c:pt>
                <c:pt idx="2186">
                  <c:v>#N/A</c:v>
                </c:pt>
                <c:pt idx="2187">
                  <c:v>#N/A</c:v>
                </c:pt>
                <c:pt idx="2188">
                  <c:v>#N/A</c:v>
                </c:pt>
                <c:pt idx="2189">
                  <c:v>#N/A</c:v>
                </c:pt>
                <c:pt idx="2190">
                  <c:v>#N/A</c:v>
                </c:pt>
                <c:pt idx="2191">
                  <c:v>#N/A</c:v>
                </c:pt>
                <c:pt idx="2192">
                  <c:v>#N/A</c:v>
                </c:pt>
                <c:pt idx="2193">
                  <c:v>#N/A</c:v>
                </c:pt>
                <c:pt idx="2194">
                  <c:v>#N/A</c:v>
                </c:pt>
                <c:pt idx="2195">
                  <c:v>#N/A</c:v>
                </c:pt>
                <c:pt idx="2196">
                  <c:v>#N/A</c:v>
                </c:pt>
                <c:pt idx="2197">
                  <c:v>#N/A</c:v>
                </c:pt>
                <c:pt idx="2198">
                  <c:v>#N/A</c:v>
                </c:pt>
                <c:pt idx="2199">
                  <c:v>#N/A</c:v>
                </c:pt>
                <c:pt idx="2200">
                  <c:v>#N/A</c:v>
                </c:pt>
                <c:pt idx="2201">
                  <c:v>#N/A</c:v>
                </c:pt>
                <c:pt idx="2202">
                  <c:v>#N/A</c:v>
                </c:pt>
                <c:pt idx="2203">
                  <c:v>#N/A</c:v>
                </c:pt>
                <c:pt idx="2204">
                  <c:v>#N/A</c:v>
                </c:pt>
                <c:pt idx="2205">
                  <c:v>#N/A</c:v>
                </c:pt>
                <c:pt idx="2206">
                  <c:v>#N/A</c:v>
                </c:pt>
                <c:pt idx="2207">
                  <c:v>#N/A</c:v>
                </c:pt>
                <c:pt idx="2208">
                  <c:v>#N/A</c:v>
                </c:pt>
                <c:pt idx="2209">
                  <c:v>#N/A</c:v>
                </c:pt>
                <c:pt idx="2210">
                  <c:v>#N/A</c:v>
                </c:pt>
                <c:pt idx="2211">
                  <c:v>#N/A</c:v>
                </c:pt>
                <c:pt idx="2212">
                  <c:v>#N/A</c:v>
                </c:pt>
                <c:pt idx="2213">
                  <c:v>#N/A</c:v>
                </c:pt>
                <c:pt idx="2214">
                  <c:v>#N/A</c:v>
                </c:pt>
                <c:pt idx="2215">
                  <c:v>#N/A</c:v>
                </c:pt>
                <c:pt idx="2216">
                  <c:v>#N/A</c:v>
                </c:pt>
                <c:pt idx="2217">
                  <c:v>#N/A</c:v>
                </c:pt>
                <c:pt idx="2218">
                  <c:v>#N/A</c:v>
                </c:pt>
                <c:pt idx="2219">
                  <c:v>#N/A</c:v>
                </c:pt>
                <c:pt idx="2220">
                  <c:v>#N/A</c:v>
                </c:pt>
                <c:pt idx="2221">
                  <c:v>#N/A</c:v>
                </c:pt>
                <c:pt idx="2222">
                  <c:v>#N/A</c:v>
                </c:pt>
                <c:pt idx="2223">
                  <c:v>#N/A</c:v>
                </c:pt>
                <c:pt idx="2224">
                  <c:v>#N/A</c:v>
                </c:pt>
                <c:pt idx="2225">
                  <c:v>#N/A</c:v>
                </c:pt>
                <c:pt idx="2226">
                  <c:v>#N/A</c:v>
                </c:pt>
                <c:pt idx="2227">
                  <c:v>#N/A</c:v>
                </c:pt>
                <c:pt idx="2228">
                  <c:v>#N/A</c:v>
                </c:pt>
                <c:pt idx="2229">
                  <c:v>#N/A</c:v>
                </c:pt>
                <c:pt idx="2230">
                  <c:v>#N/A</c:v>
                </c:pt>
                <c:pt idx="2231">
                  <c:v>#N/A</c:v>
                </c:pt>
                <c:pt idx="2232">
                  <c:v>#N/A</c:v>
                </c:pt>
                <c:pt idx="2233">
                  <c:v>#N/A</c:v>
                </c:pt>
                <c:pt idx="2234">
                  <c:v>#N/A</c:v>
                </c:pt>
                <c:pt idx="2235">
                  <c:v>#N/A</c:v>
                </c:pt>
                <c:pt idx="2236">
                  <c:v>#N/A</c:v>
                </c:pt>
                <c:pt idx="2237">
                  <c:v>#N/A</c:v>
                </c:pt>
                <c:pt idx="2238">
                  <c:v>#N/A</c:v>
                </c:pt>
                <c:pt idx="2239">
                  <c:v>#N/A</c:v>
                </c:pt>
                <c:pt idx="2240">
                  <c:v>#N/A</c:v>
                </c:pt>
                <c:pt idx="2241">
                  <c:v>#N/A</c:v>
                </c:pt>
                <c:pt idx="2242">
                  <c:v>#N/A</c:v>
                </c:pt>
                <c:pt idx="2243">
                  <c:v>#N/A</c:v>
                </c:pt>
                <c:pt idx="2244">
                  <c:v>#N/A</c:v>
                </c:pt>
                <c:pt idx="2245">
                  <c:v>#N/A</c:v>
                </c:pt>
                <c:pt idx="2246">
                  <c:v>#N/A</c:v>
                </c:pt>
                <c:pt idx="2247">
                  <c:v>#N/A</c:v>
                </c:pt>
                <c:pt idx="2248">
                  <c:v>#N/A</c:v>
                </c:pt>
                <c:pt idx="2249">
                  <c:v>#N/A</c:v>
                </c:pt>
                <c:pt idx="2250">
                  <c:v>#N/A</c:v>
                </c:pt>
                <c:pt idx="2251">
                  <c:v>#N/A</c:v>
                </c:pt>
                <c:pt idx="2252">
                  <c:v>#N/A</c:v>
                </c:pt>
                <c:pt idx="2253">
                  <c:v>#N/A</c:v>
                </c:pt>
                <c:pt idx="2254">
                  <c:v>#N/A</c:v>
                </c:pt>
                <c:pt idx="2255">
                  <c:v>#N/A</c:v>
                </c:pt>
                <c:pt idx="2256">
                  <c:v>#N/A</c:v>
                </c:pt>
                <c:pt idx="2257">
                  <c:v>#N/A</c:v>
                </c:pt>
                <c:pt idx="2258">
                  <c:v>#N/A</c:v>
                </c:pt>
                <c:pt idx="2259">
                  <c:v>#N/A</c:v>
                </c:pt>
                <c:pt idx="2260">
                  <c:v>#N/A</c:v>
                </c:pt>
                <c:pt idx="2261">
                  <c:v>#N/A</c:v>
                </c:pt>
                <c:pt idx="2262">
                  <c:v>#N/A</c:v>
                </c:pt>
                <c:pt idx="2263">
                  <c:v>#N/A</c:v>
                </c:pt>
                <c:pt idx="2264">
                  <c:v>#N/A</c:v>
                </c:pt>
                <c:pt idx="2265">
                  <c:v>#N/A</c:v>
                </c:pt>
                <c:pt idx="2266">
                  <c:v>#N/A</c:v>
                </c:pt>
                <c:pt idx="2267">
                  <c:v>#N/A</c:v>
                </c:pt>
                <c:pt idx="2268">
                  <c:v>#N/A</c:v>
                </c:pt>
                <c:pt idx="2269">
                  <c:v>#N/A</c:v>
                </c:pt>
                <c:pt idx="2270">
                  <c:v>#N/A</c:v>
                </c:pt>
                <c:pt idx="2271">
                  <c:v>#N/A</c:v>
                </c:pt>
                <c:pt idx="2272">
                  <c:v>#N/A</c:v>
                </c:pt>
                <c:pt idx="2273">
                  <c:v>#N/A</c:v>
                </c:pt>
                <c:pt idx="2274">
                  <c:v>#N/A</c:v>
                </c:pt>
                <c:pt idx="2275">
                  <c:v>#N/A</c:v>
                </c:pt>
                <c:pt idx="2276">
                  <c:v>#N/A</c:v>
                </c:pt>
                <c:pt idx="2277">
                  <c:v>#N/A</c:v>
                </c:pt>
                <c:pt idx="2278">
                  <c:v>#N/A</c:v>
                </c:pt>
                <c:pt idx="2279">
                  <c:v>#N/A</c:v>
                </c:pt>
                <c:pt idx="2280">
                  <c:v>#N/A</c:v>
                </c:pt>
                <c:pt idx="2281">
                  <c:v>#N/A</c:v>
                </c:pt>
                <c:pt idx="2282">
                  <c:v>#N/A</c:v>
                </c:pt>
                <c:pt idx="2283">
                  <c:v>#N/A</c:v>
                </c:pt>
                <c:pt idx="2284">
                  <c:v>#N/A</c:v>
                </c:pt>
                <c:pt idx="2285">
                  <c:v>#N/A</c:v>
                </c:pt>
                <c:pt idx="2286">
                  <c:v>#N/A</c:v>
                </c:pt>
                <c:pt idx="2287">
                  <c:v>#N/A</c:v>
                </c:pt>
                <c:pt idx="2288">
                  <c:v>#N/A</c:v>
                </c:pt>
                <c:pt idx="2289">
                  <c:v>#N/A</c:v>
                </c:pt>
                <c:pt idx="2290">
                  <c:v>#N/A</c:v>
                </c:pt>
                <c:pt idx="2291">
                  <c:v>#N/A</c:v>
                </c:pt>
                <c:pt idx="2292">
                  <c:v>#N/A</c:v>
                </c:pt>
                <c:pt idx="2293">
                  <c:v>#N/A</c:v>
                </c:pt>
                <c:pt idx="2294">
                  <c:v>#N/A</c:v>
                </c:pt>
                <c:pt idx="2295">
                  <c:v>#N/A</c:v>
                </c:pt>
                <c:pt idx="2296">
                  <c:v>#N/A</c:v>
                </c:pt>
                <c:pt idx="2297">
                  <c:v>#N/A</c:v>
                </c:pt>
                <c:pt idx="2298">
                  <c:v>#N/A</c:v>
                </c:pt>
                <c:pt idx="2299">
                  <c:v>#N/A</c:v>
                </c:pt>
                <c:pt idx="2300">
                  <c:v>#N/A</c:v>
                </c:pt>
                <c:pt idx="2301">
                  <c:v>#N/A</c:v>
                </c:pt>
                <c:pt idx="2302">
                  <c:v>#N/A</c:v>
                </c:pt>
                <c:pt idx="2303">
                  <c:v>#N/A</c:v>
                </c:pt>
                <c:pt idx="2304">
                  <c:v>#N/A</c:v>
                </c:pt>
                <c:pt idx="2305">
                  <c:v>#N/A</c:v>
                </c:pt>
                <c:pt idx="2306">
                  <c:v>#N/A</c:v>
                </c:pt>
                <c:pt idx="2307">
                  <c:v>#N/A</c:v>
                </c:pt>
                <c:pt idx="2308">
                  <c:v>#N/A</c:v>
                </c:pt>
                <c:pt idx="2309">
                  <c:v>#N/A</c:v>
                </c:pt>
                <c:pt idx="2310">
                  <c:v>#N/A</c:v>
                </c:pt>
                <c:pt idx="2311">
                  <c:v>#N/A</c:v>
                </c:pt>
                <c:pt idx="2312">
                  <c:v>#N/A</c:v>
                </c:pt>
                <c:pt idx="2313">
                  <c:v>#N/A</c:v>
                </c:pt>
                <c:pt idx="2314">
                  <c:v>#N/A</c:v>
                </c:pt>
                <c:pt idx="2315">
                  <c:v>#N/A</c:v>
                </c:pt>
                <c:pt idx="2316">
                  <c:v>#N/A</c:v>
                </c:pt>
                <c:pt idx="2317">
                  <c:v>#N/A</c:v>
                </c:pt>
                <c:pt idx="2318">
                  <c:v>#N/A</c:v>
                </c:pt>
                <c:pt idx="2319">
                  <c:v>#N/A</c:v>
                </c:pt>
                <c:pt idx="2320">
                  <c:v>#N/A</c:v>
                </c:pt>
                <c:pt idx="2321">
                  <c:v>#N/A</c:v>
                </c:pt>
                <c:pt idx="2322">
                  <c:v>#N/A</c:v>
                </c:pt>
                <c:pt idx="2323">
                  <c:v>#N/A</c:v>
                </c:pt>
                <c:pt idx="2324">
                  <c:v>#N/A</c:v>
                </c:pt>
                <c:pt idx="2325">
                  <c:v>#N/A</c:v>
                </c:pt>
                <c:pt idx="2326">
                  <c:v>#N/A</c:v>
                </c:pt>
                <c:pt idx="2327">
                  <c:v>#N/A</c:v>
                </c:pt>
                <c:pt idx="2328">
                  <c:v>#N/A</c:v>
                </c:pt>
                <c:pt idx="2329">
                  <c:v>#N/A</c:v>
                </c:pt>
                <c:pt idx="2330">
                  <c:v>#N/A</c:v>
                </c:pt>
                <c:pt idx="2331">
                  <c:v>#N/A</c:v>
                </c:pt>
                <c:pt idx="2332">
                  <c:v>#N/A</c:v>
                </c:pt>
                <c:pt idx="2333">
                  <c:v>#N/A</c:v>
                </c:pt>
                <c:pt idx="2334">
                  <c:v>#N/A</c:v>
                </c:pt>
                <c:pt idx="2335">
                  <c:v>#N/A</c:v>
                </c:pt>
                <c:pt idx="2336">
                  <c:v>#N/A</c:v>
                </c:pt>
                <c:pt idx="2337">
                  <c:v>#N/A</c:v>
                </c:pt>
                <c:pt idx="2338">
                  <c:v>#N/A</c:v>
                </c:pt>
                <c:pt idx="2339">
                  <c:v>#N/A</c:v>
                </c:pt>
                <c:pt idx="2340">
                  <c:v>#N/A</c:v>
                </c:pt>
                <c:pt idx="2341">
                  <c:v>#N/A</c:v>
                </c:pt>
                <c:pt idx="2342">
                  <c:v>#N/A</c:v>
                </c:pt>
                <c:pt idx="2343">
                  <c:v>#N/A</c:v>
                </c:pt>
                <c:pt idx="2344">
                  <c:v>#N/A</c:v>
                </c:pt>
                <c:pt idx="2345">
                  <c:v>#N/A</c:v>
                </c:pt>
                <c:pt idx="2346">
                  <c:v>#N/A</c:v>
                </c:pt>
                <c:pt idx="2347">
                  <c:v>#N/A</c:v>
                </c:pt>
                <c:pt idx="2348">
                  <c:v>#N/A</c:v>
                </c:pt>
                <c:pt idx="2349">
                  <c:v>#N/A</c:v>
                </c:pt>
                <c:pt idx="2350">
                  <c:v>#N/A</c:v>
                </c:pt>
                <c:pt idx="2351">
                  <c:v>#N/A</c:v>
                </c:pt>
                <c:pt idx="2352">
                  <c:v>#N/A</c:v>
                </c:pt>
                <c:pt idx="2353">
                  <c:v>#N/A</c:v>
                </c:pt>
                <c:pt idx="2354">
                  <c:v>#N/A</c:v>
                </c:pt>
                <c:pt idx="2355">
                  <c:v>#N/A</c:v>
                </c:pt>
                <c:pt idx="2356">
                  <c:v>#N/A</c:v>
                </c:pt>
                <c:pt idx="2357">
                  <c:v>#N/A</c:v>
                </c:pt>
                <c:pt idx="2358">
                  <c:v>#N/A</c:v>
                </c:pt>
                <c:pt idx="2359">
                  <c:v>#N/A</c:v>
                </c:pt>
                <c:pt idx="2360">
                  <c:v>#N/A</c:v>
                </c:pt>
                <c:pt idx="2361">
                  <c:v>#N/A</c:v>
                </c:pt>
                <c:pt idx="2362">
                  <c:v>#N/A</c:v>
                </c:pt>
                <c:pt idx="2363">
                  <c:v>#N/A</c:v>
                </c:pt>
                <c:pt idx="2364">
                  <c:v>#N/A</c:v>
                </c:pt>
                <c:pt idx="2365">
                  <c:v>#N/A</c:v>
                </c:pt>
                <c:pt idx="2366">
                  <c:v>#N/A</c:v>
                </c:pt>
                <c:pt idx="2367">
                  <c:v>#N/A</c:v>
                </c:pt>
                <c:pt idx="2368">
                  <c:v>#N/A</c:v>
                </c:pt>
                <c:pt idx="2369">
                  <c:v>#N/A</c:v>
                </c:pt>
                <c:pt idx="2370">
                  <c:v>#N/A</c:v>
                </c:pt>
                <c:pt idx="2371">
                  <c:v>#N/A</c:v>
                </c:pt>
                <c:pt idx="2372">
                  <c:v>#N/A</c:v>
                </c:pt>
                <c:pt idx="2373">
                  <c:v>#N/A</c:v>
                </c:pt>
                <c:pt idx="2374">
                  <c:v>#N/A</c:v>
                </c:pt>
                <c:pt idx="2375">
                  <c:v>#N/A</c:v>
                </c:pt>
                <c:pt idx="2376">
                  <c:v>#N/A</c:v>
                </c:pt>
                <c:pt idx="2377">
                  <c:v>#N/A</c:v>
                </c:pt>
                <c:pt idx="2378">
                  <c:v>#N/A</c:v>
                </c:pt>
                <c:pt idx="2379">
                  <c:v>#N/A</c:v>
                </c:pt>
                <c:pt idx="2380">
                  <c:v>#N/A</c:v>
                </c:pt>
                <c:pt idx="2381">
                  <c:v>#N/A</c:v>
                </c:pt>
                <c:pt idx="2382">
                  <c:v>#N/A</c:v>
                </c:pt>
                <c:pt idx="2383">
                  <c:v>#N/A</c:v>
                </c:pt>
                <c:pt idx="2384">
                  <c:v>#N/A</c:v>
                </c:pt>
                <c:pt idx="2385">
                  <c:v>#N/A</c:v>
                </c:pt>
                <c:pt idx="2386">
                  <c:v>#N/A</c:v>
                </c:pt>
                <c:pt idx="2387">
                  <c:v>#N/A</c:v>
                </c:pt>
                <c:pt idx="2388">
                  <c:v>#N/A</c:v>
                </c:pt>
                <c:pt idx="2389">
                  <c:v>#N/A</c:v>
                </c:pt>
                <c:pt idx="2390">
                  <c:v>#N/A</c:v>
                </c:pt>
                <c:pt idx="2391">
                  <c:v>#N/A</c:v>
                </c:pt>
                <c:pt idx="2392">
                  <c:v>#N/A</c:v>
                </c:pt>
                <c:pt idx="2393">
                  <c:v>#N/A</c:v>
                </c:pt>
                <c:pt idx="2394">
                  <c:v>#N/A</c:v>
                </c:pt>
                <c:pt idx="2395">
                  <c:v>#N/A</c:v>
                </c:pt>
                <c:pt idx="2396">
                  <c:v>#N/A</c:v>
                </c:pt>
                <c:pt idx="2397">
                  <c:v>#N/A</c:v>
                </c:pt>
                <c:pt idx="2398">
                  <c:v>#N/A</c:v>
                </c:pt>
                <c:pt idx="2399">
                  <c:v>#N/A</c:v>
                </c:pt>
                <c:pt idx="2400">
                  <c:v>#N/A</c:v>
                </c:pt>
                <c:pt idx="2401">
                  <c:v>#N/A</c:v>
                </c:pt>
                <c:pt idx="2402">
                  <c:v>#N/A</c:v>
                </c:pt>
                <c:pt idx="2403">
                  <c:v>#N/A</c:v>
                </c:pt>
                <c:pt idx="2404">
                  <c:v>#N/A</c:v>
                </c:pt>
                <c:pt idx="2405">
                  <c:v>#N/A</c:v>
                </c:pt>
                <c:pt idx="2406">
                  <c:v>#N/A</c:v>
                </c:pt>
                <c:pt idx="2407">
                  <c:v>#N/A</c:v>
                </c:pt>
                <c:pt idx="2408">
                  <c:v>#N/A</c:v>
                </c:pt>
                <c:pt idx="2409">
                  <c:v>#N/A</c:v>
                </c:pt>
                <c:pt idx="2410">
                  <c:v>#N/A</c:v>
                </c:pt>
                <c:pt idx="2411">
                  <c:v>#N/A</c:v>
                </c:pt>
                <c:pt idx="2412">
                  <c:v>#N/A</c:v>
                </c:pt>
                <c:pt idx="2413">
                  <c:v>#N/A</c:v>
                </c:pt>
                <c:pt idx="2414">
                  <c:v>#N/A</c:v>
                </c:pt>
                <c:pt idx="2415">
                  <c:v>#N/A</c:v>
                </c:pt>
                <c:pt idx="2416">
                  <c:v>#N/A</c:v>
                </c:pt>
                <c:pt idx="2417">
                  <c:v>#N/A</c:v>
                </c:pt>
                <c:pt idx="2418">
                  <c:v>#N/A</c:v>
                </c:pt>
                <c:pt idx="2419">
                  <c:v>#N/A</c:v>
                </c:pt>
                <c:pt idx="2420">
                  <c:v>#N/A</c:v>
                </c:pt>
                <c:pt idx="2421">
                  <c:v>#N/A</c:v>
                </c:pt>
                <c:pt idx="2422">
                  <c:v>#N/A</c:v>
                </c:pt>
                <c:pt idx="2423">
                  <c:v>#N/A</c:v>
                </c:pt>
                <c:pt idx="2424">
                  <c:v>#N/A</c:v>
                </c:pt>
                <c:pt idx="2425">
                  <c:v>#N/A</c:v>
                </c:pt>
                <c:pt idx="2426">
                  <c:v>#N/A</c:v>
                </c:pt>
                <c:pt idx="2427">
                  <c:v>#N/A</c:v>
                </c:pt>
                <c:pt idx="2428">
                  <c:v>#N/A</c:v>
                </c:pt>
                <c:pt idx="2429">
                  <c:v>#N/A</c:v>
                </c:pt>
                <c:pt idx="2430">
                  <c:v>#N/A</c:v>
                </c:pt>
                <c:pt idx="2431">
                  <c:v>#N/A</c:v>
                </c:pt>
                <c:pt idx="2432">
                  <c:v>#N/A</c:v>
                </c:pt>
                <c:pt idx="2433">
                  <c:v>#N/A</c:v>
                </c:pt>
                <c:pt idx="2434">
                  <c:v>#N/A</c:v>
                </c:pt>
                <c:pt idx="2435">
                  <c:v>#N/A</c:v>
                </c:pt>
                <c:pt idx="2436">
                  <c:v>#N/A</c:v>
                </c:pt>
                <c:pt idx="2437">
                  <c:v>#N/A</c:v>
                </c:pt>
                <c:pt idx="2438">
                  <c:v>#N/A</c:v>
                </c:pt>
                <c:pt idx="2439">
                  <c:v>#N/A</c:v>
                </c:pt>
                <c:pt idx="2440">
                  <c:v>#N/A</c:v>
                </c:pt>
                <c:pt idx="2441">
                  <c:v>#N/A</c:v>
                </c:pt>
                <c:pt idx="2442">
                  <c:v>#N/A</c:v>
                </c:pt>
                <c:pt idx="2443">
                  <c:v>#N/A</c:v>
                </c:pt>
                <c:pt idx="2444">
                  <c:v>#N/A</c:v>
                </c:pt>
                <c:pt idx="2445">
                  <c:v>#N/A</c:v>
                </c:pt>
                <c:pt idx="2446">
                  <c:v>#N/A</c:v>
                </c:pt>
                <c:pt idx="2447">
                  <c:v>#N/A</c:v>
                </c:pt>
                <c:pt idx="2448">
                  <c:v>#N/A</c:v>
                </c:pt>
                <c:pt idx="2449">
                  <c:v>#N/A</c:v>
                </c:pt>
                <c:pt idx="2450">
                  <c:v>#N/A</c:v>
                </c:pt>
                <c:pt idx="2451">
                  <c:v>#N/A</c:v>
                </c:pt>
                <c:pt idx="2452">
                  <c:v>#N/A</c:v>
                </c:pt>
                <c:pt idx="2453">
                  <c:v>#N/A</c:v>
                </c:pt>
                <c:pt idx="2454">
                  <c:v>#N/A</c:v>
                </c:pt>
                <c:pt idx="2455">
                  <c:v>#N/A</c:v>
                </c:pt>
                <c:pt idx="2456">
                  <c:v>#N/A</c:v>
                </c:pt>
                <c:pt idx="2457">
                  <c:v>#N/A</c:v>
                </c:pt>
                <c:pt idx="2458">
                  <c:v>#N/A</c:v>
                </c:pt>
                <c:pt idx="2459">
                  <c:v>#N/A</c:v>
                </c:pt>
                <c:pt idx="2460">
                  <c:v>#N/A</c:v>
                </c:pt>
                <c:pt idx="2461">
                  <c:v>#N/A</c:v>
                </c:pt>
                <c:pt idx="2462">
                  <c:v>#N/A</c:v>
                </c:pt>
                <c:pt idx="2463">
                  <c:v>#N/A</c:v>
                </c:pt>
                <c:pt idx="2464">
                  <c:v>#N/A</c:v>
                </c:pt>
                <c:pt idx="2465">
                  <c:v>#N/A</c:v>
                </c:pt>
                <c:pt idx="2466">
                  <c:v>#N/A</c:v>
                </c:pt>
                <c:pt idx="2467">
                  <c:v>#N/A</c:v>
                </c:pt>
                <c:pt idx="2468">
                  <c:v>#N/A</c:v>
                </c:pt>
                <c:pt idx="2469">
                  <c:v>#N/A</c:v>
                </c:pt>
                <c:pt idx="2470">
                  <c:v>#N/A</c:v>
                </c:pt>
                <c:pt idx="2471">
                  <c:v>#N/A</c:v>
                </c:pt>
                <c:pt idx="2472">
                  <c:v>#N/A</c:v>
                </c:pt>
                <c:pt idx="2473">
                  <c:v>#N/A</c:v>
                </c:pt>
                <c:pt idx="2474">
                  <c:v>#N/A</c:v>
                </c:pt>
                <c:pt idx="2475">
                  <c:v>#N/A</c:v>
                </c:pt>
                <c:pt idx="2476">
                  <c:v>#N/A</c:v>
                </c:pt>
                <c:pt idx="2477">
                  <c:v>#N/A</c:v>
                </c:pt>
                <c:pt idx="2478">
                  <c:v>#N/A</c:v>
                </c:pt>
                <c:pt idx="2479">
                  <c:v>#N/A</c:v>
                </c:pt>
                <c:pt idx="2480">
                  <c:v>#N/A</c:v>
                </c:pt>
                <c:pt idx="2481">
                  <c:v>#N/A</c:v>
                </c:pt>
                <c:pt idx="2482">
                  <c:v>#N/A</c:v>
                </c:pt>
                <c:pt idx="2483">
                  <c:v>#N/A</c:v>
                </c:pt>
                <c:pt idx="2484">
                  <c:v>#N/A</c:v>
                </c:pt>
                <c:pt idx="2485">
                  <c:v>#N/A</c:v>
                </c:pt>
                <c:pt idx="2486">
                  <c:v>#N/A</c:v>
                </c:pt>
                <c:pt idx="2487">
                  <c:v>#N/A</c:v>
                </c:pt>
                <c:pt idx="2488">
                  <c:v>#N/A</c:v>
                </c:pt>
                <c:pt idx="2489">
                  <c:v>#N/A</c:v>
                </c:pt>
                <c:pt idx="2490">
                  <c:v>#N/A</c:v>
                </c:pt>
                <c:pt idx="2491">
                  <c:v>#N/A</c:v>
                </c:pt>
                <c:pt idx="2492">
                  <c:v>#N/A</c:v>
                </c:pt>
                <c:pt idx="2493">
                  <c:v>#N/A</c:v>
                </c:pt>
                <c:pt idx="2494">
                  <c:v>#N/A</c:v>
                </c:pt>
                <c:pt idx="2495">
                  <c:v>#N/A</c:v>
                </c:pt>
                <c:pt idx="2496">
                  <c:v>#N/A</c:v>
                </c:pt>
                <c:pt idx="2497">
                  <c:v>#N/A</c:v>
                </c:pt>
                <c:pt idx="2498">
                  <c:v>#N/A</c:v>
                </c:pt>
                <c:pt idx="2499">
                  <c:v>#N/A</c:v>
                </c:pt>
                <c:pt idx="2500">
                  <c:v>#N/A</c:v>
                </c:pt>
                <c:pt idx="2501">
                  <c:v>#N/A</c:v>
                </c:pt>
                <c:pt idx="2502">
                  <c:v>#N/A</c:v>
                </c:pt>
                <c:pt idx="2503">
                  <c:v>#N/A</c:v>
                </c:pt>
                <c:pt idx="2504">
                  <c:v>#N/A</c:v>
                </c:pt>
                <c:pt idx="2505">
                  <c:v>#N/A</c:v>
                </c:pt>
                <c:pt idx="2506">
                  <c:v>#N/A</c:v>
                </c:pt>
                <c:pt idx="2507">
                  <c:v>#N/A</c:v>
                </c:pt>
                <c:pt idx="2508">
                  <c:v>#N/A</c:v>
                </c:pt>
                <c:pt idx="2509">
                  <c:v>#N/A</c:v>
                </c:pt>
                <c:pt idx="2510">
                  <c:v>#N/A</c:v>
                </c:pt>
                <c:pt idx="2511">
                  <c:v>#N/A</c:v>
                </c:pt>
                <c:pt idx="2512">
                  <c:v>#N/A</c:v>
                </c:pt>
                <c:pt idx="2513">
                  <c:v>#N/A</c:v>
                </c:pt>
                <c:pt idx="2514">
                  <c:v>#N/A</c:v>
                </c:pt>
                <c:pt idx="2515">
                  <c:v>#N/A</c:v>
                </c:pt>
                <c:pt idx="2516">
                  <c:v>#N/A</c:v>
                </c:pt>
                <c:pt idx="2517">
                  <c:v>#N/A</c:v>
                </c:pt>
                <c:pt idx="2518">
                  <c:v>#N/A</c:v>
                </c:pt>
                <c:pt idx="2519">
                  <c:v>#N/A</c:v>
                </c:pt>
                <c:pt idx="2520">
                  <c:v>#N/A</c:v>
                </c:pt>
                <c:pt idx="2521">
                  <c:v>#N/A</c:v>
                </c:pt>
                <c:pt idx="2522">
                  <c:v>#N/A</c:v>
                </c:pt>
                <c:pt idx="2523">
                  <c:v>#N/A</c:v>
                </c:pt>
                <c:pt idx="2524">
                  <c:v>#N/A</c:v>
                </c:pt>
                <c:pt idx="2525">
                  <c:v>#N/A</c:v>
                </c:pt>
                <c:pt idx="2526">
                  <c:v>#N/A</c:v>
                </c:pt>
                <c:pt idx="2527">
                  <c:v>#N/A</c:v>
                </c:pt>
                <c:pt idx="2528">
                  <c:v>#N/A</c:v>
                </c:pt>
                <c:pt idx="2529">
                  <c:v>#N/A</c:v>
                </c:pt>
                <c:pt idx="2530">
                  <c:v>#N/A</c:v>
                </c:pt>
                <c:pt idx="2531">
                  <c:v>#N/A</c:v>
                </c:pt>
                <c:pt idx="2532">
                  <c:v>#N/A</c:v>
                </c:pt>
                <c:pt idx="2533">
                  <c:v>#N/A</c:v>
                </c:pt>
                <c:pt idx="2534">
                  <c:v>#N/A</c:v>
                </c:pt>
                <c:pt idx="2535">
                  <c:v>#N/A</c:v>
                </c:pt>
                <c:pt idx="2536">
                  <c:v>#N/A</c:v>
                </c:pt>
                <c:pt idx="2537">
                  <c:v>#N/A</c:v>
                </c:pt>
                <c:pt idx="2538">
                  <c:v>#N/A</c:v>
                </c:pt>
                <c:pt idx="2539">
                  <c:v>#N/A</c:v>
                </c:pt>
                <c:pt idx="2540">
                  <c:v>#N/A</c:v>
                </c:pt>
                <c:pt idx="2541">
                  <c:v>#N/A</c:v>
                </c:pt>
                <c:pt idx="2542">
                  <c:v>#N/A</c:v>
                </c:pt>
                <c:pt idx="2543">
                  <c:v>#N/A</c:v>
                </c:pt>
                <c:pt idx="2544">
                  <c:v>#N/A</c:v>
                </c:pt>
                <c:pt idx="2545">
                  <c:v>#N/A</c:v>
                </c:pt>
                <c:pt idx="2546">
                  <c:v>#N/A</c:v>
                </c:pt>
                <c:pt idx="2547">
                  <c:v>#N/A</c:v>
                </c:pt>
                <c:pt idx="2548">
                  <c:v>#N/A</c:v>
                </c:pt>
                <c:pt idx="2549">
                  <c:v>#N/A</c:v>
                </c:pt>
                <c:pt idx="2550">
                  <c:v>#N/A</c:v>
                </c:pt>
                <c:pt idx="2551">
                  <c:v>#N/A</c:v>
                </c:pt>
                <c:pt idx="2552">
                  <c:v>#N/A</c:v>
                </c:pt>
                <c:pt idx="2553">
                  <c:v>#N/A</c:v>
                </c:pt>
                <c:pt idx="2554">
                  <c:v>#N/A</c:v>
                </c:pt>
                <c:pt idx="2555">
                  <c:v>#N/A</c:v>
                </c:pt>
                <c:pt idx="2556">
                  <c:v>#N/A</c:v>
                </c:pt>
                <c:pt idx="2557">
                  <c:v>#N/A</c:v>
                </c:pt>
                <c:pt idx="2558">
                  <c:v>#N/A</c:v>
                </c:pt>
                <c:pt idx="2559">
                  <c:v>#N/A</c:v>
                </c:pt>
                <c:pt idx="2560">
                  <c:v>#N/A</c:v>
                </c:pt>
                <c:pt idx="2561">
                  <c:v>#N/A</c:v>
                </c:pt>
                <c:pt idx="2562">
                  <c:v>#N/A</c:v>
                </c:pt>
                <c:pt idx="2563">
                  <c:v>#N/A</c:v>
                </c:pt>
                <c:pt idx="2564">
                  <c:v>#N/A</c:v>
                </c:pt>
                <c:pt idx="2565">
                  <c:v>#N/A</c:v>
                </c:pt>
                <c:pt idx="2566">
                  <c:v>#N/A</c:v>
                </c:pt>
                <c:pt idx="2567">
                  <c:v>#N/A</c:v>
                </c:pt>
                <c:pt idx="2568">
                  <c:v>#N/A</c:v>
                </c:pt>
                <c:pt idx="2569">
                  <c:v>#N/A</c:v>
                </c:pt>
                <c:pt idx="2570">
                  <c:v>#N/A</c:v>
                </c:pt>
                <c:pt idx="2571">
                  <c:v>#N/A</c:v>
                </c:pt>
                <c:pt idx="2572">
                  <c:v>#N/A</c:v>
                </c:pt>
                <c:pt idx="2573">
                  <c:v>#N/A</c:v>
                </c:pt>
                <c:pt idx="2574">
                  <c:v>#N/A</c:v>
                </c:pt>
                <c:pt idx="2575">
                  <c:v>#N/A</c:v>
                </c:pt>
                <c:pt idx="2576">
                  <c:v>#N/A</c:v>
                </c:pt>
                <c:pt idx="2577">
                  <c:v>#N/A</c:v>
                </c:pt>
                <c:pt idx="2578">
                  <c:v>#N/A</c:v>
                </c:pt>
                <c:pt idx="2579">
                  <c:v>#N/A</c:v>
                </c:pt>
                <c:pt idx="2580">
                  <c:v>#N/A</c:v>
                </c:pt>
                <c:pt idx="2581">
                  <c:v>#N/A</c:v>
                </c:pt>
                <c:pt idx="2582">
                  <c:v>#N/A</c:v>
                </c:pt>
                <c:pt idx="2583">
                  <c:v>#N/A</c:v>
                </c:pt>
                <c:pt idx="2584">
                  <c:v>#N/A</c:v>
                </c:pt>
                <c:pt idx="2585">
                  <c:v>#N/A</c:v>
                </c:pt>
                <c:pt idx="2586">
                  <c:v>#N/A</c:v>
                </c:pt>
                <c:pt idx="2587">
                  <c:v>#N/A</c:v>
                </c:pt>
                <c:pt idx="2588">
                  <c:v>#N/A</c:v>
                </c:pt>
                <c:pt idx="2589">
                  <c:v>#N/A</c:v>
                </c:pt>
                <c:pt idx="2590">
                  <c:v>#N/A</c:v>
                </c:pt>
                <c:pt idx="2591">
                  <c:v>#N/A</c:v>
                </c:pt>
                <c:pt idx="2592">
                  <c:v>#N/A</c:v>
                </c:pt>
                <c:pt idx="2593">
                  <c:v>#N/A</c:v>
                </c:pt>
                <c:pt idx="2594">
                  <c:v>#N/A</c:v>
                </c:pt>
                <c:pt idx="2595">
                  <c:v>#N/A</c:v>
                </c:pt>
                <c:pt idx="2596">
                  <c:v>#N/A</c:v>
                </c:pt>
                <c:pt idx="2597">
                  <c:v>#N/A</c:v>
                </c:pt>
                <c:pt idx="2598">
                  <c:v>#N/A</c:v>
                </c:pt>
                <c:pt idx="2599">
                  <c:v>#N/A</c:v>
                </c:pt>
                <c:pt idx="2600">
                  <c:v>#N/A</c:v>
                </c:pt>
                <c:pt idx="2601">
                  <c:v>#N/A</c:v>
                </c:pt>
                <c:pt idx="2602">
                  <c:v>#N/A</c:v>
                </c:pt>
                <c:pt idx="2603">
                  <c:v>#N/A</c:v>
                </c:pt>
                <c:pt idx="2604">
                  <c:v>#N/A</c:v>
                </c:pt>
                <c:pt idx="2605">
                  <c:v>#N/A</c:v>
                </c:pt>
                <c:pt idx="2606">
                  <c:v>#N/A</c:v>
                </c:pt>
                <c:pt idx="2607">
                  <c:v>#N/A</c:v>
                </c:pt>
                <c:pt idx="2608">
                  <c:v>#N/A</c:v>
                </c:pt>
                <c:pt idx="2609">
                  <c:v>#N/A</c:v>
                </c:pt>
                <c:pt idx="2610">
                  <c:v>#N/A</c:v>
                </c:pt>
                <c:pt idx="2611">
                  <c:v>#N/A</c:v>
                </c:pt>
                <c:pt idx="2612">
                  <c:v>#N/A</c:v>
                </c:pt>
                <c:pt idx="2613">
                  <c:v>#N/A</c:v>
                </c:pt>
                <c:pt idx="2614">
                  <c:v>#N/A</c:v>
                </c:pt>
                <c:pt idx="2615">
                  <c:v>#N/A</c:v>
                </c:pt>
                <c:pt idx="2616">
                  <c:v>#N/A</c:v>
                </c:pt>
                <c:pt idx="2617">
                  <c:v>#N/A</c:v>
                </c:pt>
                <c:pt idx="2618">
                  <c:v>#N/A</c:v>
                </c:pt>
                <c:pt idx="2619">
                  <c:v>#N/A</c:v>
                </c:pt>
                <c:pt idx="2620">
                  <c:v>#N/A</c:v>
                </c:pt>
                <c:pt idx="2621">
                  <c:v>#N/A</c:v>
                </c:pt>
                <c:pt idx="2622">
                  <c:v>#N/A</c:v>
                </c:pt>
                <c:pt idx="2623">
                  <c:v>#N/A</c:v>
                </c:pt>
                <c:pt idx="2624">
                  <c:v>#N/A</c:v>
                </c:pt>
                <c:pt idx="2625">
                  <c:v>#N/A</c:v>
                </c:pt>
                <c:pt idx="2626">
                  <c:v>#N/A</c:v>
                </c:pt>
                <c:pt idx="2627">
                  <c:v>#N/A</c:v>
                </c:pt>
                <c:pt idx="2628">
                  <c:v>#N/A</c:v>
                </c:pt>
                <c:pt idx="2629">
                  <c:v>#N/A</c:v>
                </c:pt>
                <c:pt idx="2630">
                  <c:v>#N/A</c:v>
                </c:pt>
                <c:pt idx="2631">
                  <c:v>#N/A</c:v>
                </c:pt>
                <c:pt idx="2632">
                  <c:v>#N/A</c:v>
                </c:pt>
                <c:pt idx="2633">
                  <c:v>#N/A</c:v>
                </c:pt>
                <c:pt idx="2634">
                  <c:v>#N/A</c:v>
                </c:pt>
                <c:pt idx="2635">
                  <c:v>#N/A</c:v>
                </c:pt>
                <c:pt idx="2636">
                  <c:v>#N/A</c:v>
                </c:pt>
                <c:pt idx="2637">
                  <c:v>#N/A</c:v>
                </c:pt>
                <c:pt idx="2638">
                  <c:v>#N/A</c:v>
                </c:pt>
                <c:pt idx="2639">
                  <c:v>#N/A</c:v>
                </c:pt>
                <c:pt idx="2640">
                  <c:v>#N/A</c:v>
                </c:pt>
                <c:pt idx="2641">
                  <c:v>#N/A</c:v>
                </c:pt>
                <c:pt idx="2642">
                  <c:v>#N/A</c:v>
                </c:pt>
                <c:pt idx="2643">
                  <c:v>#N/A</c:v>
                </c:pt>
                <c:pt idx="2644">
                  <c:v>#N/A</c:v>
                </c:pt>
                <c:pt idx="2645">
                  <c:v>#N/A</c:v>
                </c:pt>
                <c:pt idx="2646">
                  <c:v>#N/A</c:v>
                </c:pt>
                <c:pt idx="2647">
                  <c:v>#N/A</c:v>
                </c:pt>
                <c:pt idx="2648">
                  <c:v>#N/A</c:v>
                </c:pt>
                <c:pt idx="2649">
                  <c:v>#N/A</c:v>
                </c:pt>
                <c:pt idx="2650">
                  <c:v>#N/A</c:v>
                </c:pt>
                <c:pt idx="2651">
                  <c:v>#N/A</c:v>
                </c:pt>
                <c:pt idx="2652">
                  <c:v>#N/A</c:v>
                </c:pt>
                <c:pt idx="2653">
                  <c:v>#N/A</c:v>
                </c:pt>
                <c:pt idx="2654">
                  <c:v>#N/A</c:v>
                </c:pt>
                <c:pt idx="2655">
                  <c:v>#N/A</c:v>
                </c:pt>
                <c:pt idx="2656">
                  <c:v>#N/A</c:v>
                </c:pt>
                <c:pt idx="2657">
                  <c:v>#N/A</c:v>
                </c:pt>
                <c:pt idx="2658">
                  <c:v>#N/A</c:v>
                </c:pt>
                <c:pt idx="2659">
                  <c:v>#N/A</c:v>
                </c:pt>
                <c:pt idx="2660">
                  <c:v>#N/A</c:v>
                </c:pt>
                <c:pt idx="2661">
                  <c:v>#N/A</c:v>
                </c:pt>
                <c:pt idx="2662">
                  <c:v>#N/A</c:v>
                </c:pt>
                <c:pt idx="2663">
                  <c:v>#N/A</c:v>
                </c:pt>
                <c:pt idx="2664">
                  <c:v>#N/A</c:v>
                </c:pt>
                <c:pt idx="2665">
                  <c:v>#N/A</c:v>
                </c:pt>
                <c:pt idx="2666">
                  <c:v>#N/A</c:v>
                </c:pt>
                <c:pt idx="2667">
                  <c:v>#N/A</c:v>
                </c:pt>
                <c:pt idx="2668">
                  <c:v>#N/A</c:v>
                </c:pt>
                <c:pt idx="2669">
                  <c:v>#N/A</c:v>
                </c:pt>
                <c:pt idx="2670">
                  <c:v>#N/A</c:v>
                </c:pt>
                <c:pt idx="2671">
                  <c:v>#N/A</c:v>
                </c:pt>
                <c:pt idx="2672">
                  <c:v>#N/A</c:v>
                </c:pt>
                <c:pt idx="2673">
                  <c:v>#N/A</c:v>
                </c:pt>
                <c:pt idx="2674">
                  <c:v>#N/A</c:v>
                </c:pt>
                <c:pt idx="2675">
                  <c:v>#N/A</c:v>
                </c:pt>
                <c:pt idx="2676">
                  <c:v>#N/A</c:v>
                </c:pt>
                <c:pt idx="2677">
                  <c:v>#N/A</c:v>
                </c:pt>
                <c:pt idx="2678">
                  <c:v>#N/A</c:v>
                </c:pt>
                <c:pt idx="2679">
                  <c:v>#N/A</c:v>
                </c:pt>
                <c:pt idx="2680">
                  <c:v>#N/A</c:v>
                </c:pt>
                <c:pt idx="2681">
                  <c:v>#N/A</c:v>
                </c:pt>
                <c:pt idx="2682">
                  <c:v>#N/A</c:v>
                </c:pt>
                <c:pt idx="2683">
                  <c:v>#N/A</c:v>
                </c:pt>
                <c:pt idx="2684">
                  <c:v>#N/A</c:v>
                </c:pt>
                <c:pt idx="2685">
                  <c:v>#N/A</c:v>
                </c:pt>
                <c:pt idx="2686">
                  <c:v>#N/A</c:v>
                </c:pt>
                <c:pt idx="2687">
                  <c:v>#N/A</c:v>
                </c:pt>
                <c:pt idx="2688">
                  <c:v>#N/A</c:v>
                </c:pt>
                <c:pt idx="2689">
                  <c:v>#N/A</c:v>
                </c:pt>
                <c:pt idx="2690">
                  <c:v>#N/A</c:v>
                </c:pt>
                <c:pt idx="2691">
                  <c:v>#N/A</c:v>
                </c:pt>
                <c:pt idx="2692">
                  <c:v>#N/A</c:v>
                </c:pt>
                <c:pt idx="2693">
                  <c:v>#N/A</c:v>
                </c:pt>
                <c:pt idx="2694">
                  <c:v>#N/A</c:v>
                </c:pt>
                <c:pt idx="2695">
                  <c:v>#N/A</c:v>
                </c:pt>
                <c:pt idx="2696">
                  <c:v>#N/A</c:v>
                </c:pt>
                <c:pt idx="2697">
                  <c:v>#N/A</c:v>
                </c:pt>
                <c:pt idx="2698">
                  <c:v>#N/A</c:v>
                </c:pt>
                <c:pt idx="2699">
                  <c:v>#N/A</c:v>
                </c:pt>
                <c:pt idx="2700">
                  <c:v>#N/A</c:v>
                </c:pt>
                <c:pt idx="2701">
                  <c:v>#N/A</c:v>
                </c:pt>
                <c:pt idx="2702">
                  <c:v>#N/A</c:v>
                </c:pt>
                <c:pt idx="2703">
                  <c:v>#N/A</c:v>
                </c:pt>
                <c:pt idx="2704">
                  <c:v>#N/A</c:v>
                </c:pt>
                <c:pt idx="2705">
                  <c:v>#N/A</c:v>
                </c:pt>
                <c:pt idx="2706">
                  <c:v>#N/A</c:v>
                </c:pt>
                <c:pt idx="2707">
                  <c:v>#N/A</c:v>
                </c:pt>
                <c:pt idx="2708">
                  <c:v>#N/A</c:v>
                </c:pt>
                <c:pt idx="2709">
                  <c:v>#N/A</c:v>
                </c:pt>
                <c:pt idx="2710">
                  <c:v>#N/A</c:v>
                </c:pt>
                <c:pt idx="2711">
                  <c:v>#N/A</c:v>
                </c:pt>
                <c:pt idx="2712">
                  <c:v>#N/A</c:v>
                </c:pt>
                <c:pt idx="2713">
                  <c:v>#N/A</c:v>
                </c:pt>
                <c:pt idx="2714">
                  <c:v>#N/A</c:v>
                </c:pt>
                <c:pt idx="2715">
                  <c:v>#N/A</c:v>
                </c:pt>
                <c:pt idx="2716">
                  <c:v>#N/A</c:v>
                </c:pt>
                <c:pt idx="2717">
                  <c:v>#N/A</c:v>
                </c:pt>
                <c:pt idx="2718">
                  <c:v>#N/A</c:v>
                </c:pt>
                <c:pt idx="2719">
                  <c:v>#N/A</c:v>
                </c:pt>
                <c:pt idx="2720">
                  <c:v>#N/A</c:v>
                </c:pt>
                <c:pt idx="2721">
                  <c:v>#N/A</c:v>
                </c:pt>
                <c:pt idx="2722">
                  <c:v>#N/A</c:v>
                </c:pt>
                <c:pt idx="2723">
                  <c:v>#N/A</c:v>
                </c:pt>
                <c:pt idx="2724">
                  <c:v>#N/A</c:v>
                </c:pt>
                <c:pt idx="2725">
                  <c:v>#N/A</c:v>
                </c:pt>
                <c:pt idx="2726">
                  <c:v>#N/A</c:v>
                </c:pt>
                <c:pt idx="2727">
                  <c:v>#N/A</c:v>
                </c:pt>
                <c:pt idx="2728">
                  <c:v>#N/A</c:v>
                </c:pt>
                <c:pt idx="2729">
                  <c:v>#N/A</c:v>
                </c:pt>
                <c:pt idx="2730">
                  <c:v>#N/A</c:v>
                </c:pt>
                <c:pt idx="2731">
                  <c:v>#N/A</c:v>
                </c:pt>
                <c:pt idx="2732">
                  <c:v>#N/A</c:v>
                </c:pt>
                <c:pt idx="2733">
                  <c:v>#N/A</c:v>
                </c:pt>
                <c:pt idx="2734">
                  <c:v>#N/A</c:v>
                </c:pt>
                <c:pt idx="2735">
                  <c:v>#N/A</c:v>
                </c:pt>
                <c:pt idx="2736">
                  <c:v>#N/A</c:v>
                </c:pt>
                <c:pt idx="2737">
                  <c:v>#N/A</c:v>
                </c:pt>
                <c:pt idx="2738">
                  <c:v>#N/A</c:v>
                </c:pt>
                <c:pt idx="2739">
                  <c:v>#N/A</c:v>
                </c:pt>
                <c:pt idx="2740">
                  <c:v>#N/A</c:v>
                </c:pt>
                <c:pt idx="2741">
                  <c:v>#N/A</c:v>
                </c:pt>
                <c:pt idx="2742">
                  <c:v>#N/A</c:v>
                </c:pt>
                <c:pt idx="2743">
                  <c:v>#N/A</c:v>
                </c:pt>
                <c:pt idx="2744">
                  <c:v>#N/A</c:v>
                </c:pt>
                <c:pt idx="2745">
                  <c:v>#N/A</c:v>
                </c:pt>
                <c:pt idx="2746">
                  <c:v>#N/A</c:v>
                </c:pt>
                <c:pt idx="2747">
                  <c:v>#N/A</c:v>
                </c:pt>
                <c:pt idx="2748">
                  <c:v>#N/A</c:v>
                </c:pt>
                <c:pt idx="2749">
                  <c:v>#N/A</c:v>
                </c:pt>
                <c:pt idx="2750">
                  <c:v>#N/A</c:v>
                </c:pt>
                <c:pt idx="2751">
                  <c:v>#N/A</c:v>
                </c:pt>
                <c:pt idx="2752">
                  <c:v>#N/A</c:v>
                </c:pt>
                <c:pt idx="2753">
                  <c:v>#N/A</c:v>
                </c:pt>
                <c:pt idx="2754">
                  <c:v>#N/A</c:v>
                </c:pt>
                <c:pt idx="2755">
                  <c:v>#N/A</c:v>
                </c:pt>
                <c:pt idx="2756">
                  <c:v>#N/A</c:v>
                </c:pt>
                <c:pt idx="2757">
                  <c:v>#N/A</c:v>
                </c:pt>
                <c:pt idx="2758">
                  <c:v>#N/A</c:v>
                </c:pt>
                <c:pt idx="2759">
                  <c:v>#N/A</c:v>
                </c:pt>
                <c:pt idx="2760">
                  <c:v>#N/A</c:v>
                </c:pt>
                <c:pt idx="2761">
                  <c:v>#N/A</c:v>
                </c:pt>
                <c:pt idx="2762">
                  <c:v>#N/A</c:v>
                </c:pt>
                <c:pt idx="2763">
                  <c:v>#N/A</c:v>
                </c:pt>
                <c:pt idx="2764">
                  <c:v>#N/A</c:v>
                </c:pt>
                <c:pt idx="2765">
                  <c:v>#N/A</c:v>
                </c:pt>
                <c:pt idx="2766">
                  <c:v>#N/A</c:v>
                </c:pt>
                <c:pt idx="2767">
                  <c:v>#N/A</c:v>
                </c:pt>
                <c:pt idx="2768">
                  <c:v>#N/A</c:v>
                </c:pt>
                <c:pt idx="2769">
                  <c:v>#N/A</c:v>
                </c:pt>
                <c:pt idx="2770">
                  <c:v>#N/A</c:v>
                </c:pt>
                <c:pt idx="2771">
                  <c:v>#N/A</c:v>
                </c:pt>
                <c:pt idx="2772">
                  <c:v>#N/A</c:v>
                </c:pt>
                <c:pt idx="2773">
                  <c:v>#N/A</c:v>
                </c:pt>
                <c:pt idx="2774">
                  <c:v>#N/A</c:v>
                </c:pt>
                <c:pt idx="2775">
                  <c:v>#N/A</c:v>
                </c:pt>
                <c:pt idx="2776">
                  <c:v>#N/A</c:v>
                </c:pt>
                <c:pt idx="2777">
                  <c:v>#N/A</c:v>
                </c:pt>
                <c:pt idx="2778">
                  <c:v>#N/A</c:v>
                </c:pt>
                <c:pt idx="2779">
                  <c:v>#N/A</c:v>
                </c:pt>
                <c:pt idx="2780">
                  <c:v>#N/A</c:v>
                </c:pt>
                <c:pt idx="2781">
                  <c:v>#N/A</c:v>
                </c:pt>
                <c:pt idx="2782">
                  <c:v>#N/A</c:v>
                </c:pt>
                <c:pt idx="2783">
                  <c:v>#N/A</c:v>
                </c:pt>
                <c:pt idx="2784">
                  <c:v>#N/A</c:v>
                </c:pt>
                <c:pt idx="2785">
                  <c:v>#N/A</c:v>
                </c:pt>
                <c:pt idx="2786">
                  <c:v>#N/A</c:v>
                </c:pt>
                <c:pt idx="2787">
                  <c:v>#N/A</c:v>
                </c:pt>
                <c:pt idx="2788">
                  <c:v>#N/A</c:v>
                </c:pt>
                <c:pt idx="2789">
                  <c:v>#N/A</c:v>
                </c:pt>
                <c:pt idx="2790">
                  <c:v>#N/A</c:v>
                </c:pt>
                <c:pt idx="2791">
                  <c:v>#N/A</c:v>
                </c:pt>
                <c:pt idx="2792">
                  <c:v>#N/A</c:v>
                </c:pt>
                <c:pt idx="2793">
                  <c:v>#N/A</c:v>
                </c:pt>
                <c:pt idx="2794">
                  <c:v>#N/A</c:v>
                </c:pt>
                <c:pt idx="2795">
                  <c:v>#N/A</c:v>
                </c:pt>
                <c:pt idx="2796">
                  <c:v>#N/A</c:v>
                </c:pt>
                <c:pt idx="2797">
                  <c:v>#N/A</c:v>
                </c:pt>
                <c:pt idx="2798">
                  <c:v>#N/A</c:v>
                </c:pt>
                <c:pt idx="2799">
                  <c:v>#N/A</c:v>
                </c:pt>
                <c:pt idx="2800">
                  <c:v>#N/A</c:v>
                </c:pt>
                <c:pt idx="2801">
                  <c:v>#N/A</c:v>
                </c:pt>
                <c:pt idx="2802">
                  <c:v>#N/A</c:v>
                </c:pt>
                <c:pt idx="2803">
                  <c:v>#N/A</c:v>
                </c:pt>
                <c:pt idx="2804">
                  <c:v>#N/A</c:v>
                </c:pt>
                <c:pt idx="2805">
                  <c:v>#N/A</c:v>
                </c:pt>
                <c:pt idx="2806">
                  <c:v>#N/A</c:v>
                </c:pt>
                <c:pt idx="2807">
                  <c:v>#N/A</c:v>
                </c:pt>
                <c:pt idx="2808">
                  <c:v>#N/A</c:v>
                </c:pt>
                <c:pt idx="2809">
                  <c:v>#N/A</c:v>
                </c:pt>
                <c:pt idx="2810">
                  <c:v>#N/A</c:v>
                </c:pt>
                <c:pt idx="2811">
                  <c:v>#N/A</c:v>
                </c:pt>
                <c:pt idx="2812">
                  <c:v>#N/A</c:v>
                </c:pt>
                <c:pt idx="2813">
                  <c:v>#N/A</c:v>
                </c:pt>
                <c:pt idx="2814">
                  <c:v>#N/A</c:v>
                </c:pt>
                <c:pt idx="2815">
                  <c:v>#N/A</c:v>
                </c:pt>
                <c:pt idx="2816">
                  <c:v>#N/A</c:v>
                </c:pt>
                <c:pt idx="2817">
                  <c:v>#N/A</c:v>
                </c:pt>
                <c:pt idx="2818">
                  <c:v>#N/A</c:v>
                </c:pt>
                <c:pt idx="2819">
                  <c:v>#N/A</c:v>
                </c:pt>
                <c:pt idx="2820">
                  <c:v>#N/A</c:v>
                </c:pt>
                <c:pt idx="2821">
                  <c:v>#N/A</c:v>
                </c:pt>
                <c:pt idx="2822">
                  <c:v>#N/A</c:v>
                </c:pt>
                <c:pt idx="2823">
                  <c:v>#N/A</c:v>
                </c:pt>
                <c:pt idx="2824">
                  <c:v>#N/A</c:v>
                </c:pt>
                <c:pt idx="2825">
                  <c:v>#N/A</c:v>
                </c:pt>
                <c:pt idx="2826">
                  <c:v>#N/A</c:v>
                </c:pt>
                <c:pt idx="2827">
                  <c:v>#N/A</c:v>
                </c:pt>
                <c:pt idx="2828">
                  <c:v>#N/A</c:v>
                </c:pt>
                <c:pt idx="2829">
                  <c:v>#N/A</c:v>
                </c:pt>
                <c:pt idx="2830">
                  <c:v>#N/A</c:v>
                </c:pt>
                <c:pt idx="2831">
                  <c:v>#N/A</c:v>
                </c:pt>
                <c:pt idx="2832">
                  <c:v>#N/A</c:v>
                </c:pt>
                <c:pt idx="2833">
                  <c:v>#N/A</c:v>
                </c:pt>
                <c:pt idx="2834">
                  <c:v>#N/A</c:v>
                </c:pt>
                <c:pt idx="2835">
                  <c:v>#N/A</c:v>
                </c:pt>
                <c:pt idx="2836">
                  <c:v>#N/A</c:v>
                </c:pt>
                <c:pt idx="2837">
                  <c:v>#N/A</c:v>
                </c:pt>
                <c:pt idx="2838">
                  <c:v>#N/A</c:v>
                </c:pt>
                <c:pt idx="2839">
                  <c:v>#N/A</c:v>
                </c:pt>
                <c:pt idx="2840">
                  <c:v>#N/A</c:v>
                </c:pt>
                <c:pt idx="2841">
                  <c:v>#N/A</c:v>
                </c:pt>
                <c:pt idx="2842">
                  <c:v>#N/A</c:v>
                </c:pt>
                <c:pt idx="2843">
                  <c:v>#N/A</c:v>
                </c:pt>
                <c:pt idx="2844">
                  <c:v>#N/A</c:v>
                </c:pt>
                <c:pt idx="2845">
                  <c:v>#N/A</c:v>
                </c:pt>
                <c:pt idx="2846">
                  <c:v>#N/A</c:v>
                </c:pt>
                <c:pt idx="2847">
                  <c:v>#N/A</c:v>
                </c:pt>
                <c:pt idx="2848">
                  <c:v>#N/A</c:v>
                </c:pt>
                <c:pt idx="2849">
                  <c:v>#N/A</c:v>
                </c:pt>
                <c:pt idx="2850">
                  <c:v>#N/A</c:v>
                </c:pt>
                <c:pt idx="2851">
                  <c:v>#N/A</c:v>
                </c:pt>
                <c:pt idx="2852">
                  <c:v>#N/A</c:v>
                </c:pt>
                <c:pt idx="2853">
                  <c:v>#N/A</c:v>
                </c:pt>
                <c:pt idx="2854">
                  <c:v>#N/A</c:v>
                </c:pt>
                <c:pt idx="2855">
                  <c:v>#N/A</c:v>
                </c:pt>
                <c:pt idx="2856">
                  <c:v>#N/A</c:v>
                </c:pt>
                <c:pt idx="2857">
                  <c:v>#N/A</c:v>
                </c:pt>
                <c:pt idx="2858">
                  <c:v>#N/A</c:v>
                </c:pt>
                <c:pt idx="2859">
                  <c:v>#N/A</c:v>
                </c:pt>
                <c:pt idx="2860">
                  <c:v>#N/A</c:v>
                </c:pt>
                <c:pt idx="2861">
                  <c:v>#N/A</c:v>
                </c:pt>
                <c:pt idx="2862">
                  <c:v>#N/A</c:v>
                </c:pt>
                <c:pt idx="2863">
                  <c:v>#N/A</c:v>
                </c:pt>
                <c:pt idx="2864">
                  <c:v>#N/A</c:v>
                </c:pt>
                <c:pt idx="2865">
                  <c:v>#N/A</c:v>
                </c:pt>
                <c:pt idx="2866">
                  <c:v>#N/A</c:v>
                </c:pt>
                <c:pt idx="2867">
                  <c:v>#N/A</c:v>
                </c:pt>
                <c:pt idx="2868">
                  <c:v>#N/A</c:v>
                </c:pt>
                <c:pt idx="2869">
                  <c:v>#N/A</c:v>
                </c:pt>
                <c:pt idx="2870">
                  <c:v>#N/A</c:v>
                </c:pt>
                <c:pt idx="2871">
                  <c:v>#N/A</c:v>
                </c:pt>
                <c:pt idx="2872">
                  <c:v>#N/A</c:v>
                </c:pt>
                <c:pt idx="2873">
                  <c:v>#N/A</c:v>
                </c:pt>
                <c:pt idx="2874">
                  <c:v>#N/A</c:v>
                </c:pt>
                <c:pt idx="2875">
                  <c:v>#N/A</c:v>
                </c:pt>
                <c:pt idx="2876">
                  <c:v>#N/A</c:v>
                </c:pt>
                <c:pt idx="2877">
                  <c:v>#N/A</c:v>
                </c:pt>
                <c:pt idx="2878">
                  <c:v>#N/A</c:v>
                </c:pt>
                <c:pt idx="2879">
                  <c:v>#N/A</c:v>
                </c:pt>
                <c:pt idx="2880">
                  <c:v>#N/A</c:v>
                </c:pt>
                <c:pt idx="2881">
                  <c:v>#N/A</c:v>
                </c:pt>
                <c:pt idx="2882">
                  <c:v>#N/A</c:v>
                </c:pt>
                <c:pt idx="2883">
                  <c:v>#N/A</c:v>
                </c:pt>
                <c:pt idx="2884">
                  <c:v>#N/A</c:v>
                </c:pt>
                <c:pt idx="2885">
                  <c:v>#N/A</c:v>
                </c:pt>
                <c:pt idx="2886">
                  <c:v>#N/A</c:v>
                </c:pt>
                <c:pt idx="2887">
                  <c:v>#N/A</c:v>
                </c:pt>
                <c:pt idx="2888">
                  <c:v>#N/A</c:v>
                </c:pt>
                <c:pt idx="2889">
                  <c:v>#N/A</c:v>
                </c:pt>
                <c:pt idx="2890">
                  <c:v>#N/A</c:v>
                </c:pt>
                <c:pt idx="2891">
                  <c:v>#N/A</c:v>
                </c:pt>
                <c:pt idx="2892">
                  <c:v>#N/A</c:v>
                </c:pt>
                <c:pt idx="2893">
                  <c:v>#N/A</c:v>
                </c:pt>
                <c:pt idx="2894">
                  <c:v>#N/A</c:v>
                </c:pt>
                <c:pt idx="2895">
                  <c:v>#N/A</c:v>
                </c:pt>
                <c:pt idx="2896">
                  <c:v>#N/A</c:v>
                </c:pt>
                <c:pt idx="2897">
                  <c:v>#N/A</c:v>
                </c:pt>
                <c:pt idx="2898">
                  <c:v>#N/A</c:v>
                </c:pt>
                <c:pt idx="2899">
                  <c:v>#N/A</c:v>
                </c:pt>
                <c:pt idx="2900">
                  <c:v>#N/A</c:v>
                </c:pt>
                <c:pt idx="2901">
                  <c:v>#N/A</c:v>
                </c:pt>
                <c:pt idx="2902">
                  <c:v>#N/A</c:v>
                </c:pt>
                <c:pt idx="2903">
                  <c:v>#N/A</c:v>
                </c:pt>
                <c:pt idx="2904">
                  <c:v>#N/A</c:v>
                </c:pt>
                <c:pt idx="2905">
                  <c:v>#N/A</c:v>
                </c:pt>
                <c:pt idx="2906">
                  <c:v>#N/A</c:v>
                </c:pt>
                <c:pt idx="2907">
                  <c:v>#N/A</c:v>
                </c:pt>
                <c:pt idx="2908">
                  <c:v>#N/A</c:v>
                </c:pt>
                <c:pt idx="2909">
                  <c:v>#N/A</c:v>
                </c:pt>
                <c:pt idx="2910">
                  <c:v>#N/A</c:v>
                </c:pt>
                <c:pt idx="2911">
                  <c:v>#N/A</c:v>
                </c:pt>
                <c:pt idx="2912">
                  <c:v>#N/A</c:v>
                </c:pt>
                <c:pt idx="2913">
                  <c:v>#N/A</c:v>
                </c:pt>
                <c:pt idx="2914">
                  <c:v>#N/A</c:v>
                </c:pt>
                <c:pt idx="2915">
                  <c:v>#N/A</c:v>
                </c:pt>
                <c:pt idx="2916">
                  <c:v>#N/A</c:v>
                </c:pt>
                <c:pt idx="2917">
                  <c:v>#N/A</c:v>
                </c:pt>
                <c:pt idx="2918">
                  <c:v>#N/A</c:v>
                </c:pt>
                <c:pt idx="2919">
                  <c:v>#N/A</c:v>
                </c:pt>
                <c:pt idx="2920">
                  <c:v>#N/A</c:v>
                </c:pt>
                <c:pt idx="2921">
                  <c:v>#N/A</c:v>
                </c:pt>
                <c:pt idx="2922">
                  <c:v>#N/A</c:v>
                </c:pt>
                <c:pt idx="2923">
                  <c:v>#N/A</c:v>
                </c:pt>
                <c:pt idx="2924">
                  <c:v>#N/A</c:v>
                </c:pt>
                <c:pt idx="2925">
                  <c:v>#N/A</c:v>
                </c:pt>
                <c:pt idx="2926">
                  <c:v>#N/A</c:v>
                </c:pt>
                <c:pt idx="2927">
                  <c:v>#N/A</c:v>
                </c:pt>
                <c:pt idx="2928">
                  <c:v>#N/A</c:v>
                </c:pt>
                <c:pt idx="2929">
                  <c:v>#N/A</c:v>
                </c:pt>
                <c:pt idx="2930">
                  <c:v>#N/A</c:v>
                </c:pt>
                <c:pt idx="2931">
                  <c:v>#N/A</c:v>
                </c:pt>
                <c:pt idx="2932">
                  <c:v>#N/A</c:v>
                </c:pt>
                <c:pt idx="2933">
                  <c:v>#N/A</c:v>
                </c:pt>
                <c:pt idx="2934">
                  <c:v>#N/A</c:v>
                </c:pt>
                <c:pt idx="2935">
                  <c:v>#N/A</c:v>
                </c:pt>
                <c:pt idx="2936">
                  <c:v>#N/A</c:v>
                </c:pt>
                <c:pt idx="2937">
                  <c:v>#N/A</c:v>
                </c:pt>
                <c:pt idx="2938">
                  <c:v>#N/A</c:v>
                </c:pt>
                <c:pt idx="2939">
                  <c:v>#N/A</c:v>
                </c:pt>
                <c:pt idx="2940">
                  <c:v>#N/A</c:v>
                </c:pt>
                <c:pt idx="2941">
                  <c:v>#N/A</c:v>
                </c:pt>
                <c:pt idx="2942">
                  <c:v>#N/A</c:v>
                </c:pt>
                <c:pt idx="2943">
                  <c:v>#N/A</c:v>
                </c:pt>
                <c:pt idx="2944">
                  <c:v>#N/A</c:v>
                </c:pt>
                <c:pt idx="2945">
                  <c:v>#N/A</c:v>
                </c:pt>
                <c:pt idx="2946">
                  <c:v>#N/A</c:v>
                </c:pt>
                <c:pt idx="2947">
                  <c:v>#N/A</c:v>
                </c:pt>
                <c:pt idx="2948">
                  <c:v>#N/A</c:v>
                </c:pt>
                <c:pt idx="2949">
                  <c:v>#N/A</c:v>
                </c:pt>
                <c:pt idx="2950">
                  <c:v>#N/A</c:v>
                </c:pt>
                <c:pt idx="2951">
                  <c:v>#N/A</c:v>
                </c:pt>
                <c:pt idx="2952">
                  <c:v>#N/A</c:v>
                </c:pt>
                <c:pt idx="2953">
                  <c:v>#N/A</c:v>
                </c:pt>
                <c:pt idx="2954">
                  <c:v>#N/A</c:v>
                </c:pt>
                <c:pt idx="2955">
                  <c:v>#N/A</c:v>
                </c:pt>
                <c:pt idx="2956">
                  <c:v>#N/A</c:v>
                </c:pt>
                <c:pt idx="2957">
                  <c:v>#N/A</c:v>
                </c:pt>
                <c:pt idx="2958">
                  <c:v>#N/A</c:v>
                </c:pt>
                <c:pt idx="2959">
                  <c:v>#N/A</c:v>
                </c:pt>
                <c:pt idx="2960">
                  <c:v>#N/A</c:v>
                </c:pt>
                <c:pt idx="2961">
                  <c:v>#N/A</c:v>
                </c:pt>
                <c:pt idx="2962">
                  <c:v>#N/A</c:v>
                </c:pt>
                <c:pt idx="2963">
                  <c:v>#N/A</c:v>
                </c:pt>
                <c:pt idx="2964">
                  <c:v>#N/A</c:v>
                </c:pt>
                <c:pt idx="2965">
                  <c:v>#N/A</c:v>
                </c:pt>
                <c:pt idx="2966">
                  <c:v>#N/A</c:v>
                </c:pt>
                <c:pt idx="2967">
                  <c:v>#N/A</c:v>
                </c:pt>
                <c:pt idx="2968">
                  <c:v>#N/A</c:v>
                </c:pt>
                <c:pt idx="2969">
                  <c:v>#N/A</c:v>
                </c:pt>
                <c:pt idx="2970">
                  <c:v>#N/A</c:v>
                </c:pt>
                <c:pt idx="2971">
                  <c:v>#N/A</c:v>
                </c:pt>
                <c:pt idx="2972">
                  <c:v>#N/A</c:v>
                </c:pt>
                <c:pt idx="2973">
                  <c:v>#N/A</c:v>
                </c:pt>
                <c:pt idx="2974">
                  <c:v>#N/A</c:v>
                </c:pt>
                <c:pt idx="2975">
                  <c:v>#N/A</c:v>
                </c:pt>
                <c:pt idx="2976">
                  <c:v>#N/A</c:v>
                </c:pt>
                <c:pt idx="2977">
                  <c:v>#N/A</c:v>
                </c:pt>
                <c:pt idx="2978">
                  <c:v>#N/A</c:v>
                </c:pt>
                <c:pt idx="2979">
                  <c:v>#N/A</c:v>
                </c:pt>
                <c:pt idx="2980">
                  <c:v>#N/A</c:v>
                </c:pt>
                <c:pt idx="2981">
                  <c:v>#N/A</c:v>
                </c:pt>
                <c:pt idx="2982">
                  <c:v>#N/A</c:v>
                </c:pt>
                <c:pt idx="2983">
                  <c:v>#N/A</c:v>
                </c:pt>
                <c:pt idx="2984">
                  <c:v>#N/A</c:v>
                </c:pt>
                <c:pt idx="2985">
                  <c:v>#N/A</c:v>
                </c:pt>
                <c:pt idx="2986">
                  <c:v>#N/A</c:v>
                </c:pt>
                <c:pt idx="2987">
                  <c:v>#N/A</c:v>
                </c:pt>
                <c:pt idx="2988">
                  <c:v>#N/A</c:v>
                </c:pt>
                <c:pt idx="2989">
                  <c:v>#N/A</c:v>
                </c:pt>
                <c:pt idx="2990">
                  <c:v>#N/A</c:v>
                </c:pt>
                <c:pt idx="2991">
                  <c:v>#N/A</c:v>
                </c:pt>
                <c:pt idx="2992">
                  <c:v>#N/A</c:v>
                </c:pt>
                <c:pt idx="2993">
                  <c:v>#N/A</c:v>
                </c:pt>
                <c:pt idx="2994">
                  <c:v>#N/A</c:v>
                </c:pt>
                <c:pt idx="2995">
                  <c:v>#N/A</c:v>
                </c:pt>
                <c:pt idx="2996">
                  <c:v>#N/A</c:v>
                </c:pt>
                <c:pt idx="2997">
                  <c:v>#N/A</c:v>
                </c:pt>
                <c:pt idx="2998">
                  <c:v>#N/A</c:v>
                </c:pt>
                <c:pt idx="2999">
                  <c:v>#N/A</c:v>
                </c:pt>
                <c:pt idx="3000">
                  <c:v>#N/A</c:v>
                </c:pt>
                <c:pt idx="3001">
                  <c:v>#N/A</c:v>
                </c:pt>
                <c:pt idx="3002">
                  <c:v>#N/A</c:v>
                </c:pt>
                <c:pt idx="3003">
                  <c:v>#N/A</c:v>
                </c:pt>
                <c:pt idx="3004">
                  <c:v>#N/A</c:v>
                </c:pt>
                <c:pt idx="3005">
                  <c:v>#N/A</c:v>
                </c:pt>
                <c:pt idx="3006">
                  <c:v>#N/A</c:v>
                </c:pt>
                <c:pt idx="3007">
                  <c:v>#N/A</c:v>
                </c:pt>
                <c:pt idx="3008">
                  <c:v>#N/A</c:v>
                </c:pt>
                <c:pt idx="3009">
                  <c:v>#N/A</c:v>
                </c:pt>
                <c:pt idx="3010">
                  <c:v>#N/A</c:v>
                </c:pt>
                <c:pt idx="3011">
                  <c:v>#N/A</c:v>
                </c:pt>
                <c:pt idx="3012">
                  <c:v>#N/A</c:v>
                </c:pt>
                <c:pt idx="3013">
                  <c:v>#N/A</c:v>
                </c:pt>
                <c:pt idx="3014">
                  <c:v>#N/A</c:v>
                </c:pt>
                <c:pt idx="3015">
                  <c:v>#N/A</c:v>
                </c:pt>
                <c:pt idx="3016">
                  <c:v>#N/A</c:v>
                </c:pt>
                <c:pt idx="3017">
                  <c:v>#N/A</c:v>
                </c:pt>
                <c:pt idx="3018">
                  <c:v>#N/A</c:v>
                </c:pt>
                <c:pt idx="3019">
                  <c:v>#N/A</c:v>
                </c:pt>
                <c:pt idx="3020">
                  <c:v>#N/A</c:v>
                </c:pt>
                <c:pt idx="3021">
                  <c:v>#N/A</c:v>
                </c:pt>
                <c:pt idx="3022">
                  <c:v>#N/A</c:v>
                </c:pt>
                <c:pt idx="3023">
                  <c:v>#N/A</c:v>
                </c:pt>
                <c:pt idx="3024">
                  <c:v>#N/A</c:v>
                </c:pt>
                <c:pt idx="3025">
                  <c:v>#N/A</c:v>
                </c:pt>
                <c:pt idx="3026">
                  <c:v>#N/A</c:v>
                </c:pt>
                <c:pt idx="3027">
                  <c:v>#N/A</c:v>
                </c:pt>
                <c:pt idx="3028">
                  <c:v>#N/A</c:v>
                </c:pt>
                <c:pt idx="3029">
                  <c:v>#N/A</c:v>
                </c:pt>
                <c:pt idx="3030">
                  <c:v>#N/A</c:v>
                </c:pt>
                <c:pt idx="3031">
                  <c:v>#N/A</c:v>
                </c:pt>
                <c:pt idx="3032">
                  <c:v>#N/A</c:v>
                </c:pt>
                <c:pt idx="3033">
                  <c:v>#N/A</c:v>
                </c:pt>
                <c:pt idx="3034">
                  <c:v>#N/A</c:v>
                </c:pt>
                <c:pt idx="3035">
                  <c:v>#N/A</c:v>
                </c:pt>
                <c:pt idx="3036">
                  <c:v>#N/A</c:v>
                </c:pt>
                <c:pt idx="3037">
                  <c:v>#N/A</c:v>
                </c:pt>
                <c:pt idx="3038">
                  <c:v>#N/A</c:v>
                </c:pt>
                <c:pt idx="3039">
                  <c:v>#N/A</c:v>
                </c:pt>
                <c:pt idx="3040">
                  <c:v>#N/A</c:v>
                </c:pt>
                <c:pt idx="3041">
                  <c:v>#N/A</c:v>
                </c:pt>
                <c:pt idx="3042">
                  <c:v>#N/A</c:v>
                </c:pt>
                <c:pt idx="3043">
                  <c:v>#N/A</c:v>
                </c:pt>
                <c:pt idx="3044">
                  <c:v>#N/A</c:v>
                </c:pt>
                <c:pt idx="3045">
                  <c:v>#N/A</c:v>
                </c:pt>
                <c:pt idx="3046">
                  <c:v>#N/A</c:v>
                </c:pt>
                <c:pt idx="3047">
                  <c:v>#N/A</c:v>
                </c:pt>
                <c:pt idx="3048">
                  <c:v>#N/A</c:v>
                </c:pt>
                <c:pt idx="3049">
                  <c:v>#N/A</c:v>
                </c:pt>
                <c:pt idx="3050">
                  <c:v>#N/A</c:v>
                </c:pt>
                <c:pt idx="3051">
                  <c:v>#N/A</c:v>
                </c:pt>
                <c:pt idx="3052">
                  <c:v>#N/A</c:v>
                </c:pt>
                <c:pt idx="3053">
                  <c:v>#N/A</c:v>
                </c:pt>
                <c:pt idx="3054">
                  <c:v>#N/A</c:v>
                </c:pt>
                <c:pt idx="3055">
                  <c:v>#N/A</c:v>
                </c:pt>
                <c:pt idx="3056">
                  <c:v>#N/A</c:v>
                </c:pt>
                <c:pt idx="3057">
                  <c:v>#N/A</c:v>
                </c:pt>
                <c:pt idx="3058">
                  <c:v>#N/A</c:v>
                </c:pt>
                <c:pt idx="3059">
                  <c:v>#N/A</c:v>
                </c:pt>
                <c:pt idx="3060">
                  <c:v>#N/A</c:v>
                </c:pt>
                <c:pt idx="3061">
                  <c:v>#N/A</c:v>
                </c:pt>
                <c:pt idx="3062">
                  <c:v>#N/A</c:v>
                </c:pt>
                <c:pt idx="3063">
                  <c:v>#N/A</c:v>
                </c:pt>
                <c:pt idx="3064">
                  <c:v>#N/A</c:v>
                </c:pt>
                <c:pt idx="3065">
                  <c:v>#N/A</c:v>
                </c:pt>
                <c:pt idx="3066">
                  <c:v>#N/A</c:v>
                </c:pt>
                <c:pt idx="3067">
                  <c:v>#N/A</c:v>
                </c:pt>
                <c:pt idx="3068">
                  <c:v>#N/A</c:v>
                </c:pt>
                <c:pt idx="3069">
                  <c:v>#N/A</c:v>
                </c:pt>
                <c:pt idx="3070">
                  <c:v>#N/A</c:v>
                </c:pt>
                <c:pt idx="3071">
                  <c:v>#N/A</c:v>
                </c:pt>
                <c:pt idx="3072">
                  <c:v>#N/A</c:v>
                </c:pt>
                <c:pt idx="3073">
                  <c:v>#N/A</c:v>
                </c:pt>
                <c:pt idx="3074">
                  <c:v>#N/A</c:v>
                </c:pt>
                <c:pt idx="3075">
                  <c:v>#N/A</c:v>
                </c:pt>
                <c:pt idx="3076">
                  <c:v>#N/A</c:v>
                </c:pt>
                <c:pt idx="3077">
                  <c:v>#N/A</c:v>
                </c:pt>
                <c:pt idx="3078">
                  <c:v>#N/A</c:v>
                </c:pt>
                <c:pt idx="3079">
                  <c:v>#N/A</c:v>
                </c:pt>
                <c:pt idx="3080">
                  <c:v>#N/A</c:v>
                </c:pt>
                <c:pt idx="3081">
                  <c:v>#N/A</c:v>
                </c:pt>
                <c:pt idx="3082">
                  <c:v>#N/A</c:v>
                </c:pt>
                <c:pt idx="3083">
                  <c:v>#N/A</c:v>
                </c:pt>
                <c:pt idx="3084">
                  <c:v>#N/A</c:v>
                </c:pt>
                <c:pt idx="3085">
                  <c:v>#N/A</c:v>
                </c:pt>
                <c:pt idx="3086">
                  <c:v>#N/A</c:v>
                </c:pt>
                <c:pt idx="3087">
                  <c:v>#N/A</c:v>
                </c:pt>
                <c:pt idx="3088">
                  <c:v>#N/A</c:v>
                </c:pt>
                <c:pt idx="3089">
                  <c:v>#N/A</c:v>
                </c:pt>
                <c:pt idx="3090">
                  <c:v>#N/A</c:v>
                </c:pt>
                <c:pt idx="3091">
                  <c:v>#N/A</c:v>
                </c:pt>
                <c:pt idx="3092">
                  <c:v>#N/A</c:v>
                </c:pt>
                <c:pt idx="3093">
                  <c:v>#N/A</c:v>
                </c:pt>
                <c:pt idx="3094">
                  <c:v>#N/A</c:v>
                </c:pt>
                <c:pt idx="3095">
                  <c:v>#N/A</c:v>
                </c:pt>
                <c:pt idx="3096">
                  <c:v>#N/A</c:v>
                </c:pt>
                <c:pt idx="3097">
                  <c:v>#N/A</c:v>
                </c:pt>
                <c:pt idx="3098">
                  <c:v>#N/A</c:v>
                </c:pt>
                <c:pt idx="3099">
                  <c:v>#N/A</c:v>
                </c:pt>
                <c:pt idx="3100">
                  <c:v>#N/A</c:v>
                </c:pt>
                <c:pt idx="3101">
                  <c:v>#N/A</c:v>
                </c:pt>
                <c:pt idx="3102">
                  <c:v>#N/A</c:v>
                </c:pt>
                <c:pt idx="3103">
                  <c:v>#N/A</c:v>
                </c:pt>
                <c:pt idx="3104">
                  <c:v>#N/A</c:v>
                </c:pt>
                <c:pt idx="3105">
                  <c:v>#N/A</c:v>
                </c:pt>
                <c:pt idx="3106">
                  <c:v>#N/A</c:v>
                </c:pt>
                <c:pt idx="3107">
                  <c:v>#N/A</c:v>
                </c:pt>
                <c:pt idx="3108">
                  <c:v>#N/A</c:v>
                </c:pt>
                <c:pt idx="3109">
                  <c:v>#N/A</c:v>
                </c:pt>
                <c:pt idx="3110">
                  <c:v>#N/A</c:v>
                </c:pt>
                <c:pt idx="3111">
                  <c:v>#N/A</c:v>
                </c:pt>
                <c:pt idx="3112">
                  <c:v>#N/A</c:v>
                </c:pt>
                <c:pt idx="3113">
                  <c:v>#N/A</c:v>
                </c:pt>
                <c:pt idx="3114">
                  <c:v>#N/A</c:v>
                </c:pt>
                <c:pt idx="3115">
                  <c:v>#N/A</c:v>
                </c:pt>
                <c:pt idx="3116">
                  <c:v>#N/A</c:v>
                </c:pt>
                <c:pt idx="3117">
                  <c:v>#N/A</c:v>
                </c:pt>
                <c:pt idx="3118">
                  <c:v>#N/A</c:v>
                </c:pt>
                <c:pt idx="3119">
                  <c:v>#N/A</c:v>
                </c:pt>
                <c:pt idx="3120">
                  <c:v>#N/A</c:v>
                </c:pt>
                <c:pt idx="3121">
                  <c:v>#N/A</c:v>
                </c:pt>
                <c:pt idx="3122">
                  <c:v>#N/A</c:v>
                </c:pt>
                <c:pt idx="3123">
                  <c:v>#N/A</c:v>
                </c:pt>
                <c:pt idx="3124">
                  <c:v>#N/A</c:v>
                </c:pt>
                <c:pt idx="3125">
                  <c:v>#N/A</c:v>
                </c:pt>
                <c:pt idx="3126">
                  <c:v>#N/A</c:v>
                </c:pt>
                <c:pt idx="3127">
                  <c:v>#N/A</c:v>
                </c:pt>
                <c:pt idx="3128">
                  <c:v>#N/A</c:v>
                </c:pt>
                <c:pt idx="3129">
                  <c:v>#N/A</c:v>
                </c:pt>
                <c:pt idx="3130">
                  <c:v>#N/A</c:v>
                </c:pt>
                <c:pt idx="3131">
                  <c:v>#N/A</c:v>
                </c:pt>
                <c:pt idx="3132">
                  <c:v>#N/A</c:v>
                </c:pt>
                <c:pt idx="3133">
                  <c:v>#N/A</c:v>
                </c:pt>
                <c:pt idx="3134">
                  <c:v>#N/A</c:v>
                </c:pt>
                <c:pt idx="3135">
                  <c:v>#N/A</c:v>
                </c:pt>
                <c:pt idx="3136">
                  <c:v>#N/A</c:v>
                </c:pt>
                <c:pt idx="3137">
                  <c:v>#N/A</c:v>
                </c:pt>
                <c:pt idx="3138">
                  <c:v>#N/A</c:v>
                </c:pt>
                <c:pt idx="3139">
                  <c:v>#N/A</c:v>
                </c:pt>
                <c:pt idx="3140">
                  <c:v>#N/A</c:v>
                </c:pt>
                <c:pt idx="3141">
                  <c:v>#N/A</c:v>
                </c:pt>
                <c:pt idx="3142">
                  <c:v>#N/A</c:v>
                </c:pt>
                <c:pt idx="3143">
                  <c:v>#N/A</c:v>
                </c:pt>
                <c:pt idx="3144">
                  <c:v>#N/A</c:v>
                </c:pt>
                <c:pt idx="3145">
                  <c:v>#N/A</c:v>
                </c:pt>
                <c:pt idx="3146">
                  <c:v>#N/A</c:v>
                </c:pt>
                <c:pt idx="3147">
                  <c:v>#N/A</c:v>
                </c:pt>
                <c:pt idx="3148">
                  <c:v>#N/A</c:v>
                </c:pt>
                <c:pt idx="3149">
                  <c:v>#N/A</c:v>
                </c:pt>
                <c:pt idx="3150">
                  <c:v>#N/A</c:v>
                </c:pt>
                <c:pt idx="3151">
                  <c:v>#N/A</c:v>
                </c:pt>
                <c:pt idx="3152">
                  <c:v>#N/A</c:v>
                </c:pt>
                <c:pt idx="3153">
                  <c:v>#N/A</c:v>
                </c:pt>
                <c:pt idx="3154">
                  <c:v>#N/A</c:v>
                </c:pt>
                <c:pt idx="3155">
                  <c:v>#N/A</c:v>
                </c:pt>
                <c:pt idx="3156">
                  <c:v>#N/A</c:v>
                </c:pt>
                <c:pt idx="3157">
                  <c:v>#N/A</c:v>
                </c:pt>
                <c:pt idx="3158">
                  <c:v>#N/A</c:v>
                </c:pt>
                <c:pt idx="3159">
                  <c:v>#N/A</c:v>
                </c:pt>
                <c:pt idx="3160">
                  <c:v>#N/A</c:v>
                </c:pt>
                <c:pt idx="3161">
                  <c:v>#N/A</c:v>
                </c:pt>
                <c:pt idx="3162">
                  <c:v>#N/A</c:v>
                </c:pt>
                <c:pt idx="3163">
                  <c:v>#N/A</c:v>
                </c:pt>
                <c:pt idx="3164">
                  <c:v>#N/A</c:v>
                </c:pt>
                <c:pt idx="3165">
                  <c:v>#N/A</c:v>
                </c:pt>
                <c:pt idx="3166">
                  <c:v>#N/A</c:v>
                </c:pt>
                <c:pt idx="3167">
                  <c:v>#N/A</c:v>
                </c:pt>
                <c:pt idx="3168">
                  <c:v>#N/A</c:v>
                </c:pt>
                <c:pt idx="3169">
                  <c:v>#N/A</c:v>
                </c:pt>
                <c:pt idx="3170">
                  <c:v>#N/A</c:v>
                </c:pt>
                <c:pt idx="3171">
                  <c:v>#N/A</c:v>
                </c:pt>
                <c:pt idx="3172">
                  <c:v>#N/A</c:v>
                </c:pt>
                <c:pt idx="3173">
                  <c:v>#N/A</c:v>
                </c:pt>
                <c:pt idx="3174">
                  <c:v>#N/A</c:v>
                </c:pt>
                <c:pt idx="3175">
                  <c:v>#N/A</c:v>
                </c:pt>
                <c:pt idx="3176">
                  <c:v>#N/A</c:v>
                </c:pt>
                <c:pt idx="3177">
                  <c:v>#N/A</c:v>
                </c:pt>
                <c:pt idx="3178">
                  <c:v>#N/A</c:v>
                </c:pt>
                <c:pt idx="3179">
                  <c:v>#N/A</c:v>
                </c:pt>
                <c:pt idx="3180">
                  <c:v>#N/A</c:v>
                </c:pt>
                <c:pt idx="3181">
                  <c:v>#N/A</c:v>
                </c:pt>
                <c:pt idx="3182">
                  <c:v>#N/A</c:v>
                </c:pt>
                <c:pt idx="3183">
                  <c:v>#N/A</c:v>
                </c:pt>
                <c:pt idx="3184">
                  <c:v>#N/A</c:v>
                </c:pt>
                <c:pt idx="3185">
                  <c:v>#N/A</c:v>
                </c:pt>
                <c:pt idx="3186">
                  <c:v>#N/A</c:v>
                </c:pt>
                <c:pt idx="3187">
                  <c:v>#N/A</c:v>
                </c:pt>
                <c:pt idx="3188">
                  <c:v>#N/A</c:v>
                </c:pt>
                <c:pt idx="3189">
                  <c:v>#N/A</c:v>
                </c:pt>
                <c:pt idx="3190">
                  <c:v>#N/A</c:v>
                </c:pt>
                <c:pt idx="3191">
                  <c:v>#N/A</c:v>
                </c:pt>
                <c:pt idx="3192">
                  <c:v>#N/A</c:v>
                </c:pt>
                <c:pt idx="3193">
                  <c:v>#N/A</c:v>
                </c:pt>
                <c:pt idx="3194">
                  <c:v>#N/A</c:v>
                </c:pt>
                <c:pt idx="3195">
                  <c:v>#N/A</c:v>
                </c:pt>
                <c:pt idx="3196">
                  <c:v>#N/A</c:v>
                </c:pt>
                <c:pt idx="3197">
                  <c:v>#N/A</c:v>
                </c:pt>
                <c:pt idx="3198">
                  <c:v>#N/A</c:v>
                </c:pt>
                <c:pt idx="3199">
                  <c:v>#N/A</c:v>
                </c:pt>
                <c:pt idx="3200">
                  <c:v>#N/A</c:v>
                </c:pt>
                <c:pt idx="3201">
                  <c:v>#N/A</c:v>
                </c:pt>
                <c:pt idx="3202">
                  <c:v>#N/A</c:v>
                </c:pt>
                <c:pt idx="3203">
                  <c:v>#N/A</c:v>
                </c:pt>
                <c:pt idx="3204">
                  <c:v>#N/A</c:v>
                </c:pt>
                <c:pt idx="3205">
                  <c:v>#N/A</c:v>
                </c:pt>
                <c:pt idx="3206">
                  <c:v>#N/A</c:v>
                </c:pt>
                <c:pt idx="3207">
                  <c:v>#N/A</c:v>
                </c:pt>
                <c:pt idx="3208">
                  <c:v>#N/A</c:v>
                </c:pt>
                <c:pt idx="3209">
                  <c:v>#N/A</c:v>
                </c:pt>
                <c:pt idx="3210">
                  <c:v>#N/A</c:v>
                </c:pt>
                <c:pt idx="3211">
                  <c:v>#N/A</c:v>
                </c:pt>
                <c:pt idx="3212">
                  <c:v>#N/A</c:v>
                </c:pt>
                <c:pt idx="3213">
                  <c:v>#N/A</c:v>
                </c:pt>
                <c:pt idx="3214">
                  <c:v>#N/A</c:v>
                </c:pt>
                <c:pt idx="3215">
                  <c:v>#N/A</c:v>
                </c:pt>
                <c:pt idx="3216">
                  <c:v>#N/A</c:v>
                </c:pt>
                <c:pt idx="3217">
                  <c:v>#N/A</c:v>
                </c:pt>
                <c:pt idx="3218">
                  <c:v>#N/A</c:v>
                </c:pt>
                <c:pt idx="3219">
                  <c:v>#N/A</c:v>
                </c:pt>
                <c:pt idx="3220">
                  <c:v>#N/A</c:v>
                </c:pt>
                <c:pt idx="3221">
                  <c:v>#N/A</c:v>
                </c:pt>
                <c:pt idx="3222">
                  <c:v>#N/A</c:v>
                </c:pt>
                <c:pt idx="3223">
                  <c:v>#N/A</c:v>
                </c:pt>
                <c:pt idx="3224">
                  <c:v>#N/A</c:v>
                </c:pt>
                <c:pt idx="3225">
                  <c:v>#N/A</c:v>
                </c:pt>
                <c:pt idx="3226">
                  <c:v>#N/A</c:v>
                </c:pt>
                <c:pt idx="3227">
                  <c:v>#N/A</c:v>
                </c:pt>
                <c:pt idx="3228">
                  <c:v>#N/A</c:v>
                </c:pt>
                <c:pt idx="3229">
                  <c:v>#N/A</c:v>
                </c:pt>
                <c:pt idx="3230">
                  <c:v>#N/A</c:v>
                </c:pt>
                <c:pt idx="3231">
                  <c:v>#N/A</c:v>
                </c:pt>
                <c:pt idx="3232">
                  <c:v>#N/A</c:v>
                </c:pt>
                <c:pt idx="3233">
                  <c:v>#N/A</c:v>
                </c:pt>
                <c:pt idx="3234">
                  <c:v>#N/A</c:v>
                </c:pt>
                <c:pt idx="3235">
                  <c:v>#N/A</c:v>
                </c:pt>
                <c:pt idx="3236">
                  <c:v>#N/A</c:v>
                </c:pt>
                <c:pt idx="3237">
                  <c:v>#N/A</c:v>
                </c:pt>
                <c:pt idx="3238">
                  <c:v>#N/A</c:v>
                </c:pt>
                <c:pt idx="3239">
                  <c:v>#N/A</c:v>
                </c:pt>
                <c:pt idx="3240">
                  <c:v>#N/A</c:v>
                </c:pt>
                <c:pt idx="3241">
                  <c:v>#N/A</c:v>
                </c:pt>
                <c:pt idx="3242">
                  <c:v>#N/A</c:v>
                </c:pt>
                <c:pt idx="3243">
                  <c:v>#N/A</c:v>
                </c:pt>
                <c:pt idx="3244">
                  <c:v>#N/A</c:v>
                </c:pt>
                <c:pt idx="3245">
                  <c:v>#N/A</c:v>
                </c:pt>
                <c:pt idx="3246">
                  <c:v>#N/A</c:v>
                </c:pt>
                <c:pt idx="3247">
                  <c:v>#N/A</c:v>
                </c:pt>
                <c:pt idx="3248">
                  <c:v>#N/A</c:v>
                </c:pt>
                <c:pt idx="3249">
                  <c:v>#N/A</c:v>
                </c:pt>
                <c:pt idx="3250">
                  <c:v>#N/A</c:v>
                </c:pt>
                <c:pt idx="3251">
                  <c:v>#N/A</c:v>
                </c:pt>
                <c:pt idx="3252">
                  <c:v>#N/A</c:v>
                </c:pt>
                <c:pt idx="3253">
                  <c:v>#N/A</c:v>
                </c:pt>
                <c:pt idx="3254">
                  <c:v>#N/A</c:v>
                </c:pt>
                <c:pt idx="3255">
                  <c:v>#N/A</c:v>
                </c:pt>
                <c:pt idx="3256">
                  <c:v>#N/A</c:v>
                </c:pt>
                <c:pt idx="3257">
                  <c:v>#N/A</c:v>
                </c:pt>
                <c:pt idx="3258">
                  <c:v>#N/A</c:v>
                </c:pt>
                <c:pt idx="3259">
                  <c:v>#N/A</c:v>
                </c:pt>
                <c:pt idx="3260">
                  <c:v>#N/A</c:v>
                </c:pt>
                <c:pt idx="3261">
                  <c:v>#N/A</c:v>
                </c:pt>
                <c:pt idx="3262">
                  <c:v>#N/A</c:v>
                </c:pt>
                <c:pt idx="3263">
                  <c:v>#N/A</c:v>
                </c:pt>
                <c:pt idx="3264">
                  <c:v>#N/A</c:v>
                </c:pt>
                <c:pt idx="3265">
                  <c:v>#N/A</c:v>
                </c:pt>
                <c:pt idx="3266">
                  <c:v>#N/A</c:v>
                </c:pt>
                <c:pt idx="3267">
                  <c:v>#N/A</c:v>
                </c:pt>
                <c:pt idx="3268">
                  <c:v>#N/A</c:v>
                </c:pt>
                <c:pt idx="3269">
                  <c:v>#N/A</c:v>
                </c:pt>
                <c:pt idx="3270">
                  <c:v>#N/A</c:v>
                </c:pt>
                <c:pt idx="3271">
                  <c:v>#N/A</c:v>
                </c:pt>
                <c:pt idx="3272">
                  <c:v>#N/A</c:v>
                </c:pt>
                <c:pt idx="3273">
                  <c:v>#N/A</c:v>
                </c:pt>
                <c:pt idx="3274">
                  <c:v>#N/A</c:v>
                </c:pt>
                <c:pt idx="3275">
                  <c:v>#N/A</c:v>
                </c:pt>
                <c:pt idx="3276">
                  <c:v>#N/A</c:v>
                </c:pt>
                <c:pt idx="3277">
                  <c:v>#N/A</c:v>
                </c:pt>
                <c:pt idx="3278">
                  <c:v>#N/A</c:v>
                </c:pt>
                <c:pt idx="3279">
                  <c:v>#N/A</c:v>
                </c:pt>
                <c:pt idx="3280">
                  <c:v>#N/A</c:v>
                </c:pt>
                <c:pt idx="3281">
                  <c:v>#N/A</c:v>
                </c:pt>
                <c:pt idx="3282">
                  <c:v>#N/A</c:v>
                </c:pt>
                <c:pt idx="3283">
                  <c:v>#N/A</c:v>
                </c:pt>
                <c:pt idx="3284">
                  <c:v>#N/A</c:v>
                </c:pt>
                <c:pt idx="3285">
                  <c:v>#N/A</c:v>
                </c:pt>
                <c:pt idx="3286">
                  <c:v>#N/A</c:v>
                </c:pt>
                <c:pt idx="3287">
                  <c:v>#N/A</c:v>
                </c:pt>
                <c:pt idx="3288">
                  <c:v>#N/A</c:v>
                </c:pt>
                <c:pt idx="3289">
                  <c:v>#N/A</c:v>
                </c:pt>
                <c:pt idx="3290">
                  <c:v>#N/A</c:v>
                </c:pt>
                <c:pt idx="3291">
                  <c:v>#N/A</c:v>
                </c:pt>
                <c:pt idx="3292">
                  <c:v>#N/A</c:v>
                </c:pt>
                <c:pt idx="3293">
                  <c:v>#N/A</c:v>
                </c:pt>
                <c:pt idx="3294">
                  <c:v>#N/A</c:v>
                </c:pt>
                <c:pt idx="3295">
                  <c:v>#N/A</c:v>
                </c:pt>
                <c:pt idx="3296">
                  <c:v>#N/A</c:v>
                </c:pt>
                <c:pt idx="3297">
                  <c:v>#N/A</c:v>
                </c:pt>
                <c:pt idx="3298">
                  <c:v>#N/A</c:v>
                </c:pt>
                <c:pt idx="3299">
                  <c:v>#N/A</c:v>
                </c:pt>
                <c:pt idx="3300">
                  <c:v>#N/A</c:v>
                </c:pt>
                <c:pt idx="3301">
                  <c:v>#N/A</c:v>
                </c:pt>
                <c:pt idx="3302">
                  <c:v>#N/A</c:v>
                </c:pt>
                <c:pt idx="3303">
                  <c:v>#N/A</c:v>
                </c:pt>
                <c:pt idx="3304">
                  <c:v>#N/A</c:v>
                </c:pt>
                <c:pt idx="3305">
                  <c:v>#N/A</c:v>
                </c:pt>
                <c:pt idx="3306">
                  <c:v>#N/A</c:v>
                </c:pt>
                <c:pt idx="3307">
                  <c:v>#N/A</c:v>
                </c:pt>
                <c:pt idx="3308">
                  <c:v>#N/A</c:v>
                </c:pt>
                <c:pt idx="3309">
                  <c:v>#N/A</c:v>
                </c:pt>
                <c:pt idx="3310">
                  <c:v>#N/A</c:v>
                </c:pt>
                <c:pt idx="3311">
                  <c:v>#N/A</c:v>
                </c:pt>
                <c:pt idx="3312">
                  <c:v>#N/A</c:v>
                </c:pt>
                <c:pt idx="3313">
                  <c:v>#N/A</c:v>
                </c:pt>
                <c:pt idx="3314">
                  <c:v>#N/A</c:v>
                </c:pt>
                <c:pt idx="3315">
                  <c:v>#N/A</c:v>
                </c:pt>
                <c:pt idx="3316">
                  <c:v>#N/A</c:v>
                </c:pt>
                <c:pt idx="3317">
                  <c:v>#N/A</c:v>
                </c:pt>
                <c:pt idx="3318">
                  <c:v>#N/A</c:v>
                </c:pt>
                <c:pt idx="3319">
                  <c:v>#N/A</c:v>
                </c:pt>
                <c:pt idx="3320">
                  <c:v>#N/A</c:v>
                </c:pt>
                <c:pt idx="3321">
                  <c:v>#N/A</c:v>
                </c:pt>
                <c:pt idx="3322">
                  <c:v>#N/A</c:v>
                </c:pt>
                <c:pt idx="3323">
                  <c:v>#N/A</c:v>
                </c:pt>
                <c:pt idx="3324">
                  <c:v>#N/A</c:v>
                </c:pt>
                <c:pt idx="3325">
                  <c:v>#N/A</c:v>
                </c:pt>
                <c:pt idx="3326">
                  <c:v>#N/A</c:v>
                </c:pt>
                <c:pt idx="3327">
                  <c:v>#N/A</c:v>
                </c:pt>
                <c:pt idx="3328">
                  <c:v>#N/A</c:v>
                </c:pt>
                <c:pt idx="3329">
                  <c:v>#N/A</c:v>
                </c:pt>
                <c:pt idx="3330">
                  <c:v>#N/A</c:v>
                </c:pt>
                <c:pt idx="3331">
                  <c:v>#N/A</c:v>
                </c:pt>
                <c:pt idx="3332">
                  <c:v>#N/A</c:v>
                </c:pt>
                <c:pt idx="3333">
                  <c:v>#N/A</c:v>
                </c:pt>
                <c:pt idx="3334">
                  <c:v>#N/A</c:v>
                </c:pt>
                <c:pt idx="3335">
                  <c:v>#N/A</c:v>
                </c:pt>
                <c:pt idx="3336">
                  <c:v>#N/A</c:v>
                </c:pt>
                <c:pt idx="3337">
                  <c:v>#N/A</c:v>
                </c:pt>
                <c:pt idx="3338">
                  <c:v>#N/A</c:v>
                </c:pt>
                <c:pt idx="3339">
                  <c:v>#N/A</c:v>
                </c:pt>
                <c:pt idx="3340">
                  <c:v>#N/A</c:v>
                </c:pt>
                <c:pt idx="3341">
                  <c:v>#N/A</c:v>
                </c:pt>
                <c:pt idx="3342">
                  <c:v>#N/A</c:v>
                </c:pt>
                <c:pt idx="3343">
                  <c:v>#N/A</c:v>
                </c:pt>
                <c:pt idx="3344">
                  <c:v>#N/A</c:v>
                </c:pt>
                <c:pt idx="3345">
                  <c:v>#N/A</c:v>
                </c:pt>
                <c:pt idx="3346">
                  <c:v>#N/A</c:v>
                </c:pt>
                <c:pt idx="3347">
                  <c:v>#N/A</c:v>
                </c:pt>
                <c:pt idx="3348">
                  <c:v>#N/A</c:v>
                </c:pt>
                <c:pt idx="3349">
                  <c:v>#N/A</c:v>
                </c:pt>
                <c:pt idx="3350">
                  <c:v>#N/A</c:v>
                </c:pt>
                <c:pt idx="3351">
                  <c:v>#N/A</c:v>
                </c:pt>
                <c:pt idx="3352">
                  <c:v>#N/A</c:v>
                </c:pt>
                <c:pt idx="3353">
                  <c:v>#N/A</c:v>
                </c:pt>
                <c:pt idx="3354">
                  <c:v>#N/A</c:v>
                </c:pt>
                <c:pt idx="3355">
                  <c:v>#N/A</c:v>
                </c:pt>
                <c:pt idx="3356">
                  <c:v>#N/A</c:v>
                </c:pt>
                <c:pt idx="3357">
                  <c:v>#N/A</c:v>
                </c:pt>
                <c:pt idx="3358">
                  <c:v>#N/A</c:v>
                </c:pt>
                <c:pt idx="3359">
                  <c:v>#N/A</c:v>
                </c:pt>
                <c:pt idx="3360">
                  <c:v>#N/A</c:v>
                </c:pt>
                <c:pt idx="3361">
                  <c:v>#N/A</c:v>
                </c:pt>
                <c:pt idx="3362">
                  <c:v>#N/A</c:v>
                </c:pt>
                <c:pt idx="3363">
                  <c:v>#N/A</c:v>
                </c:pt>
                <c:pt idx="3364">
                  <c:v>#N/A</c:v>
                </c:pt>
                <c:pt idx="3365">
                  <c:v>#N/A</c:v>
                </c:pt>
                <c:pt idx="3366">
                  <c:v>#N/A</c:v>
                </c:pt>
                <c:pt idx="3367">
                  <c:v>#N/A</c:v>
                </c:pt>
                <c:pt idx="3368">
                  <c:v>#N/A</c:v>
                </c:pt>
                <c:pt idx="3369">
                  <c:v>#N/A</c:v>
                </c:pt>
                <c:pt idx="3370">
                  <c:v>#N/A</c:v>
                </c:pt>
                <c:pt idx="3371">
                  <c:v>#N/A</c:v>
                </c:pt>
                <c:pt idx="3372">
                  <c:v>#N/A</c:v>
                </c:pt>
                <c:pt idx="3373">
                  <c:v>#N/A</c:v>
                </c:pt>
                <c:pt idx="3374">
                  <c:v>#N/A</c:v>
                </c:pt>
                <c:pt idx="3375">
                  <c:v>#N/A</c:v>
                </c:pt>
                <c:pt idx="3376">
                  <c:v>#N/A</c:v>
                </c:pt>
                <c:pt idx="3377">
                  <c:v>#N/A</c:v>
                </c:pt>
                <c:pt idx="3378">
                  <c:v>#N/A</c:v>
                </c:pt>
                <c:pt idx="3379">
                  <c:v>#N/A</c:v>
                </c:pt>
                <c:pt idx="3380">
                  <c:v>#N/A</c:v>
                </c:pt>
                <c:pt idx="3381">
                  <c:v>#N/A</c:v>
                </c:pt>
                <c:pt idx="3382">
                  <c:v>#N/A</c:v>
                </c:pt>
                <c:pt idx="3383">
                  <c:v>#N/A</c:v>
                </c:pt>
                <c:pt idx="3384">
                  <c:v>#N/A</c:v>
                </c:pt>
                <c:pt idx="3385">
                  <c:v>#N/A</c:v>
                </c:pt>
                <c:pt idx="3386">
                  <c:v>#N/A</c:v>
                </c:pt>
                <c:pt idx="3387">
                  <c:v>#N/A</c:v>
                </c:pt>
                <c:pt idx="3388">
                  <c:v>#N/A</c:v>
                </c:pt>
                <c:pt idx="3389">
                  <c:v>#N/A</c:v>
                </c:pt>
                <c:pt idx="3390">
                  <c:v>#N/A</c:v>
                </c:pt>
                <c:pt idx="3391">
                  <c:v>#N/A</c:v>
                </c:pt>
                <c:pt idx="3392">
                  <c:v>#N/A</c:v>
                </c:pt>
                <c:pt idx="3393">
                  <c:v>#N/A</c:v>
                </c:pt>
                <c:pt idx="3394">
                  <c:v>#N/A</c:v>
                </c:pt>
                <c:pt idx="3395">
                  <c:v>#N/A</c:v>
                </c:pt>
                <c:pt idx="3396">
                  <c:v>#N/A</c:v>
                </c:pt>
                <c:pt idx="3397">
                  <c:v>#N/A</c:v>
                </c:pt>
                <c:pt idx="3398">
                  <c:v>#N/A</c:v>
                </c:pt>
                <c:pt idx="3399">
                  <c:v>#N/A</c:v>
                </c:pt>
                <c:pt idx="3400">
                  <c:v>#N/A</c:v>
                </c:pt>
                <c:pt idx="3401">
                  <c:v>#N/A</c:v>
                </c:pt>
                <c:pt idx="3402">
                  <c:v>#N/A</c:v>
                </c:pt>
                <c:pt idx="3403">
                  <c:v>#N/A</c:v>
                </c:pt>
                <c:pt idx="3404">
                  <c:v>#N/A</c:v>
                </c:pt>
                <c:pt idx="3405">
                  <c:v>#N/A</c:v>
                </c:pt>
                <c:pt idx="3406">
                  <c:v>#N/A</c:v>
                </c:pt>
                <c:pt idx="3407">
                  <c:v>#N/A</c:v>
                </c:pt>
                <c:pt idx="3408">
                  <c:v>#N/A</c:v>
                </c:pt>
                <c:pt idx="3409">
                  <c:v>#N/A</c:v>
                </c:pt>
                <c:pt idx="3410">
                  <c:v>#N/A</c:v>
                </c:pt>
                <c:pt idx="3411">
                  <c:v>#N/A</c:v>
                </c:pt>
                <c:pt idx="3412">
                  <c:v>#N/A</c:v>
                </c:pt>
                <c:pt idx="3413">
                  <c:v>#N/A</c:v>
                </c:pt>
                <c:pt idx="3414">
                  <c:v>#N/A</c:v>
                </c:pt>
                <c:pt idx="3415">
                  <c:v>#N/A</c:v>
                </c:pt>
                <c:pt idx="3416">
                  <c:v>#N/A</c:v>
                </c:pt>
                <c:pt idx="3417">
                  <c:v>#N/A</c:v>
                </c:pt>
                <c:pt idx="3418">
                  <c:v>#N/A</c:v>
                </c:pt>
                <c:pt idx="3419">
                  <c:v>#N/A</c:v>
                </c:pt>
                <c:pt idx="3420">
                  <c:v>#N/A</c:v>
                </c:pt>
                <c:pt idx="3421">
                  <c:v>#N/A</c:v>
                </c:pt>
                <c:pt idx="3422">
                  <c:v>#N/A</c:v>
                </c:pt>
                <c:pt idx="3423">
                  <c:v>#N/A</c:v>
                </c:pt>
                <c:pt idx="3424">
                  <c:v>#N/A</c:v>
                </c:pt>
                <c:pt idx="3425">
                  <c:v>#N/A</c:v>
                </c:pt>
                <c:pt idx="3426">
                  <c:v>#N/A</c:v>
                </c:pt>
                <c:pt idx="3427">
                  <c:v>#N/A</c:v>
                </c:pt>
                <c:pt idx="3428">
                  <c:v>#N/A</c:v>
                </c:pt>
                <c:pt idx="3429">
                  <c:v>#N/A</c:v>
                </c:pt>
                <c:pt idx="3430">
                  <c:v>#N/A</c:v>
                </c:pt>
                <c:pt idx="3431">
                  <c:v>#N/A</c:v>
                </c:pt>
                <c:pt idx="3432">
                  <c:v>#N/A</c:v>
                </c:pt>
                <c:pt idx="3433">
                  <c:v>#N/A</c:v>
                </c:pt>
                <c:pt idx="3434">
                  <c:v>#N/A</c:v>
                </c:pt>
                <c:pt idx="3435">
                  <c:v>#N/A</c:v>
                </c:pt>
                <c:pt idx="3436">
                  <c:v>#N/A</c:v>
                </c:pt>
                <c:pt idx="3437">
                  <c:v>#N/A</c:v>
                </c:pt>
                <c:pt idx="3438">
                  <c:v>#N/A</c:v>
                </c:pt>
                <c:pt idx="3439">
                  <c:v>#N/A</c:v>
                </c:pt>
                <c:pt idx="3440">
                  <c:v>#N/A</c:v>
                </c:pt>
                <c:pt idx="3441">
                  <c:v>#N/A</c:v>
                </c:pt>
                <c:pt idx="3442">
                  <c:v>#N/A</c:v>
                </c:pt>
                <c:pt idx="3443">
                  <c:v>#N/A</c:v>
                </c:pt>
                <c:pt idx="3444">
                  <c:v>#N/A</c:v>
                </c:pt>
                <c:pt idx="3445">
                  <c:v>#N/A</c:v>
                </c:pt>
                <c:pt idx="3446">
                  <c:v>#N/A</c:v>
                </c:pt>
                <c:pt idx="3447">
                  <c:v>#N/A</c:v>
                </c:pt>
                <c:pt idx="3448">
                  <c:v>#N/A</c:v>
                </c:pt>
                <c:pt idx="3449">
                  <c:v>#N/A</c:v>
                </c:pt>
                <c:pt idx="3450">
                  <c:v>#N/A</c:v>
                </c:pt>
                <c:pt idx="3451">
                  <c:v>#N/A</c:v>
                </c:pt>
                <c:pt idx="3452">
                  <c:v>#N/A</c:v>
                </c:pt>
                <c:pt idx="3453">
                  <c:v>#N/A</c:v>
                </c:pt>
                <c:pt idx="3454">
                  <c:v>#N/A</c:v>
                </c:pt>
                <c:pt idx="3455">
                  <c:v>#N/A</c:v>
                </c:pt>
                <c:pt idx="3456">
                  <c:v>#N/A</c:v>
                </c:pt>
                <c:pt idx="3457">
                  <c:v>#N/A</c:v>
                </c:pt>
                <c:pt idx="3458">
                  <c:v>#N/A</c:v>
                </c:pt>
                <c:pt idx="3459">
                  <c:v>#N/A</c:v>
                </c:pt>
                <c:pt idx="3460">
                  <c:v>#N/A</c:v>
                </c:pt>
                <c:pt idx="3461">
                  <c:v>#N/A</c:v>
                </c:pt>
                <c:pt idx="3462">
                  <c:v>#N/A</c:v>
                </c:pt>
                <c:pt idx="3463">
                  <c:v>#N/A</c:v>
                </c:pt>
                <c:pt idx="3464">
                  <c:v>#N/A</c:v>
                </c:pt>
                <c:pt idx="3465">
                  <c:v>#N/A</c:v>
                </c:pt>
                <c:pt idx="3466">
                  <c:v>#N/A</c:v>
                </c:pt>
                <c:pt idx="3467">
                  <c:v>#N/A</c:v>
                </c:pt>
                <c:pt idx="3468">
                  <c:v>#N/A</c:v>
                </c:pt>
                <c:pt idx="3469">
                  <c:v>#N/A</c:v>
                </c:pt>
                <c:pt idx="3470">
                  <c:v>#N/A</c:v>
                </c:pt>
                <c:pt idx="3471">
                  <c:v>#N/A</c:v>
                </c:pt>
                <c:pt idx="3472">
                  <c:v>#N/A</c:v>
                </c:pt>
                <c:pt idx="3473">
                  <c:v>#N/A</c:v>
                </c:pt>
                <c:pt idx="3474">
                  <c:v>#N/A</c:v>
                </c:pt>
                <c:pt idx="3475">
                  <c:v>#N/A</c:v>
                </c:pt>
                <c:pt idx="3476">
                  <c:v>#N/A</c:v>
                </c:pt>
                <c:pt idx="3477">
                  <c:v>#N/A</c:v>
                </c:pt>
                <c:pt idx="3478">
                  <c:v>#N/A</c:v>
                </c:pt>
                <c:pt idx="3479">
                  <c:v>#N/A</c:v>
                </c:pt>
                <c:pt idx="3480">
                  <c:v>#N/A</c:v>
                </c:pt>
                <c:pt idx="3481">
                  <c:v>#N/A</c:v>
                </c:pt>
                <c:pt idx="3482">
                  <c:v>#N/A</c:v>
                </c:pt>
                <c:pt idx="3483">
                  <c:v>#N/A</c:v>
                </c:pt>
                <c:pt idx="3484">
                  <c:v>#N/A</c:v>
                </c:pt>
                <c:pt idx="3485">
                  <c:v>#N/A</c:v>
                </c:pt>
                <c:pt idx="3486">
                  <c:v>#N/A</c:v>
                </c:pt>
                <c:pt idx="3487">
                  <c:v>#N/A</c:v>
                </c:pt>
                <c:pt idx="3488">
                  <c:v>#N/A</c:v>
                </c:pt>
                <c:pt idx="3489">
                  <c:v>#N/A</c:v>
                </c:pt>
                <c:pt idx="3490">
                  <c:v>#N/A</c:v>
                </c:pt>
                <c:pt idx="3491">
                  <c:v>#N/A</c:v>
                </c:pt>
                <c:pt idx="3492">
                  <c:v>#N/A</c:v>
                </c:pt>
                <c:pt idx="3493">
                  <c:v>#N/A</c:v>
                </c:pt>
                <c:pt idx="3494">
                  <c:v>#N/A</c:v>
                </c:pt>
                <c:pt idx="3495">
                  <c:v>#N/A</c:v>
                </c:pt>
                <c:pt idx="3496">
                  <c:v>#N/A</c:v>
                </c:pt>
                <c:pt idx="3497">
                  <c:v>#N/A</c:v>
                </c:pt>
                <c:pt idx="3498">
                  <c:v>#N/A</c:v>
                </c:pt>
                <c:pt idx="3499">
                  <c:v>#N/A</c:v>
                </c:pt>
                <c:pt idx="3500">
                  <c:v>#N/A</c:v>
                </c:pt>
                <c:pt idx="3501">
                  <c:v>#N/A</c:v>
                </c:pt>
                <c:pt idx="3502">
                  <c:v>#N/A</c:v>
                </c:pt>
                <c:pt idx="3503">
                  <c:v>#N/A</c:v>
                </c:pt>
                <c:pt idx="3504">
                  <c:v>#N/A</c:v>
                </c:pt>
                <c:pt idx="3505">
                  <c:v>#N/A</c:v>
                </c:pt>
                <c:pt idx="3506">
                  <c:v>#N/A</c:v>
                </c:pt>
                <c:pt idx="3507">
                  <c:v>#N/A</c:v>
                </c:pt>
                <c:pt idx="3508">
                  <c:v>#N/A</c:v>
                </c:pt>
                <c:pt idx="3509">
                  <c:v>#N/A</c:v>
                </c:pt>
                <c:pt idx="3510">
                  <c:v>#N/A</c:v>
                </c:pt>
                <c:pt idx="3511">
                  <c:v>#N/A</c:v>
                </c:pt>
                <c:pt idx="3512">
                  <c:v>#N/A</c:v>
                </c:pt>
                <c:pt idx="3513">
                  <c:v>#N/A</c:v>
                </c:pt>
                <c:pt idx="3514">
                  <c:v>#N/A</c:v>
                </c:pt>
                <c:pt idx="3515">
                  <c:v>#N/A</c:v>
                </c:pt>
                <c:pt idx="3516">
                  <c:v>#N/A</c:v>
                </c:pt>
                <c:pt idx="3517">
                  <c:v>#N/A</c:v>
                </c:pt>
                <c:pt idx="3518">
                  <c:v>#N/A</c:v>
                </c:pt>
                <c:pt idx="3519">
                  <c:v>#N/A</c:v>
                </c:pt>
                <c:pt idx="3520">
                  <c:v>#N/A</c:v>
                </c:pt>
                <c:pt idx="3521">
                  <c:v>#N/A</c:v>
                </c:pt>
                <c:pt idx="3522">
                  <c:v>#N/A</c:v>
                </c:pt>
                <c:pt idx="3523">
                  <c:v>#N/A</c:v>
                </c:pt>
                <c:pt idx="3524">
                  <c:v>#N/A</c:v>
                </c:pt>
                <c:pt idx="3525">
                  <c:v>#N/A</c:v>
                </c:pt>
                <c:pt idx="3526">
                  <c:v>#N/A</c:v>
                </c:pt>
                <c:pt idx="3527">
                  <c:v>#N/A</c:v>
                </c:pt>
                <c:pt idx="3528">
                  <c:v>#N/A</c:v>
                </c:pt>
                <c:pt idx="3529">
                  <c:v>#N/A</c:v>
                </c:pt>
                <c:pt idx="3530">
                  <c:v>#N/A</c:v>
                </c:pt>
                <c:pt idx="3531">
                  <c:v>#N/A</c:v>
                </c:pt>
                <c:pt idx="3532">
                  <c:v>#N/A</c:v>
                </c:pt>
                <c:pt idx="3533">
                  <c:v>#N/A</c:v>
                </c:pt>
                <c:pt idx="3534">
                  <c:v>#N/A</c:v>
                </c:pt>
                <c:pt idx="3535">
                  <c:v>#N/A</c:v>
                </c:pt>
                <c:pt idx="3536">
                  <c:v>#N/A</c:v>
                </c:pt>
                <c:pt idx="3537">
                  <c:v>#N/A</c:v>
                </c:pt>
                <c:pt idx="3538">
                  <c:v>#N/A</c:v>
                </c:pt>
                <c:pt idx="3539">
                  <c:v>#N/A</c:v>
                </c:pt>
                <c:pt idx="3540">
                  <c:v>#N/A</c:v>
                </c:pt>
                <c:pt idx="3541">
                  <c:v>#N/A</c:v>
                </c:pt>
                <c:pt idx="3542">
                  <c:v>#N/A</c:v>
                </c:pt>
                <c:pt idx="3543">
                  <c:v>#N/A</c:v>
                </c:pt>
                <c:pt idx="3544">
                  <c:v>#N/A</c:v>
                </c:pt>
                <c:pt idx="3545">
                  <c:v>#N/A</c:v>
                </c:pt>
                <c:pt idx="3546">
                  <c:v>#N/A</c:v>
                </c:pt>
                <c:pt idx="3547">
                  <c:v>#N/A</c:v>
                </c:pt>
                <c:pt idx="3548">
                  <c:v>#N/A</c:v>
                </c:pt>
                <c:pt idx="3549">
                  <c:v>#N/A</c:v>
                </c:pt>
                <c:pt idx="3550">
                  <c:v>#N/A</c:v>
                </c:pt>
                <c:pt idx="3551">
                  <c:v>#N/A</c:v>
                </c:pt>
                <c:pt idx="3552">
                  <c:v>#N/A</c:v>
                </c:pt>
                <c:pt idx="3553">
                  <c:v>#N/A</c:v>
                </c:pt>
                <c:pt idx="3554">
                  <c:v>#N/A</c:v>
                </c:pt>
                <c:pt idx="3555">
                  <c:v>#N/A</c:v>
                </c:pt>
                <c:pt idx="3556">
                  <c:v>#N/A</c:v>
                </c:pt>
                <c:pt idx="3557">
                  <c:v>#N/A</c:v>
                </c:pt>
                <c:pt idx="3558">
                  <c:v>#N/A</c:v>
                </c:pt>
                <c:pt idx="3559">
                  <c:v>#N/A</c:v>
                </c:pt>
                <c:pt idx="3560">
                  <c:v>#N/A</c:v>
                </c:pt>
                <c:pt idx="3561">
                  <c:v>#N/A</c:v>
                </c:pt>
                <c:pt idx="3562">
                  <c:v>#N/A</c:v>
                </c:pt>
                <c:pt idx="3563">
                  <c:v>#N/A</c:v>
                </c:pt>
                <c:pt idx="3564">
                  <c:v>#N/A</c:v>
                </c:pt>
                <c:pt idx="3565">
                  <c:v>#N/A</c:v>
                </c:pt>
                <c:pt idx="3566">
                  <c:v>#N/A</c:v>
                </c:pt>
                <c:pt idx="3567">
                  <c:v>#N/A</c:v>
                </c:pt>
                <c:pt idx="3568">
                  <c:v>#N/A</c:v>
                </c:pt>
                <c:pt idx="3569">
                  <c:v>#N/A</c:v>
                </c:pt>
                <c:pt idx="3570">
                  <c:v>#N/A</c:v>
                </c:pt>
                <c:pt idx="3571">
                  <c:v>#N/A</c:v>
                </c:pt>
                <c:pt idx="3572">
                  <c:v>#N/A</c:v>
                </c:pt>
                <c:pt idx="3573">
                  <c:v>#N/A</c:v>
                </c:pt>
                <c:pt idx="3574">
                  <c:v>#N/A</c:v>
                </c:pt>
                <c:pt idx="3575">
                  <c:v>#N/A</c:v>
                </c:pt>
                <c:pt idx="3576">
                  <c:v>#N/A</c:v>
                </c:pt>
                <c:pt idx="3577">
                  <c:v>#N/A</c:v>
                </c:pt>
                <c:pt idx="3578">
                  <c:v>#N/A</c:v>
                </c:pt>
                <c:pt idx="3579">
                  <c:v>#N/A</c:v>
                </c:pt>
                <c:pt idx="3580">
                  <c:v>#N/A</c:v>
                </c:pt>
                <c:pt idx="3581">
                  <c:v>#N/A</c:v>
                </c:pt>
                <c:pt idx="3582">
                  <c:v>#N/A</c:v>
                </c:pt>
                <c:pt idx="3583">
                  <c:v>#N/A</c:v>
                </c:pt>
                <c:pt idx="3584">
                  <c:v>#N/A</c:v>
                </c:pt>
                <c:pt idx="3585">
                  <c:v>#N/A</c:v>
                </c:pt>
                <c:pt idx="3586">
                  <c:v>#N/A</c:v>
                </c:pt>
                <c:pt idx="3587">
                  <c:v>#N/A</c:v>
                </c:pt>
                <c:pt idx="3588">
                  <c:v>#N/A</c:v>
                </c:pt>
                <c:pt idx="3589">
                  <c:v>#N/A</c:v>
                </c:pt>
                <c:pt idx="3590">
                  <c:v>#N/A</c:v>
                </c:pt>
                <c:pt idx="3591">
                  <c:v>#N/A</c:v>
                </c:pt>
                <c:pt idx="3592">
                  <c:v>#N/A</c:v>
                </c:pt>
                <c:pt idx="3593">
                  <c:v>#N/A</c:v>
                </c:pt>
                <c:pt idx="3594">
                  <c:v>#N/A</c:v>
                </c:pt>
                <c:pt idx="3595">
                  <c:v>#N/A</c:v>
                </c:pt>
                <c:pt idx="3596">
                  <c:v>#N/A</c:v>
                </c:pt>
                <c:pt idx="3597">
                  <c:v>#N/A</c:v>
                </c:pt>
                <c:pt idx="3598">
                  <c:v>#N/A</c:v>
                </c:pt>
                <c:pt idx="3599">
                  <c:v>#N/A</c:v>
                </c:pt>
                <c:pt idx="3600">
                  <c:v>#N/A</c:v>
                </c:pt>
                <c:pt idx="3601">
                  <c:v>#N/A</c:v>
                </c:pt>
                <c:pt idx="3602">
                  <c:v>#N/A</c:v>
                </c:pt>
                <c:pt idx="3603">
                  <c:v>#N/A</c:v>
                </c:pt>
                <c:pt idx="3604">
                  <c:v>#N/A</c:v>
                </c:pt>
                <c:pt idx="3605">
                  <c:v>#N/A</c:v>
                </c:pt>
                <c:pt idx="3606">
                  <c:v>#N/A</c:v>
                </c:pt>
                <c:pt idx="3607">
                  <c:v>#N/A</c:v>
                </c:pt>
                <c:pt idx="3608">
                  <c:v>#N/A</c:v>
                </c:pt>
                <c:pt idx="3609">
                  <c:v>#N/A</c:v>
                </c:pt>
                <c:pt idx="3610">
                  <c:v>#N/A</c:v>
                </c:pt>
                <c:pt idx="3611">
                  <c:v>#N/A</c:v>
                </c:pt>
                <c:pt idx="3612">
                  <c:v>#N/A</c:v>
                </c:pt>
                <c:pt idx="3613">
                  <c:v>#N/A</c:v>
                </c:pt>
                <c:pt idx="3614">
                  <c:v>#N/A</c:v>
                </c:pt>
                <c:pt idx="3615">
                  <c:v>#N/A</c:v>
                </c:pt>
                <c:pt idx="3616">
                  <c:v>#N/A</c:v>
                </c:pt>
                <c:pt idx="3617">
                  <c:v>#N/A</c:v>
                </c:pt>
                <c:pt idx="3618">
                  <c:v>#N/A</c:v>
                </c:pt>
                <c:pt idx="3619">
                  <c:v>#N/A</c:v>
                </c:pt>
                <c:pt idx="3620">
                  <c:v>#N/A</c:v>
                </c:pt>
                <c:pt idx="3621">
                  <c:v>#N/A</c:v>
                </c:pt>
                <c:pt idx="3622">
                  <c:v>#N/A</c:v>
                </c:pt>
                <c:pt idx="3623">
                  <c:v>#N/A</c:v>
                </c:pt>
                <c:pt idx="3624">
                  <c:v>#N/A</c:v>
                </c:pt>
                <c:pt idx="3625">
                  <c:v>#N/A</c:v>
                </c:pt>
                <c:pt idx="3626">
                  <c:v>#N/A</c:v>
                </c:pt>
                <c:pt idx="3627">
                  <c:v>#N/A</c:v>
                </c:pt>
                <c:pt idx="3628">
                  <c:v>#N/A</c:v>
                </c:pt>
                <c:pt idx="3629">
                  <c:v>#N/A</c:v>
                </c:pt>
                <c:pt idx="3630">
                  <c:v>#N/A</c:v>
                </c:pt>
                <c:pt idx="3631">
                  <c:v>#N/A</c:v>
                </c:pt>
                <c:pt idx="3632">
                  <c:v>#N/A</c:v>
                </c:pt>
                <c:pt idx="3633">
                  <c:v>#N/A</c:v>
                </c:pt>
                <c:pt idx="3634">
                  <c:v>#N/A</c:v>
                </c:pt>
                <c:pt idx="3635">
                  <c:v>#N/A</c:v>
                </c:pt>
                <c:pt idx="3636">
                  <c:v>#N/A</c:v>
                </c:pt>
                <c:pt idx="3637">
                  <c:v>#N/A</c:v>
                </c:pt>
                <c:pt idx="3638">
                  <c:v>#N/A</c:v>
                </c:pt>
                <c:pt idx="3639">
                  <c:v>#N/A</c:v>
                </c:pt>
                <c:pt idx="3640">
                  <c:v>#N/A</c:v>
                </c:pt>
                <c:pt idx="3641">
                  <c:v>#N/A</c:v>
                </c:pt>
                <c:pt idx="3642">
                  <c:v>#N/A</c:v>
                </c:pt>
                <c:pt idx="3643">
                  <c:v>#N/A</c:v>
                </c:pt>
                <c:pt idx="3644">
                  <c:v>#N/A</c:v>
                </c:pt>
                <c:pt idx="3645">
                  <c:v>#N/A</c:v>
                </c:pt>
                <c:pt idx="3646">
                  <c:v>#N/A</c:v>
                </c:pt>
                <c:pt idx="3647">
                  <c:v>#N/A</c:v>
                </c:pt>
                <c:pt idx="3648">
                  <c:v>#N/A</c:v>
                </c:pt>
                <c:pt idx="3649">
                  <c:v>#N/A</c:v>
                </c:pt>
                <c:pt idx="3650">
                  <c:v>#N/A</c:v>
                </c:pt>
                <c:pt idx="3651">
                  <c:v>#N/A</c:v>
                </c:pt>
                <c:pt idx="3652">
                  <c:v>#N/A</c:v>
                </c:pt>
                <c:pt idx="3653">
                  <c:v>#N/A</c:v>
                </c:pt>
                <c:pt idx="3654">
                  <c:v>#N/A</c:v>
                </c:pt>
                <c:pt idx="3655">
                  <c:v>#N/A</c:v>
                </c:pt>
                <c:pt idx="3656">
                  <c:v>#N/A</c:v>
                </c:pt>
                <c:pt idx="3657">
                  <c:v>#N/A</c:v>
                </c:pt>
                <c:pt idx="3658">
                  <c:v>#N/A</c:v>
                </c:pt>
                <c:pt idx="3659">
                  <c:v>#N/A</c:v>
                </c:pt>
                <c:pt idx="3660">
                  <c:v>#N/A</c:v>
                </c:pt>
                <c:pt idx="3661">
                  <c:v>#N/A</c:v>
                </c:pt>
                <c:pt idx="3662">
                  <c:v>#N/A</c:v>
                </c:pt>
                <c:pt idx="3663">
                  <c:v>#N/A</c:v>
                </c:pt>
                <c:pt idx="3664">
                  <c:v>#N/A</c:v>
                </c:pt>
                <c:pt idx="3665">
                  <c:v>#N/A</c:v>
                </c:pt>
                <c:pt idx="3666">
                  <c:v>#N/A</c:v>
                </c:pt>
                <c:pt idx="3667">
                  <c:v>#N/A</c:v>
                </c:pt>
                <c:pt idx="3668">
                  <c:v>#N/A</c:v>
                </c:pt>
                <c:pt idx="3669">
                  <c:v>#N/A</c:v>
                </c:pt>
                <c:pt idx="3670">
                  <c:v>#N/A</c:v>
                </c:pt>
                <c:pt idx="3671">
                  <c:v>#N/A</c:v>
                </c:pt>
                <c:pt idx="3672">
                  <c:v>#N/A</c:v>
                </c:pt>
                <c:pt idx="3673">
                  <c:v>#N/A</c:v>
                </c:pt>
                <c:pt idx="3674">
                  <c:v>#N/A</c:v>
                </c:pt>
                <c:pt idx="3675">
                  <c:v>#N/A</c:v>
                </c:pt>
                <c:pt idx="3676">
                  <c:v>#N/A</c:v>
                </c:pt>
                <c:pt idx="3677">
                  <c:v>#N/A</c:v>
                </c:pt>
                <c:pt idx="3678">
                  <c:v>#N/A</c:v>
                </c:pt>
                <c:pt idx="3679">
                  <c:v>#N/A</c:v>
                </c:pt>
                <c:pt idx="3680">
                  <c:v>#N/A</c:v>
                </c:pt>
                <c:pt idx="3681">
                  <c:v>#N/A</c:v>
                </c:pt>
                <c:pt idx="3682">
                  <c:v>#N/A</c:v>
                </c:pt>
                <c:pt idx="3683">
                  <c:v>#N/A</c:v>
                </c:pt>
                <c:pt idx="3684">
                  <c:v>#N/A</c:v>
                </c:pt>
                <c:pt idx="3685">
                  <c:v>#N/A</c:v>
                </c:pt>
                <c:pt idx="3686">
                  <c:v>#N/A</c:v>
                </c:pt>
                <c:pt idx="3687">
                  <c:v>#N/A</c:v>
                </c:pt>
                <c:pt idx="3688">
                  <c:v>#N/A</c:v>
                </c:pt>
                <c:pt idx="3689">
                  <c:v>#N/A</c:v>
                </c:pt>
                <c:pt idx="3690">
                  <c:v>#N/A</c:v>
                </c:pt>
                <c:pt idx="3691">
                  <c:v>#N/A</c:v>
                </c:pt>
                <c:pt idx="3692">
                  <c:v>#N/A</c:v>
                </c:pt>
                <c:pt idx="3693">
                  <c:v>#N/A</c:v>
                </c:pt>
                <c:pt idx="3694">
                  <c:v>#N/A</c:v>
                </c:pt>
                <c:pt idx="3695">
                  <c:v>#N/A</c:v>
                </c:pt>
                <c:pt idx="3696">
                  <c:v>#N/A</c:v>
                </c:pt>
                <c:pt idx="3697">
                  <c:v>#N/A</c:v>
                </c:pt>
                <c:pt idx="3698">
                  <c:v>#N/A</c:v>
                </c:pt>
                <c:pt idx="3699">
                  <c:v>#N/A</c:v>
                </c:pt>
                <c:pt idx="3700">
                  <c:v>#N/A</c:v>
                </c:pt>
                <c:pt idx="3701">
                  <c:v>#N/A</c:v>
                </c:pt>
                <c:pt idx="3702">
                  <c:v>#N/A</c:v>
                </c:pt>
                <c:pt idx="3703">
                  <c:v>#N/A</c:v>
                </c:pt>
                <c:pt idx="3704">
                  <c:v>#N/A</c:v>
                </c:pt>
                <c:pt idx="3705">
                  <c:v>#N/A</c:v>
                </c:pt>
                <c:pt idx="3706">
                  <c:v>#N/A</c:v>
                </c:pt>
                <c:pt idx="3707">
                  <c:v>#N/A</c:v>
                </c:pt>
                <c:pt idx="3708">
                  <c:v>#N/A</c:v>
                </c:pt>
                <c:pt idx="3709">
                  <c:v>#N/A</c:v>
                </c:pt>
                <c:pt idx="3710">
                  <c:v>#N/A</c:v>
                </c:pt>
                <c:pt idx="3711">
                  <c:v>#N/A</c:v>
                </c:pt>
                <c:pt idx="3712">
                  <c:v>#N/A</c:v>
                </c:pt>
                <c:pt idx="3713">
                  <c:v>#N/A</c:v>
                </c:pt>
                <c:pt idx="3714">
                  <c:v>#N/A</c:v>
                </c:pt>
                <c:pt idx="3715">
                  <c:v>#N/A</c:v>
                </c:pt>
                <c:pt idx="3716">
                  <c:v>#N/A</c:v>
                </c:pt>
                <c:pt idx="3717">
                  <c:v>#N/A</c:v>
                </c:pt>
                <c:pt idx="3718">
                  <c:v>#N/A</c:v>
                </c:pt>
                <c:pt idx="3719">
                  <c:v>#N/A</c:v>
                </c:pt>
                <c:pt idx="3720">
                  <c:v>#N/A</c:v>
                </c:pt>
                <c:pt idx="3721">
                  <c:v>#N/A</c:v>
                </c:pt>
                <c:pt idx="3722">
                  <c:v>#N/A</c:v>
                </c:pt>
                <c:pt idx="3723">
                  <c:v>#N/A</c:v>
                </c:pt>
                <c:pt idx="3724">
                  <c:v>#N/A</c:v>
                </c:pt>
                <c:pt idx="3725">
                  <c:v>#N/A</c:v>
                </c:pt>
                <c:pt idx="3726">
                  <c:v>#N/A</c:v>
                </c:pt>
                <c:pt idx="3727">
                  <c:v>#N/A</c:v>
                </c:pt>
                <c:pt idx="3728">
                  <c:v>#N/A</c:v>
                </c:pt>
                <c:pt idx="3729">
                  <c:v>#N/A</c:v>
                </c:pt>
                <c:pt idx="3730">
                  <c:v>#N/A</c:v>
                </c:pt>
                <c:pt idx="3731">
                  <c:v>#N/A</c:v>
                </c:pt>
                <c:pt idx="3732">
                  <c:v>#N/A</c:v>
                </c:pt>
                <c:pt idx="3733">
                  <c:v>#N/A</c:v>
                </c:pt>
                <c:pt idx="3734">
                  <c:v>#N/A</c:v>
                </c:pt>
                <c:pt idx="3735">
                  <c:v>#N/A</c:v>
                </c:pt>
                <c:pt idx="3736">
                  <c:v>#N/A</c:v>
                </c:pt>
                <c:pt idx="3737">
                  <c:v>#N/A</c:v>
                </c:pt>
                <c:pt idx="3738">
                  <c:v>#N/A</c:v>
                </c:pt>
                <c:pt idx="3739">
                  <c:v>#N/A</c:v>
                </c:pt>
                <c:pt idx="3740">
                  <c:v>#N/A</c:v>
                </c:pt>
                <c:pt idx="3741">
                  <c:v>#N/A</c:v>
                </c:pt>
                <c:pt idx="3742">
                  <c:v>#N/A</c:v>
                </c:pt>
                <c:pt idx="3743">
                  <c:v>#N/A</c:v>
                </c:pt>
                <c:pt idx="3744">
                  <c:v>#N/A</c:v>
                </c:pt>
                <c:pt idx="3745">
                  <c:v>#N/A</c:v>
                </c:pt>
                <c:pt idx="3746">
                  <c:v>#N/A</c:v>
                </c:pt>
                <c:pt idx="3747">
                  <c:v>#N/A</c:v>
                </c:pt>
                <c:pt idx="3748">
                  <c:v>#N/A</c:v>
                </c:pt>
                <c:pt idx="3749">
                  <c:v>#N/A</c:v>
                </c:pt>
                <c:pt idx="3750">
                  <c:v>#N/A</c:v>
                </c:pt>
                <c:pt idx="3751">
                  <c:v>#N/A</c:v>
                </c:pt>
                <c:pt idx="3752">
                  <c:v>#N/A</c:v>
                </c:pt>
                <c:pt idx="3753">
                  <c:v>#N/A</c:v>
                </c:pt>
                <c:pt idx="3754">
                  <c:v>#N/A</c:v>
                </c:pt>
                <c:pt idx="3755">
                  <c:v>#N/A</c:v>
                </c:pt>
                <c:pt idx="3756">
                  <c:v>#N/A</c:v>
                </c:pt>
                <c:pt idx="3757">
                  <c:v>#N/A</c:v>
                </c:pt>
                <c:pt idx="3758">
                  <c:v>#N/A</c:v>
                </c:pt>
                <c:pt idx="3759">
                  <c:v>#N/A</c:v>
                </c:pt>
                <c:pt idx="3760">
                  <c:v>#N/A</c:v>
                </c:pt>
                <c:pt idx="3761">
                  <c:v>#N/A</c:v>
                </c:pt>
                <c:pt idx="3762">
                  <c:v>#N/A</c:v>
                </c:pt>
                <c:pt idx="3763">
                  <c:v>#N/A</c:v>
                </c:pt>
                <c:pt idx="3764">
                  <c:v>#N/A</c:v>
                </c:pt>
                <c:pt idx="3765">
                  <c:v>#N/A</c:v>
                </c:pt>
                <c:pt idx="3766">
                  <c:v>#N/A</c:v>
                </c:pt>
                <c:pt idx="3767">
                  <c:v>#N/A</c:v>
                </c:pt>
                <c:pt idx="3768">
                  <c:v>#N/A</c:v>
                </c:pt>
                <c:pt idx="3769">
                  <c:v>#N/A</c:v>
                </c:pt>
                <c:pt idx="3770">
                  <c:v>#N/A</c:v>
                </c:pt>
                <c:pt idx="3771">
                  <c:v>#N/A</c:v>
                </c:pt>
                <c:pt idx="3772">
                  <c:v>#N/A</c:v>
                </c:pt>
                <c:pt idx="3773">
                  <c:v>#N/A</c:v>
                </c:pt>
                <c:pt idx="3774">
                  <c:v>#N/A</c:v>
                </c:pt>
                <c:pt idx="3775">
                  <c:v>#N/A</c:v>
                </c:pt>
                <c:pt idx="3776">
                  <c:v>#N/A</c:v>
                </c:pt>
                <c:pt idx="3777">
                  <c:v>#N/A</c:v>
                </c:pt>
                <c:pt idx="3778">
                  <c:v>#N/A</c:v>
                </c:pt>
                <c:pt idx="3779">
                  <c:v>#N/A</c:v>
                </c:pt>
                <c:pt idx="3780">
                  <c:v>#N/A</c:v>
                </c:pt>
                <c:pt idx="3781">
                  <c:v>#N/A</c:v>
                </c:pt>
                <c:pt idx="3782">
                  <c:v>#N/A</c:v>
                </c:pt>
                <c:pt idx="3783">
                  <c:v>#N/A</c:v>
                </c:pt>
                <c:pt idx="3784">
                  <c:v>#N/A</c:v>
                </c:pt>
                <c:pt idx="3785">
                  <c:v>#N/A</c:v>
                </c:pt>
                <c:pt idx="3786">
                  <c:v>#N/A</c:v>
                </c:pt>
                <c:pt idx="3787">
                  <c:v>#N/A</c:v>
                </c:pt>
                <c:pt idx="3788">
                  <c:v>#N/A</c:v>
                </c:pt>
                <c:pt idx="3789">
                  <c:v>#N/A</c:v>
                </c:pt>
                <c:pt idx="3790">
                  <c:v>#N/A</c:v>
                </c:pt>
                <c:pt idx="3791">
                  <c:v>#N/A</c:v>
                </c:pt>
                <c:pt idx="3792">
                  <c:v>#N/A</c:v>
                </c:pt>
                <c:pt idx="3793">
                  <c:v>#N/A</c:v>
                </c:pt>
                <c:pt idx="3794">
                  <c:v>#N/A</c:v>
                </c:pt>
                <c:pt idx="3795">
                  <c:v>#N/A</c:v>
                </c:pt>
                <c:pt idx="3796">
                  <c:v>#N/A</c:v>
                </c:pt>
                <c:pt idx="3797">
                  <c:v>#N/A</c:v>
                </c:pt>
                <c:pt idx="3798">
                  <c:v>#N/A</c:v>
                </c:pt>
                <c:pt idx="3799">
                  <c:v>#N/A</c:v>
                </c:pt>
                <c:pt idx="3800">
                  <c:v>#N/A</c:v>
                </c:pt>
                <c:pt idx="3801">
                  <c:v>#N/A</c:v>
                </c:pt>
                <c:pt idx="3802">
                  <c:v>#N/A</c:v>
                </c:pt>
                <c:pt idx="3803">
                  <c:v>#N/A</c:v>
                </c:pt>
                <c:pt idx="3804">
                  <c:v>#N/A</c:v>
                </c:pt>
                <c:pt idx="3805">
                  <c:v>#N/A</c:v>
                </c:pt>
                <c:pt idx="3806">
                  <c:v>#N/A</c:v>
                </c:pt>
                <c:pt idx="3807">
                  <c:v>#N/A</c:v>
                </c:pt>
                <c:pt idx="3808">
                  <c:v>#N/A</c:v>
                </c:pt>
                <c:pt idx="3809">
                  <c:v>#N/A</c:v>
                </c:pt>
                <c:pt idx="3810">
                  <c:v>#N/A</c:v>
                </c:pt>
                <c:pt idx="3811">
                  <c:v>#N/A</c:v>
                </c:pt>
                <c:pt idx="3812">
                  <c:v>#N/A</c:v>
                </c:pt>
                <c:pt idx="3813">
                  <c:v>#N/A</c:v>
                </c:pt>
                <c:pt idx="3814">
                  <c:v>#N/A</c:v>
                </c:pt>
                <c:pt idx="3815">
                  <c:v>#N/A</c:v>
                </c:pt>
                <c:pt idx="3816">
                  <c:v>#N/A</c:v>
                </c:pt>
                <c:pt idx="3817">
                  <c:v>#N/A</c:v>
                </c:pt>
                <c:pt idx="3818">
                  <c:v>#N/A</c:v>
                </c:pt>
                <c:pt idx="3819">
                  <c:v>#N/A</c:v>
                </c:pt>
                <c:pt idx="3820">
                  <c:v>#N/A</c:v>
                </c:pt>
                <c:pt idx="3821">
                  <c:v>#N/A</c:v>
                </c:pt>
                <c:pt idx="3822">
                  <c:v>#N/A</c:v>
                </c:pt>
                <c:pt idx="3823">
                  <c:v>#N/A</c:v>
                </c:pt>
                <c:pt idx="3824">
                  <c:v>#N/A</c:v>
                </c:pt>
                <c:pt idx="3825">
                  <c:v>#N/A</c:v>
                </c:pt>
                <c:pt idx="3826">
                  <c:v>#N/A</c:v>
                </c:pt>
                <c:pt idx="3827">
                  <c:v>#N/A</c:v>
                </c:pt>
                <c:pt idx="3828">
                  <c:v>#N/A</c:v>
                </c:pt>
                <c:pt idx="3829">
                  <c:v>#N/A</c:v>
                </c:pt>
                <c:pt idx="3830">
                  <c:v>#N/A</c:v>
                </c:pt>
                <c:pt idx="3831">
                  <c:v>#N/A</c:v>
                </c:pt>
                <c:pt idx="3832">
                  <c:v>#N/A</c:v>
                </c:pt>
                <c:pt idx="3833">
                  <c:v>#N/A</c:v>
                </c:pt>
                <c:pt idx="3834">
                  <c:v>#N/A</c:v>
                </c:pt>
                <c:pt idx="3835">
                  <c:v>#N/A</c:v>
                </c:pt>
                <c:pt idx="3836">
                  <c:v>#N/A</c:v>
                </c:pt>
                <c:pt idx="3837">
                  <c:v>#N/A</c:v>
                </c:pt>
                <c:pt idx="3838">
                  <c:v>#N/A</c:v>
                </c:pt>
                <c:pt idx="3839">
                  <c:v>#N/A</c:v>
                </c:pt>
                <c:pt idx="3840">
                  <c:v>#N/A</c:v>
                </c:pt>
                <c:pt idx="3841">
                  <c:v>#N/A</c:v>
                </c:pt>
                <c:pt idx="3842">
                  <c:v>#N/A</c:v>
                </c:pt>
                <c:pt idx="3843">
                  <c:v>#N/A</c:v>
                </c:pt>
                <c:pt idx="3844">
                  <c:v>#N/A</c:v>
                </c:pt>
                <c:pt idx="3845">
                  <c:v>#N/A</c:v>
                </c:pt>
                <c:pt idx="3846">
                  <c:v>#N/A</c:v>
                </c:pt>
                <c:pt idx="3847">
                  <c:v>#N/A</c:v>
                </c:pt>
                <c:pt idx="3848">
                  <c:v>#N/A</c:v>
                </c:pt>
                <c:pt idx="3849">
                  <c:v>#N/A</c:v>
                </c:pt>
                <c:pt idx="3850">
                  <c:v>#N/A</c:v>
                </c:pt>
                <c:pt idx="3851">
                  <c:v>#N/A</c:v>
                </c:pt>
                <c:pt idx="3852">
                  <c:v>#N/A</c:v>
                </c:pt>
                <c:pt idx="3853">
                  <c:v>#N/A</c:v>
                </c:pt>
                <c:pt idx="3854">
                  <c:v>#N/A</c:v>
                </c:pt>
                <c:pt idx="3855">
                  <c:v>#N/A</c:v>
                </c:pt>
                <c:pt idx="3856">
                  <c:v>#N/A</c:v>
                </c:pt>
                <c:pt idx="3857">
                  <c:v>#N/A</c:v>
                </c:pt>
                <c:pt idx="3858">
                  <c:v>#N/A</c:v>
                </c:pt>
                <c:pt idx="3859">
                  <c:v>#N/A</c:v>
                </c:pt>
                <c:pt idx="3860">
                  <c:v>#N/A</c:v>
                </c:pt>
                <c:pt idx="3861">
                  <c:v>#N/A</c:v>
                </c:pt>
                <c:pt idx="3862">
                  <c:v>#N/A</c:v>
                </c:pt>
                <c:pt idx="3863">
                  <c:v>#N/A</c:v>
                </c:pt>
                <c:pt idx="3864">
                  <c:v>#N/A</c:v>
                </c:pt>
                <c:pt idx="3865">
                  <c:v>#N/A</c:v>
                </c:pt>
                <c:pt idx="3866">
                  <c:v>#N/A</c:v>
                </c:pt>
                <c:pt idx="3867">
                  <c:v>#N/A</c:v>
                </c:pt>
                <c:pt idx="3868">
                  <c:v>#N/A</c:v>
                </c:pt>
                <c:pt idx="3869">
                  <c:v>#N/A</c:v>
                </c:pt>
                <c:pt idx="3870">
                  <c:v>#N/A</c:v>
                </c:pt>
                <c:pt idx="3871">
                  <c:v>#N/A</c:v>
                </c:pt>
                <c:pt idx="3872">
                  <c:v>#N/A</c:v>
                </c:pt>
                <c:pt idx="3873">
                  <c:v>#N/A</c:v>
                </c:pt>
                <c:pt idx="3874">
                  <c:v>#N/A</c:v>
                </c:pt>
                <c:pt idx="3875">
                  <c:v>#N/A</c:v>
                </c:pt>
                <c:pt idx="3876">
                  <c:v>#N/A</c:v>
                </c:pt>
                <c:pt idx="3877">
                  <c:v>#N/A</c:v>
                </c:pt>
                <c:pt idx="3878">
                  <c:v>#N/A</c:v>
                </c:pt>
                <c:pt idx="3879">
                  <c:v>#N/A</c:v>
                </c:pt>
                <c:pt idx="3880">
                  <c:v>#N/A</c:v>
                </c:pt>
                <c:pt idx="3881">
                  <c:v>#N/A</c:v>
                </c:pt>
                <c:pt idx="3882">
                  <c:v>#N/A</c:v>
                </c:pt>
                <c:pt idx="3883">
                  <c:v>#N/A</c:v>
                </c:pt>
                <c:pt idx="3884">
                  <c:v>#N/A</c:v>
                </c:pt>
                <c:pt idx="3885">
                  <c:v>#N/A</c:v>
                </c:pt>
                <c:pt idx="3886">
                  <c:v>#N/A</c:v>
                </c:pt>
                <c:pt idx="3887">
                  <c:v>#N/A</c:v>
                </c:pt>
                <c:pt idx="3888">
                  <c:v>#N/A</c:v>
                </c:pt>
                <c:pt idx="3889">
                  <c:v>#N/A</c:v>
                </c:pt>
                <c:pt idx="3890">
                  <c:v>#N/A</c:v>
                </c:pt>
                <c:pt idx="3891">
                  <c:v>#N/A</c:v>
                </c:pt>
                <c:pt idx="3892">
                  <c:v>#N/A</c:v>
                </c:pt>
                <c:pt idx="3893">
                  <c:v>#N/A</c:v>
                </c:pt>
                <c:pt idx="3894">
                  <c:v>#N/A</c:v>
                </c:pt>
                <c:pt idx="3895">
                  <c:v>#N/A</c:v>
                </c:pt>
                <c:pt idx="3896">
                  <c:v>#N/A</c:v>
                </c:pt>
                <c:pt idx="3897">
                  <c:v>#N/A</c:v>
                </c:pt>
                <c:pt idx="3898">
                  <c:v>#N/A</c:v>
                </c:pt>
                <c:pt idx="3899">
                  <c:v>#N/A</c:v>
                </c:pt>
                <c:pt idx="3900">
                  <c:v>#N/A</c:v>
                </c:pt>
                <c:pt idx="3901">
                  <c:v>#N/A</c:v>
                </c:pt>
                <c:pt idx="3902">
                  <c:v>#N/A</c:v>
                </c:pt>
                <c:pt idx="3903">
                  <c:v>#N/A</c:v>
                </c:pt>
                <c:pt idx="3904">
                  <c:v>#N/A</c:v>
                </c:pt>
                <c:pt idx="3905">
                  <c:v>#N/A</c:v>
                </c:pt>
                <c:pt idx="3906">
                  <c:v>#N/A</c:v>
                </c:pt>
                <c:pt idx="3907">
                  <c:v>#N/A</c:v>
                </c:pt>
                <c:pt idx="3908">
                  <c:v>#N/A</c:v>
                </c:pt>
                <c:pt idx="3909">
                  <c:v>#N/A</c:v>
                </c:pt>
                <c:pt idx="3910">
                  <c:v>#N/A</c:v>
                </c:pt>
                <c:pt idx="3911">
                  <c:v>#N/A</c:v>
                </c:pt>
                <c:pt idx="3912">
                  <c:v>#N/A</c:v>
                </c:pt>
                <c:pt idx="3913">
                  <c:v>#N/A</c:v>
                </c:pt>
                <c:pt idx="3914">
                  <c:v>#N/A</c:v>
                </c:pt>
                <c:pt idx="3915">
                  <c:v>#N/A</c:v>
                </c:pt>
                <c:pt idx="3916">
                  <c:v>#N/A</c:v>
                </c:pt>
                <c:pt idx="3917">
                  <c:v>#N/A</c:v>
                </c:pt>
                <c:pt idx="3918">
                  <c:v>#N/A</c:v>
                </c:pt>
                <c:pt idx="3919">
                  <c:v>#N/A</c:v>
                </c:pt>
                <c:pt idx="3920">
                  <c:v>#N/A</c:v>
                </c:pt>
                <c:pt idx="3921">
                  <c:v>#N/A</c:v>
                </c:pt>
                <c:pt idx="3922">
                  <c:v>#N/A</c:v>
                </c:pt>
                <c:pt idx="3923">
                  <c:v>#N/A</c:v>
                </c:pt>
                <c:pt idx="3924">
                  <c:v>#N/A</c:v>
                </c:pt>
                <c:pt idx="3925">
                  <c:v>#N/A</c:v>
                </c:pt>
                <c:pt idx="3926">
                  <c:v>#N/A</c:v>
                </c:pt>
                <c:pt idx="3927">
                  <c:v>#N/A</c:v>
                </c:pt>
                <c:pt idx="3928">
                  <c:v>#N/A</c:v>
                </c:pt>
                <c:pt idx="3929">
                  <c:v>#N/A</c:v>
                </c:pt>
                <c:pt idx="3930">
                  <c:v>#N/A</c:v>
                </c:pt>
                <c:pt idx="3931">
                  <c:v>#N/A</c:v>
                </c:pt>
                <c:pt idx="3932">
                  <c:v>#N/A</c:v>
                </c:pt>
                <c:pt idx="3933">
                  <c:v>#N/A</c:v>
                </c:pt>
                <c:pt idx="3934">
                  <c:v>#N/A</c:v>
                </c:pt>
                <c:pt idx="3935">
                  <c:v>#N/A</c:v>
                </c:pt>
                <c:pt idx="3936">
                  <c:v>#N/A</c:v>
                </c:pt>
                <c:pt idx="3937">
                  <c:v>#N/A</c:v>
                </c:pt>
                <c:pt idx="3938">
                  <c:v>#N/A</c:v>
                </c:pt>
                <c:pt idx="3939">
                  <c:v>#N/A</c:v>
                </c:pt>
                <c:pt idx="3940">
                  <c:v>#N/A</c:v>
                </c:pt>
                <c:pt idx="3941">
                  <c:v>#N/A</c:v>
                </c:pt>
                <c:pt idx="3942">
                  <c:v>#N/A</c:v>
                </c:pt>
                <c:pt idx="3943">
                  <c:v>#N/A</c:v>
                </c:pt>
                <c:pt idx="3944">
                  <c:v>#N/A</c:v>
                </c:pt>
                <c:pt idx="3945">
                  <c:v>#N/A</c:v>
                </c:pt>
                <c:pt idx="3946">
                  <c:v>#N/A</c:v>
                </c:pt>
                <c:pt idx="3947">
                  <c:v>#N/A</c:v>
                </c:pt>
                <c:pt idx="3948">
                  <c:v>#N/A</c:v>
                </c:pt>
                <c:pt idx="3949">
                  <c:v>#N/A</c:v>
                </c:pt>
                <c:pt idx="3950">
                  <c:v>#N/A</c:v>
                </c:pt>
                <c:pt idx="3951">
                  <c:v>#N/A</c:v>
                </c:pt>
                <c:pt idx="3952">
                  <c:v>#N/A</c:v>
                </c:pt>
                <c:pt idx="3953">
                  <c:v>#N/A</c:v>
                </c:pt>
                <c:pt idx="3954">
                  <c:v>#N/A</c:v>
                </c:pt>
                <c:pt idx="3955">
                  <c:v>#N/A</c:v>
                </c:pt>
                <c:pt idx="3956">
                  <c:v>#N/A</c:v>
                </c:pt>
                <c:pt idx="3957">
                  <c:v>#N/A</c:v>
                </c:pt>
                <c:pt idx="3958">
                  <c:v>#N/A</c:v>
                </c:pt>
                <c:pt idx="3959">
                  <c:v>#N/A</c:v>
                </c:pt>
                <c:pt idx="3960">
                  <c:v>#N/A</c:v>
                </c:pt>
                <c:pt idx="3961">
                  <c:v>#N/A</c:v>
                </c:pt>
                <c:pt idx="3962">
                  <c:v>#N/A</c:v>
                </c:pt>
                <c:pt idx="3963">
                  <c:v>#N/A</c:v>
                </c:pt>
                <c:pt idx="3964">
                  <c:v>#N/A</c:v>
                </c:pt>
                <c:pt idx="3965">
                  <c:v>#N/A</c:v>
                </c:pt>
                <c:pt idx="3966">
                  <c:v>#N/A</c:v>
                </c:pt>
                <c:pt idx="3967">
                  <c:v>#N/A</c:v>
                </c:pt>
                <c:pt idx="3968">
                  <c:v>#N/A</c:v>
                </c:pt>
                <c:pt idx="3969">
                  <c:v>#N/A</c:v>
                </c:pt>
                <c:pt idx="3970">
                  <c:v>#N/A</c:v>
                </c:pt>
                <c:pt idx="3971">
                  <c:v>#N/A</c:v>
                </c:pt>
                <c:pt idx="3972">
                  <c:v>#N/A</c:v>
                </c:pt>
                <c:pt idx="3973">
                  <c:v>#N/A</c:v>
                </c:pt>
                <c:pt idx="3974">
                  <c:v>#N/A</c:v>
                </c:pt>
                <c:pt idx="3975">
                  <c:v>#N/A</c:v>
                </c:pt>
                <c:pt idx="3976">
                  <c:v>#N/A</c:v>
                </c:pt>
                <c:pt idx="3977">
                  <c:v>#N/A</c:v>
                </c:pt>
                <c:pt idx="3978">
                  <c:v>#N/A</c:v>
                </c:pt>
                <c:pt idx="3979">
                  <c:v>#N/A</c:v>
                </c:pt>
                <c:pt idx="3980">
                  <c:v>#N/A</c:v>
                </c:pt>
                <c:pt idx="3981">
                  <c:v>#N/A</c:v>
                </c:pt>
                <c:pt idx="3982">
                  <c:v>#N/A</c:v>
                </c:pt>
                <c:pt idx="3983">
                  <c:v>#N/A</c:v>
                </c:pt>
                <c:pt idx="3984">
                  <c:v>#N/A</c:v>
                </c:pt>
                <c:pt idx="3985">
                  <c:v>#N/A</c:v>
                </c:pt>
                <c:pt idx="3986">
                  <c:v>#N/A</c:v>
                </c:pt>
                <c:pt idx="3987">
                  <c:v>#N/A</c:v>
                </c:pt>
                <c:pt idx="3988">
                  <c:v>#N/A</c:v>
                </c:pt>
                <c:pt idx="3989">
                  <c:v>#N/A</c:v>
                </c:pt>
                <c:pt idx="3990">
                  <c:v>#N/A</c:v>
                </c:pt>
                <c:pt idx="3991">
                  <c:v>#N/A</c:v>
                </c:pt>
                <c:pt idx="3992">
                  <c:v>#N/A</c:v>
                </c:pt>
                <c:pt idx="3993">
                  <c:v>#N/A</c:v>
                </c:pt>
                <c:pt idx="3994">
                  <c:v>#N/A</c:v>
                </c:pt>
                <c:pt idx="3995">
                  <c:v>#N/A</c:v>
                </c:pt>
                <c:pt idx="3996">
                  <c:v>#N/A</c:v>
                </c:pt>
                <c:pt idx="3997">
                  <c:v>#N/A</c:v>
                </c:pt>
                <c:pt idx="3998">
                  <c:v>#N/A</c:v>
                </c:pt>
                <c:pt idx="3999">
                  <c:v>#N/A</c:v>
                </c:pt>
                <c:pt idx="4000">
                  <c:v>#N/A</c:v>
                </c:pt>
              </c:numCache>
            </c:numRef>
          </c:xVal>
          <c:yVal>
            <c:numRef>
              <c:f>X_Punkteberechnung!$C$1:$C$4001</c:f>
              <c:numCache>
                <c:formatCode>0.00</c:formatCode>
                <c:ptCount val="4001"/>
                <c:pt idx="0">
                  <c:v>1</c:v>
                </c:pt>
                <c:pt idx="1">
                  <c:v>1</c:v>
                </c:pt>
                <c:pt idx="2">
                  <c:v>1</c:v>
                </c:pt>
                <c:pt idx="3">
                  <c:v>1</c:v>
                </c:pt>
                <c:pt idx="4">
                  <c:v>1</c:v>
                </c:pt>
                <c:pt idx="5">
                  <c:v>1.5</c:v>
                </c:pt>
                <c:pt idx="6">
                  <c:v>1.5</c:v>
                </c:pt>
                <c:pt idx="7">
                  <c:v>1.5</c:v>
                </c:pt>
                <c:pt idx="8">
                  <c:v>1.5</c:v>
                </c:pt>
                <c:pt idx="9">
                  <c:v>1.5</c:v>
                </c:pt>
                <c:pt idx="10">
                  <c:v>1.5</c:v>
                </c:pt>
                <c:pt idx="11">
                  <c:v>1.5</c:v>
                </c:pt>
                <c:pt idx="12">
                  <c:v>1.5</c:v>
                </c:pt>
                <c:pt idx="13">
                  <c:v>1.5</c:v>
                </c:pt>
                <c:pt idx="14">
                  <c:v>1.5</c:v>
                </c:pt>
                <c:pt idx="15">
                  <c:v>2</c:v>
                </c:pt>
                <c:pt idx="16">
                  <c:v>2</c:v>
                </c:pt>
                <c:pt idx="17">
                  <c:v>2</c:v>
                </c:pt>
                <c:pt idx="18">
                  <c:v>2</c:v>
                </c:pt>
                <c:pt idx="19">
                  <c:v>2</c:v>
                </c:pt>
                <c:pt idx="20">
                  <c:v>2</c:v>
                </c:pt>
                <c:pt idx="21">
                  <c:v>2</c:v>
                </c:pt>
                <c:pt idx="22">
                  <c:v>2</c:v>
                </c:pt>
                <c:pt idx="23">
                  <c:v>2</c:v>
                </c:pt>
                <c:pt idx="24">
                  <c:v>2</c:v>
                </c:pt>
                <c:pt idx="25">
                  <c:v>2.5</c:v>
                </c:pt>
                <c:pt idx="26">
                  <c:v>2.5</c:v>
                </c:pt>
                <c:pt idx="27">
                  <c:v>2.5</c:v>
                </c:pt>
                <c:pt idx="28">
                  <c:v>2.5</c:v>
                </c:pt>
                <c:pt idx="29">
                  <c:v>2.5</c:v>
                </c:pt>
                <c:pt idx="30">
                  <c:v>2.5</c:v>
                </c:pt>
                <c:pt idx="31">
                  <c:v>2.5</c:v>
                </c:pt>
                <c:pt idx="32">
                  <c:v>2.5</c:v>
                </c:pt>
                <c:pt idx="33">
                  <c:v>2.5</c:v>
                </c:pt>
                <c:pt idx="34">
                  <c:v>2.5</c:v>
                </c:pt>
                <c:pt idx="35">
                  <c:v>3</c:v>
                </c:pt>
                <c:pt idx="36">
                  <c:v>3</c:v>
                </c:pt>
                <c:pt idx="37">
                  <c:v>3</c:v>
                </c:pt>
                <c:pt idx="38">
                  <c:v>3</c:v>
                </c:pt>
                <c:pt idx="39">
                  <c:v>3</c:v>
                </c:pt>
                <c:pt idx="40">
                  <c:v>3</c:v>
                </c:pt>
                <c:pt idx="41">
                  <c:v>3</c:v>
                </c:pt>
                <c:pt idx="42">
                  <c:v>3</c:v>
                </c:pt>
                <c:pt idx="43">
                  <c:v>3</c:v>
                </c:pt>
                <c:pt idx="44">
                  <c:v>3</c:v>
                </c:pt>
                <c:pt idx="45">
                  <c:v>3.5</c:v>
                </c:pt>
                <c:pt idx="46">
                  <c:v>3.5</c:v>
                </c:pt>
                <c:pt idx="47">
                  <c:v>3.5</c:v>
                </c:pt>
                <c:pt idx="48">
                  <c:v>3.5</c:v>
                </c:pt>
                <c:pt idx="49">
                  <c:v>3.5</c:v>
                </c:pt>
                <c:pt idx="50">
                  <c:v>3.5</c:v>
                </c:pt>
                <c:pt idx="51">
                  <c:v>3.5</c:v>
                </c:pt>
                <c:pt idx="52">
                  <c:v>3.5</c:v>
                </c:pt>
                <c:pt idx="53">
                  <c:v>3.5</c:v>
                </c:pt>
                <c:pt idx="54">
                  <c:v>3.5</c:v>
                </c:pt>
                <c:pt idx="55">
                  <c:v>3.5</c:v>
                </c:pt>
                <c:pt idx="56">
                  <c:v>3.5</c:v>
                </c:pt>
                <c:pt idx="57">
                  <c:v>3.5</c:v>
                </c:pt>
                <c:pt idx="58">
                  <c:v>3.5</c:v>
                </c:pt>
                <c:pt idx="59">
                  <c:v>3.5</c:v>
                </c:pt>
                <c:pt idx="60">
                  <c:v>4</c:v>
                </c:pt>
                <c:pt idx="61">
                  <c:v>4</c:v>
                </c:pt>
                <c:pt idx="62">
                  <c:v>4</c:v>
                </c:pt>
                <c:pt idx="63">
                  <c:v>4</c:v>
                </c:pt>
                <c:pt idx="64">
                  <c:v>4</c:v>
                </c:pt>
                <c:pt idx="65">
                  <c:v>4.5</c:v>
                </c:pt>
                <c:pt idx="66">
                  <c:v>4.5</c:v>
                </c:pt>
                <c:pt idx="67">
                  <c:v>4.5</c:v>
                </c:pt>
                <c:pt idx="68">
                  <c:v>4.5</c:v>
                </c:pt>
                <c:pt idx="69">
                  <c:v>4.5</c:v>
                </c:pt>
                <c:pt idx="70">
                  <c:v>4.5</c:v>
                </c:pt>
                <c:pt idx="71">
                  <c:v>4.5</c:v>
                </c:pt>
                <c:pt idx="72">
                  <c:v>4.5</c:v>
                </c:pt>
                <c:pt idx="73">
                  <c:v>4.5</c:v>
                </c:pt>
                <c:pt idx="74">
                  <c:v>4.5</c:v>
                </c:pt>
                <c:pt idx="75">
                  <c:v>5</c:v>
                </c:pt>
                <c:pt idx="76">
                  <c:v>5</c:v>
                </c:pt>
                <c:pt idx="77">
                  <c:v>5</c:v>
                </c:pt>
                <c:pt idx="78">
                  <c:v>5</c:v>
                </c:pt>
                <c:pt idx="79">
                  <c:v>5</c:v>
                </c:pt>
                <c:pt idx="80">
                  <c:v>5</c:v>
                </c:pt>
                <c:pt idx="81">
                  <c:v>5</c:v>
                </c:pt>
                <c:pt idx="82">
                  <c:v>5</c:v>
                </c:pt>
                <c:pt idx="83">
                  <c:v>5</c:v>
                </c:pt>
                <c:pt idx="84">
                  <c:v>5</c:v>
                </c:pt>
                <c:pt idx="85">
                  <c:v>5.5</c:v>
                </c:pt>
                <c:pt idx="86">
                  <c:v>5.5</c:v>
                </c:pt>
                <c:pt idx="87">
                  <c:v>5.5</c:v>
                </c:pt>
                <c:pt idx="88">
                  <c:v>5.5</c:v>
                </c:pt>
                <c:pt idx="89">
                  <c:v>5.5</c:v>
                </c:pt>
                <c:pt idx="90">
                  <c:v>5.5</c:v>
                </c:pt>
                <c:pt idx="91">
                  <c:v>5.5</c:v>
                </c:pt>
                <c:pt idx="92">
                  <c:v>5.5</c:v>
                </c:pt>
                <c:pt idx="93">
                  <c:v>5.5</c:v>
                </c:pt>
                <c:pt idx="94">
                  <c:v>5.5</c:v>
                </c:pt>
                <c:pt idx="95">
                  <c:v>6</c:v>
                </c:pt>
                <c:pt idx="96">
                  <c:v>6</c:v>
                </c:pt>
                <c:pt idx="97">
                  <c:v>6</c:v>
                </c:pt>
                <c:pt idx="98">
                  <c:v>6</c:v>
                </c:pt>
                <c:pt idx="99">
                  <c:v>6</c:v>
                </c:pt>
                <c:pt idx="100">
                  <c:v>6</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numCache>
            </c:numRef>
          </c:yVal>
          <c:smooth val="0"/>
          <c:extLst>
            <c:ext xmlns:c16="http://schemas.microsoft.com/office/drawing/2014/chart" uri="{C3380CC4-5D6E-409C-BE32-E72D297353CC}">
              <c16:uniqueId val="{00000001-61C6-6842-86BF-15F40F5B5E44}"/>
            </c:ext>
          </c:extLst>
        </c:ser>
        <c:ser>
          <c:idx val="1"/>
          <c:order val="2"/>
          <c:tx>
            <c:strRef>
              <c:f>'X_DE-EN'!$H$24</c:f>
              <c:strCache>
                <c:ptCount val="1"/>
                <c:pt idx="0">
                  <c:v>Bestehensgrenze</c:v>
                </c:pt>
              </c:strCache>
            </c:strRef>
          </c:tx>
          <c:spPr>
            <a:ln w="12700" cap="sq">
              <a:solidFill>
                <a:srgbClr val="00B050"/>
              </a:solidFill>
              <a:prstDash val="sysDot"/>
              <a:miter lim="800000"/>
            </a:ln>
            <a:effectLst/>
          </c:spPr>
          <c:marker>
            <c:symbol val="none"/>
          </c:marker>
          <c:dPt>
            <c:idx val="1"/>
            <c:marker>
              <c:symbol val="none"/>
            </c:marker>
            <c:bubble3D val="0"/>
            <c:spPr>
              <a:ln w="19050" cap="sq">
                <a:solidFill>
                  <a:srgbClr val="00B050"/>
                </a:solidFill>
                <a:prstDash val="sysDot"/>
                <a:miter lim="800000"/>
              </a:ln>
              <a:effectLst/>
            </c:spPr>
            <c:extLst>
              <c:ext xmlns:c16="http://schemas.microsoft.com/office/drawing/2014/chart" uri="{C3380CC4-5D6E-409C-BE32-E72D297353CC}">
                <c16:uniqueId val="{00000003-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C6-6842-86BF-15F40F5B5E4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X_Punkteberechnung!$G$1:$G$2</c:f>
              <c:numCache>
                <c:formatCode>0.00</c:formatCode>
                <c:ptCount val="2"/>
                <c:pt idx="0">
                  <c:v>60</c:v>
                </c:pt>
                <c:pt idx="1">
                  <c:v>60</c:v>
                </c:pt>
              </c:numCache>
            </c:numRef>
          </c:xVal>
          <c:yVal>
            <c:numRef>
              <c:f>X_Punkteberechnung!$H$1:$H$2</c:f>
              <c:numCache>
                <c:formatCode>0.0</c:formatCode>
                <c:ptCount val="2"/>
                <c:pt idx="0">
                  <c:v>0</c:v>
                </c:pt>
                <c:pt idx="1">
                  <c:v>4</c:v>
                </c:pt>
              </c:numCache>
            </c:numRef>
          </c:yVal>
          <c:smooth val="0"/>
          <c:extLst>
            <c:ext xmlns:c16="http://schemas.microsoft.com/office/drawing/2014/chart" uri="{C3380CC4-5D6E-409C-BE32-E72D297353CC}">
              <c16:uniqueId val="{00000004-61C6-6842-86BF-15F40F5B5E44}"/>
            </c:ext>
          </c:extLst>
        </c:ser>
        <c:ser>
          <c:idx val="3"/>
          <c:order val="3"/>
          <c:tx>
            <c:strRef>
              <c:f>X_Punkteberechnung!$G$18</c:f>
              <c:strCache>
                <c:ptCount val="1"/>
                <c:pt idx="0">
                  <c:v>1.0 / 1.5</c:v>
                </c:pt>
              </c:strCache>
            </c:strRef>
          </c:tx>
          <c:spPr>
            <a:ln w="19050" cap="rnd">
              <a:solidFill>
                <a:schemeClr val="accent1">
                  <a:lumMod val="60000"/>
                  <a:lumOff val="4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6-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X_Punkteberechnung!$H$18:$H$19</c:f>
              <c:numCache>
                <c:formatCode>0.0</c:formatCode>
                <c:ptCount val="2"/>
                <c:pt idx="0">
                  <c:v>5</c:v>
                </c:pt>
                <c:pt idx="1">
                  <c:v>5</c:v>
                </c:pt>
              </c:numCache>
            </c:numRef>
          </c:xVal>
          <c:yVal>
            <c:numRef>
              <c:f>X_Punkteberechnung!$I$18:$I$19</c:f>
              <c:numCache>
                <c:formatCode>0.0</c:formatCode>
                <c:ptCount val="2"/>
                <c:pt idx="0">
                  <c:v>0</c:v>
                </c:pt>
                <c:pt idx="1">
                  <c:v>1.5</c:v>
                </c:pt>
              </c:numCache>
            </c:numRef>
          </c:yVal>
          <c:smooth val="0"/>
          <c:extLst>
            <c:ext xmlns:c16="http://schemas.microsoft.com/office/drawing/2014/chart" uri="{C3380CC4-5D6E-409C-BE32-E72D297353CC}">
              <c16:uniqueId val="{00000007-61C6-6842-86BF-15F40F5B5E44}"/>
            </c:ext>
          </c:extLst>
        </c:ser>
        <c:ser>
          <c:idx val="4"/>
          <c:order val="4"/>
          <c:tx>
            <c:strRef>
              <c:f>X_Punkteberechnung!$G$20</c:f>
              <c:strCache>
                <c:ptCount val="1"/>
                <c:pt idx="0">
                  <c:v>1.5 / 2.0</c:v>
                </c:pt>
              </c:strCache>
            </c:strRef>
          </c:tx>
          <c:spPr>
            <a:ln w="19050" cap="rnd">
              <a:solidFill>
                <a:schemeClr val="accent1">
                  <a:lumMod val="60000"/>
                  <a:lumOff val="4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9-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X_Punkteberechnung!$H$20:$H$21</c:f>
              <c:numCache>
                <c:formatCode>0.0</c:formatCode>
                <c:ptCount val="2"/>
                <c:pt idx="0">
                  <c:v>15</c:v>
                </c:pt>
                <c:pt idx="1">
                  <c:v>15</c:v>
                </c:pt>
              </c:numCache>
            </c:numRef>
          </c:xVal>
          <c:yVal>
            <c:numRef>
              <c:f>X_Punkteberechnung!$I$20:$I$21</c:f>
              <c:numCache>
                <c:formatCode>0.0</c:formatCode>
                <c:ptCount val="2"/>
                <c:pt idx="0">
                  <c:v>0</c:v>
                </c:pt>
                <c:pt idx="1">
                  <c:v>2</c:v>
                </c:pt>
              </c:numCache>
            </c:numRef>
          </c:yVal>
          <c:smooth val="0"/>
          <c:extLst>
            <c:ext xmlns:c16="http://schemas.microsoft.com/office/drawing/2014/chart" uri="{C3380CC4-5D6E-409C-BE32-E72D297353CC}">
              <c16:uniqueId val="{0000000A-61C6-6842-86BF-15F40F5B5E44}"/>
            </c:ext>
          </c:extLst>
        </c:ser>
        <c:ser>
          <c:idx val="5"/>
          <c:order val="5"/>
          <c:tx>
            <c:strRef>
              <c:f>X_Punkteberechnung!$J$22</c:f>
              <c:strCache>
                <c:ptCount val="1"/>
                <c:pt idx="0">
                  <c:v>Notengrenze</c:v>
                </c:pt>
              </c:strCache>
            </c:strRef>
          </c:tx>
          <c:spPr>
            <a:ln w="19050" cap="rnd">
              <a:solidFill>
                <a:srgbClr val="914AE3"/>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B-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X_Punkteberechnung!$H$22:$H$23</c:f>
              <c:numCache>
                <c:formatCode>0.0</c:formatCode>
                <c:ptCount val="2"/>
                <c:pt idx="0">
                  <c:v>25</c:v>
                </c:pt>
                <c:pt idx="1">
                  <c:v>25</c:v>
                </c:pt>
              </c:numCache>
            </c:numRef>
          </c:xVal>
          <c:yVal>
            <c:numRef>
              <c:f>X_Punkteberechnung!$I$22:$I$23</c:f>
              <c:numCache>
                <c:formatCode>0.0</c:formatCode>
                <c:ptCount val="2"/>
                <c:pt idx="0">
                  <c:v>0</c:v>
                </c:pt>
                <c:pt idx="1">
                  <c:v>2.5</c:v>
                </c:pt>
              </c:numCache>
            </c:numRef>
          </c:yVal>
          <c:smooth val="0"/>
          <c:extLst>
            <c:ext xmlns:c16="http://schemas.microsoft.com/office/drawing/2014/chart" uri="{C3380CC4-5D6E-409C-BE32-E72D297353CC}">
              <c16:uniqueId val="{0000000C-61C6-6842-86BF-15F40F5B5E44}"/>
            </c:ext>
          </c:extLst>
        </c:ser>
        <c:ser>
          <c:idx val="7"/>
          <c:order val="6"/>
          <c:tx>
            <c:strRef>
              <c:f>X_Punkteberechnung!$G$26</c:f>
              <c:strCache>
                <c:ptCount val="1"/>
                <c:pt idx="0">
                  <c:v>3.0 / 3.5</c:v>
                </c:pt>
              </c:strCache>
            </c:strRef>
          </c:tx>
          <c:spPr>
            <a:ln w="28575" cap="rnd">
              <a:solidFill>
                <a:schemeClr val="accent2">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0E-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X_Punkteberechnung!$H$26:$H$27</c:f>
              <c:numCache>
                <c:formatCode>0.0</c:formatCode>
                <c:ptCount val="2"/>
                <c:pt idx="0">
                  <c:v>45</c:v>
                </c:pt>
                <c:pt idx="1">
                  <c:v>45</c:v>
                </c:pt>
              </c:numCache>
            </c:numRef>
          </c:xVal>
          <c:yVal>
            <c:numRef>
              <c:f>X_Punkteberechnung!$I$26:$I$27</c:f>
              <c:numCache>
                <c:formatCode>0.0</c:formatCode>
                <c:ptCount val="2"/>
                <c:pt idx="0">
                  <c:v>0</c:v>
                </c:pt>
                <c:pt idx="1">
                  <c:v>3.5</c:v>
                </c:pt>
              </c:numCache>
            </c:numRef>
          </c:yVal>
          <c:smooth val="0"/>
          <c:extLst>
            <c:ext xmlns:c16="http://schemas.microsoft.com/office/drawing/2014/chart" uri="{C3380CC4-5D6E-409C-BE32-E72D297353CC}">
              <c16:uniqueId val="{0000000F-61C6-6842-86BF-15F40F5B5E44}"/>
            </c:ext>
          </c:extLst>
        </c:ser>
        <c:ser>
          <c:idx val="6"/>
          <c:order val="7"/>
          <c:tx>
            <c:strRef>
              <c:f>X_Punkteberechnung!$G$28:$G$29</c:f>
              <c:strCache>
                <c:ptCount val="2"/>
                <c:pt idx="0">
                  <c:v>4.0 / 4.5</c:v>
                </c:pt>
              </c:strCache>
            </c:strRef>
          </c:tx>
          <c:spPr>
            <a:ln w="28575" cap="rnd">
              <a:solidFill>
                <a:schemeClr val="accent1">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1-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X_Punkteberechnung!$H$28:$H$29</c:f>
              <c:numCache>
                <c:formatCode>0.0</c:formatCode>
                <c:ptCount val="2"/>
                <c:pt idx="0">
                  <c:v>65</c:v>
                </c:pt>
                <c:pt idx="1">
                  <c:v>65</c:v>
                </c:pt>
              </c:numCache>
            </c:numRef>
          </c:xVal>
          <c:yVal>
            <c:numRef>
              <c:f>X_Punkteberechnung!$I$28:$I$29</c:f>
              <c:numCache>
                <c:formatCode>0.0</c:formatCode>
                <c:ptCount val="2"/>
                <c:pt idx="0">
                  <c:v>0</c:v>
                </c:pt>
                <c:pt idx="1">
                  <c:v>4.5</c:v>
                </c:pt>
              </c:numCache>
            </c:numRef>
          </c:yVal>
          <c:smooth val="0"/>
          <c:extLst>
            <c:ext xmlns:c16="http://schemas.microsoft.com/office/drawing/2014/chart" uri="{C3380CC4-5D6E-409C-BE32-E72D297353CC}">
              <c16:uniqueId val="{00000012-61C6-6842-86BF-15F40F5B5E44}"/>
            </c:ext>
          </c:extLst>
        </c:ser>
        <c:ser>
          <c:idx val="8"/>
          <c:order val="8"/>
          <c:tx>
            <c:strRef>
              <c:f>X_Punkteberechnung!$G$30</c:f>
              <c:strCache>
                <c:ptCount val="1"/>
                <c:pt idx="0">
                  <c:v>4.5 / 5.0</c:v>
                </c:pt>
              </c:strCache>
            </c:strRef>
          </c:tx>
          <c:spPr>
            <a:ln w="28575" cap="rnd">
              <a:solidFill>
                <a:schemeClr val="accent3">
                  <a:lumMod val="6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4-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X_Punkteberechnung!$H$30:$H$31</c:f>
              <c:numCache>
                <c:formatCode>0.0</c:formatCode>
                <c:ptCount val="2"/>
                <c:pt idx="0">
                  <c:v>75</c:v>
                </c:pt>
                <c:pt idx="1">
                  <c:v>75</c:v>
                </c:pt>
              </c:numCache>
            </c:numRef>
          </c:xVal>
          <c:yVal>
            <c:numRef>
              <c:f>X_Punkteberechnung!$I$30:$I$31</c:f>
              <c:numCache>
                <c:formatCode>0.0</c:formatCode>
                <c:ptCount val="2"/>
                <c:pt idx="0">
                  <c:v>0</c:v>
                </c:pt>
                <c:pt idx="1">
                  <c:v>5</c:v>
                </c:pt>
              </c:numCache>
            </c:numRef>
          </c:yVal>
          <c:smooth val="0"/>
          <c:extLst>
            <c:ext xmlns:c16="http://schemas.microsoft.com/office/drawing/2014/chart" uri="{C3380CC4-5D6E-409C-BE32-E72D297353CC}">
              <c16:uniqueId val="{00000015-61C6-6842-86BF-15F40F5B5E44}"/>
            </c:ext>
          </c:extLst>
        </c:ser>
        <c:ser>
          <c:idx val="9"/>
          <c:order val="9"/>
          <c:tx>
            <c:strRef>
              <c:f>X_Punkteberechnung!$G$32</c:f>
              <c:strCache>
                <c:ptCount val="1"/>
                <c:pt idx="0">
                  <c:v>5.0 / 5.5</c:v>
                </c:pt>
              </c:strCache>
            </c:strRef>
          </c:tx>
          <c:spPr>
            <a:ln w="19050" cap="rnd">
              <a:solidFill>
                <a:schemeClr val="accent4">
                  <a:lumMod val="60000"/>
                </a:schemeClr>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7-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X_Punkteberechnung!$H$32:$H$33</c:f>
              <c:numCache>
                <c:formatCode>0.0</c:formatCode>
                <c:ptCount val="2"/>
                <c:pt idx="0">
                  <c:v>85</c:v>
                </c:pt>
                <c:pt idx="1">
                  <c:v>85</c:v>
                </c:pt>
              </c:numCache>
            </c:numRef>
          </c:xVal>
          <c:yVal>
            <c:numRef>
              <c:f>X_Punkteberechnung!$I$32:$I$33</c:f>
              <c:numCache>
                <c:formatCode>0.0</c:formatCode>
                <c:ptCount val="2"/>
                <c:pt idx="0">
                  <c:v>0</c:v>
                </c:pt>
                <c:pt idx="1">
                  <c:v>5.5</c:v>
                </c:pt>
              </c:numCache>
            </c:numRef>
          </c:yVal>
          <c:smooth val="0"/>
          <c:extLst>
            <c:ext xmlns:c16="http://schemas.microsoft.com/office/drawing/2014/chart" uri="{C3380CC4-5D6E-409C-BE32-E72D297353CC}">
              <c16:uniqueId val="{00000018-61C6-6842-86BF-15F40F5B5E44}"/>
            </c:ext>
          </c:extLst>
        </c:ser>
        <c:ser>
          <c:idx val="10"/>
          <c:order val="10"/>
          <c:tx>
            <c:strRef>
              <c:f>X_Punkteberechnung!$G$34</c:f>
              <c:strCache>
                <c:ptCount val="1"/>
                <c:pt idx="0">
                  <c:v>5.5 / 6.0</c:v>
                </c:pt>
              </c:strCache>
            </c:strRef>
          </c:tx>
          <c:spPr>
            <a:ln w="12700" cap="rnd">
              <a:solidFill>
                <a:schemeClr val="accent1">
                  <a:lumMod val="60000"/>
                  <a:lumOff val="40000"/>
                </a:schemeClr>
              </a:solidFill>
              <a:prstDash val="sysDot"/>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A-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X_Punkteberechnung!$H$34:$H$35</c:f>
              <c:numCache>
                <c:formatCode>0.0</c:formatCode>
                <c:ptCount val="2"/>
                <c:pt idx="0">
                  <c:v>95</c:v>
                </c:pt>
                <c:pt idx="1">
                  <c:v>95</c:v>
                </c:pt>
              </c:numCache>
            </c:numRef>
          </c:xVal>
          <c:yVal>
            <c:numRef>
              <c:f>X_Punkteberechnung!$I$34:$I$35</c:f>
              <c:numCache>
                <c:formatCode>0.0</c:formatCode>
                <c:ptCount val="2"/>
                <c:pt idx="0">
                  <c:v>0</c:v>
                </c:pt>
                <c:pt idx="1">
                  <c:v>6</c:v>
                </c:pt>
              </c:numCache>
            </c:numRef>
          </c:yVal>
          <c:smooth val="0"/>
          <c:extLst>
            <c:ext xmlns:c16="http://schemas.microsoft.com/office/drawing/2014/chart" uri="{C3380CC4-5D6E-409C-BE32-E72D297353CC}">
              <c16:uniqueId val="{0000001B-61C6-6842-86BF-15F40F5B5E44}"/>
            </c:ext>
          </c:extLst>
        </c:ser>
        <c:ser>
          <c:idx val="11"/>
          <c:order val="11"/>
          <c:tx>
            <c:strRef>
              <c:f>X_Punkteberechnung!$G$36</c:f>
              <c:strCache>
                <c:ptCount val="1"/>
                <c:pt idx="0">
                  <c:v>Obergrenze</c:v>
                </c:pt>
              </c:strCache>
            </c:strRef>
          </c:tx>
          <c:spPr>
            <a:ln w="9525" cap="rnd">
              <a:solidFill>
                <a:schemeClr val="bg1">
                  <a:lumMod val="50000"/>
                </a:schemeClr>
              </a:solidFill>
              <a:round/>
            </a:ln>
            <a:effectLst/>
          </c:spPr>
          <c:marker>
            <c:symbol val="none"/>
          </c:marker>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1C6-6842-86BF-15F40F5B5E4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X_Punkteberechnung!$H$36:$H$37</c:f>
              <c:numCache>
                <c:formatCode>0.0</c:formatCode>
                <c:ptCount val="2"/>
                <c:pt idx="0">
                  <c:v>100</c:v>
                </c:pt>
                <c:pt idx="1">
                  <c:v>100</c:v>
                </c:pt>
              </c:numCache>
            </c:numRef>
          </c:xVal>
          <c:yVal>
            <c:numRef>
              <c:f>X_Punkteberechnung!$I$36:$I$37</c:f>
              <c:numCache>
                <c:formatCode>0.0</c:formatCode>
                <c:ptCount val="2"/>
                <c:pt idx="0">
                  <c:v>0</c:v>
                </c:pt>
                <c:pt idx="1">
                  <c:v>6</c:v>
                </c:pt>
              </c:numCache>
            </c:numRef>
          </c:yVal>
          <c:smooth val="0"/>
          <c:extLst>
            <c:ext xmlns:c16="http://schemas.microsoft.com/office/drawing/2014/chart" uri="{C3380CC4-5D6E-409C-BE32-E72D297353CC}">
              <c16:uniqueId val="{0000001D-61C6-6842-86BF-15F40F5B5E44}"/>
            </c:ext>
          </c:extLst>
        </c:ser>
        <c:ser>
          <c:idx val="12"/>
          <c:order val="12"/>
          <c:tx>
            <c:strRef>
              <c:f>X_Punkteberechnung!$G$24</c:f>
              <c:strCache>
                <c:ptCount val="1"/>
                <c:pt idx="0">
                  <c:v>2.5 / 3.0 </c:v>
                </c:pt>
              </c:strCache>
            </c:strRef>
          </c:tx>
          <c:spPr>
            <a:ln w="28575" cap="rnd">
              <a:solidFill>
                <a:schemeClr val="accent1">
                  <a:lumMod val="80000"/>
                  <a:lumOff val="20000"/>
                </a:schemeClr>
              </a:solidFill>
              <a:round/>
            </a:ln>
            <a:effectLst/>
          </c:spPr>
          <c:marker>
            <c:symbol val="none"/>
          </c:marker>
          <c:dPt>
            <c:idx val="1"/>
            <c:marker>
              <c:symbol val="none"/>
            </c:marker>
            <c:bubble3D val="0"/>
            <c:spPr>
              <a:ln w="15875" cap="rnd">
                <a:solidFill>
                  <a:srgbClr val="914AE3"/>
                </a:solidFill>
                <a:prstDash val="sysDot"/>
                <a:round/>
              </a:ln>
              <a:effectLst/>
            </c:spPr>
            <c:extLst>
              <c:ext xmlns:c16="http://schemas.microsoft.com/office/drawing/2014/chart" uri="{C3380CC4-5D6E-409C-BE32-E72D297353CC}">
                <c16:uniqueId val="{0000001F-61C6-6842-86BF-15F40F5B5E44}"/>
              </c:ext>
            </c:extLst>
          </c:dPt>
          <c:dLbls>
            <c:dLbl>
              <c:idx val="1"/>
              <c:dLblPos val="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1C6-6842-86BF-15F40F5B5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X_Punkteberechnung!$H$24:$H$25</c:f>
              <c:numCache>
                <c:formatCode>0.0</c:formatCode>
                <c:ptCount val="2"/>
                <c:pt idx="0">
                  <c:v>35</c:v>
                </c:pt>
                <c:pt idx="1">
                  <c:v>35</c:v>
                </c:pt>
              </c:numCache>
            </c:numRef>
          </c:xVal>
          <c:yVal>
            <c:numRef>
              <c:f>X_Punkteberechnung!$I$24:$I$25</c:f>
              <c:numCache>
                <c:formatCode>0.0</c:formatCode>
                <c:ptCount val="2"/>
                <c:pt idx="0">
                  <c:v>0</c:v>
                </c:pt>
                <c:pt idx="1">
                  <c:v>3</c:v>
                </c:pt>
              </c:numCache>
            </c:numRef>
          </c:yVal>
          <c:smooth val="0"/>
          <c:extLst>
            <c:ext xmlns:c16="http://schemas.microsoft.com/office/drawing/2014/chart" uri="{C3380CC4-5D6E-409C-BE32-E72D297353CC}">
              <c16:uniqueId val="{00000020-61C6-6842-86BF-15F40F5B5E44}"/>
            </c:ext>
          </c:extLst>
        </c:ser>
        <c:dLbls>
          <c:showLegendKey val="0"/>
          <c:showVal val="0"/>
          <c:showCatName val="0"/>
          <c:showSerName val="0"/>
          <c:showPercent val="0"/>
          <c:showBubbleSize val="0"/>
        </c:dLbls>
        <c:axId val="421890400"/>
        <c:axId val="421890728"/>
      </c:scatterChart>
      <c:valAx>
        <c:axId val="421890400"/>
        <c:scaling>
          <c:orientation val="minMax"/>
          <c:min val="0"/>
        </c:scaling>
        <c:delete val="0"/>
        <c:axPos val="b"/>
        <c:majorGridlines>
          <c:spPr>
            <a:ln w="9525" cap="flat" cmpd="sng" algn="ctr">
              <a:noFill/>
              <a:round/>
            </a:ln>
            <a:effectLst/>
          </c:spPr>
        </c:majorGridlines>
        <c:minorGridlines>
          <c:spPr>
            <a:ln w="9525" cap="flat" cmpd="sng" algn="ctr">
              <a:noFill/>
              <a:prstDash val="solid"/>
              <a:round/>
            </a:ln>
            <a:effectLst/>
          </c:spPr>
        </c:minorGridlines>
        <c:title>
          <c:tx>
            <c:strRef>
              <c:f>'X_DE-EN'!$H$15</c:f>
              <c:strCache>
                <c:ptCount val="1"/>
                <c:pt idx="0">
                  <c:v>Erreichte Punkte</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 sourceLinked="0"/>
        <c:majorTickMark val="cross"/>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1890728"/>
        <c:crosses val="autoZero"/>
        <c:crossBetween val="midCat"/>
        <c:majorUnit val="20"/>
      </c:valAx>
      <c:valAx>
        <c:axId val="421890728"/>
        <c:scaling>
          <c:orientation val="minMax"/>
          <c:max val="6"/>
          <c:min val="1"/>
        </c:scaling>
        <c:delete val="0"/>
        <c:axPos val="l"/>
        <c:majorGridlines>
          <c:spPr>
            <a:ln w="6350" cap="flat" cmpd="sng" algn="ctr">
              <a:solidFill>
                <a:schemeClr val="bg1">
                  <a:lumMod val="50000"/>
                </a:schemeClr>
              </a:solidFill>
              <a:round/>
            </a:ln>
            <a:effectLst/>
          </c:spPr>
        </c:majorGridlines>
        <c:title>
          <c:tx>
            <c:strRef>
              <c:f>'X_DE-EN'!$H$12</c:f>
              <c:strCache>
                <c:ptCount val="1"/>
                <c:pt idx="0">
                  <c:v>Note</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0" sourceLinked="0"/>
        <c:majorTickMark val="out"/>
        <c:minorTickMark val="in"/>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21890400"/>
        <c:crosses val="autoZero"/>
        <c:crossBetween val="midCat"/>
        <c:majorUnit val="0.5"/>
        <c:minorUnit val="0.5"/>
      </c:valAx>
      <c:spPr>
        <a:noFill/>
        <a:ln>
          <a:noFill/>
        </a:ln>
        <a:effectLst/>
      </c:spPr>
    </c:plotArea>
    <c:legend>
      <c:legendPos val="b"/>
      <c:legendEntry>
        <c:idx val="3"/>
        <c:delete val="1"/>
      </c:legendEntry>
      <c:legendEntry>
        <c:idx val="4"/>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span"/>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'X_DE-EN'!$N$34</c:f>
          <c:strCache>
            <c:ptCount val="1"/>
            <c:pt idx="0">
              <c:v>Notenspiegel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1"/>
          <c:order val="0"/>
          <c:spPr>
            <a:solidFill>
              <a:schemeClr val="accent2"/>
            </a:solidFill>
            <a:ln>
              <a:noFill/>
            </a:ln>
            <a:effectLst/>
          </c:spPr>
          <c:invertIfNegative val="0"/>
          <c:dPt>
            <c:idx val="0"/>
            <c:invertIfNegative val="0"/>
            <c:bubble3D val="0"/>
            <c:spPr>
              <a:solidFill>
                <a:srgbClr val="86DC1F"/>
              </a:solidFill>
              <a:ln>
                <a:noFill/>
              </a:ln>
              <a:effectLst/>
            </c:spPr>
            <c:extLst>
              <c:ext xmlns:c16="http://schemas.microsoft.com/office/drawing/2014/chart" uri="{C3380CC4-5D6E-409C-BE32-E72D297353CC}">
                <c16:uniqueId val="{00000001-921A-9F47-84F0-DF36E6B0A892}"/>
              </c:ext>
            </c:extLst>
          </c:dPt>
          <c:dPt>
            <c:idx val="1"/>
            <c:invertIfNegative val="0"/>
            <c:bubble3D val="0"/>
            <c:spPr>
              <a:solidFill>
                <a:srgbClr val="86DC1F"/>
              </a:solidFill>
              <a:ln>
                <a:noFill/>
              </a:ln>
              <a:effectLst/>
            </c:spPr>
            <c:extLst>
              <c:ext xmlns:c16="http://schemas.microsoft.com/office/drawing/2014/chart" uri="{C3380CC4-5D6E-409C-BE32-E72D297353CC}">
                <c16:uniqueId val="{00000003-921A-9F47-84F0-DF36E6B0A892}"/>
              </c:ext>
            </c:extLst>
          </c:dPt>
          <c:dPt>
            <c:idx val="2"/>
            <c:invertIfNegative val="0"/>
            <c:bubble3D val="0"/>
            <c:spPr>
              <a:solidFill>
                <a:srgbClr val="86DC1F"/>
              </a:solidFill>
              <a:ln>
                <a:noFill/>
              </a:ln>
              <a:effectLst/>
            </c:spPr>
            <c:extLst>
              <c:ext xmlns:c16="http://schemas.microsoft.com/office/drawing/2014/chart" uri="{C3380CC4-5D6E-409C-BE32-E72D297353CC}">
                <c16:uniqueId val="{00000005-921A-9F47-84F0-DF36E6B0A892}"/>
              </c:ext>
            </c:extLst>
          </c:dPt>
          <c:dPt>
            <c:idx val="3"/>
            <c:invertIfNegative val="0"/>
            <c:bubble3D val="0"/>
            <c:spPr>
              <a:solidFill>
                <a:srgbClr val="86DC1F"/>
              </a:solidFill>
              <a:ln>
                <a:noFill/>
              </a:ln>
              <a:effectLst/>
            </c:spPr>
            <c:extLst>
              <c:ext xmlns:c16="http://schemas.microsoft.com/office/drawing/2014/chart" uri="{C3380CC4-5D6E-409C-BE32-E72D297353CC}">
                <c16:uniqueId val="{00000007-921A-9F47-84F0-DF36E6B0A892}"/>
              </c:ext>
            </c:extLst>
          </c:dPt>
          <c:dPt>
            <c:idx val="4"/>
            <c:invertIfNegative val="0"/>
            <c:bubble3D val="0"/>
            <c:spPr>
              <a:solidFill>
                <a:srgbClr val="86DC1F"/>
              </a:solidFill>
              <a:ln>
                <a:noFill/>
              </a:ln>
              <a:effectLst/>
            </c:spPr>
            <c:extLst>
              <c:ext xmlns:c16="http://schemas.microsoft.com/office/drawing/2014/chart" uri="{C3380CC4-5D6E-409C-BE32-E72D297353CC}">
                <c16:uniqueId val="{00000009-921A-9F47-84F0-DF36E6B0A892}"/>
              </c:ext>
            </c:extLst>
          </c:dPt>
          <c:dPt>
            <c:idx val="5"/>
            <c:invertIfNegative val="0"/>
            <c:bubble3D val="0"/>
            <c:spPr>
              <a:solidFill>
                <a:srgbClr val="B22E34"/>
              </a:solidFill>
              <a:ln>
                <a:noFill/>
              </a:ln>
              <a:effectLst/>
            </c:spPr>
            <c:extLst>
              <c:ext xmlns:c16="http://schemas.microsoft.com/office/drawing/2014/chart" uri="{C3380CC4-5D6E-409C-BE32-E72D297353CC}">
                <c16:uniqueId val="{0000000B-921A-9F47-84F0-DF36E6B0A892}"/>
              </c:ext>
            </c:extLst>
          </c:dPt>
          <c:dPt>
            <c:idx val="6"/>
            <c:invertIfNegative val="0"/>
            <c:bubble3D val="0"/>
            <c:spPr>
              <a:solidFill>
                <a:srgbClr val="B22E34"/>
              </a:solidFill>
              <a:ln>
                <a:noFill/>
              </a:ln>
              <a:effectLst/>
            </c:spPr>
            <c:extLst>
              <c:ext xmlns:c16="http://schemas.microsoft.com/office/drawing/2014/chart" uri="{C3380CC4-5D6E-409C-BE32-E72D297353CC}">
                <c16:uniqueId val="{0000000D-921A-9F47-84F0-DF36E6B0A892}"/>
              </c:ext>
            </c:extLst>
          </c:dPt>
          <c:dPt>
            <c:idx val="7"/>
            <c:invertIfNegative val="0"/>
            <c:bubble3D val="0"/>
            <c:spPr>
              <a:solidFill>
                <a:srgbClr val="B22E34"/>
              </a:solidFill>
              <a:ln>
                <a:noFill/>
              </a:ln>
              <a:effectLst/>
            </c:spPr>
            <c:extLst>
              <c:ext xmlns:c16="http://schemas.microsoft.com/office/drawing/2014/chart" uri="{C3380CC4-5D6E-409C-BE32-E72D297353CC}">
                <c16:uniqueId val="{0000000F-921A-9F47-84F0-DF36E6B0A892}"/>
              </c:ext>
            </c:extLst>
          </c:dPt>
          <c:dPt>
            <c:idx val="8"/>
            <c:invertIfNegative val="0"/>
            <c:bubble3D val="0"/>
            <c:spPr>
              <a:solidFill>
                <a:srgbClr val="B22E34"/>
              </a:solidFill>
              <a:ln>
                <a:noFill/>
              </a:ln>
              <a:effectLst/>
            </c:spPr>
            <c:extLst>
              <c:ext xmlns:c16="http://schemas.microsoft.com/office/drawing/2014/chart" uri="{C3380CC4-5D6E-409C-BE32-E72D297353CC}">
                <c16:uniqueId val="{00000011-921A-9F47-84F0-DF36E6B0A892}"/>
              </c:ext>
            </c:extLst>
          </c:dPt>
          <c:dPt>
            <c:idx val="9"/>
            <c:invertIfNegative val="0"/>
            <c:bubble3D val="0"/>
            <c:spPr>
              <a:solidFill>
                <a:srgbClr val="B22E34"/>
              </a:solidFill>
              <a:ln>
                <a:noFill/>
              </a:ln>
              <a:effectLst/>
            </c:spPr>
            <c:extLst>
              <c:ext xmlns:c16="http://schemas.microsoft.com/office/drawing/2014/chart" uri="{C3380CC4-5D6E-409C-BE32-E72D297353CC}">
                <c16:uniqueId val="{00000013-921A-9F47-84F0-DF36E6B0A892}"/>
              </c:ext>
            </c:extLst>
          </c:dPt>
          <c:dPt>
            <c:idx val="10"/>
            <c:invertIfNegative val="0"/>
            <c:bubble3D val="0"/>
            <c:spPr>
              <a:solidFill>
                <a:srgbClr val="B22E34"/>
              </a:solidFill>
              <a:ln>
                <a:noFill/>
              </a:ln>
              <a:effectLst/>
            </c:spPr>
            <c:extLst>
              <c:ext xmlns:c16="http://schemas.microsoft.com/office/drawing/2014/chart" uri="{C3380CC4-5D6E-409C-BE32-E72D297353CC}">
                <c16:uniqueId val="{00000015-921A-9F47-84F0-DF36E6B0A89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'Step 5'!$C$22:$C$32</c:f>
              <c:numCache>
                <c:formatCode>0.0</c:formatCode>
                <c:ptCount val="11"/>
                <c:pt idx="0">
                  <c:v>6</c:v>
                </c:pt>
                <c:pt idx="1">
                  <c:v>5.5</c:v>
                </c:pt>
                <c:pt idx="2">
                  <c:v>5</c:v>
                </c:pt>
                <c:pt idx="3">
                  <c:v>4.5</c:v>
                </c:pt>
                <c:pt idx="4">
                  <c:v>4</c:v>
                </c:pt>
                <c:pt idx="5">
                  <c:v>3.5</c:v>
                </c:pt>
                <c:pt idx="6">
                  <c:v>3</c:v>
                </c:pt>
                <c:pt idx="7">
                  <c:v>2.5</c:v>
                </c:pt>
                <c:pt idx="8">
                  <c:v>2</c:v>
                </c:pt>
                <c:pt idx="9">
                  <c:v>1.5</c:v>
                </c:pt>
                <c:pt idx="10">
                  <c:v>1</c:v>
                </c:pt>
              </c:numCache>
            </c:numRef>
          </c:cat>
          <c:val>
            <c:numRef>
              <c:f>'Step 5'!$E$22:$E$32</c:f>
              <c:numCache>
                <c:formatCode>General</c:formatCode>
                <c:ptCount val="11"/>
                <c:pt idx="0">
                  <c:v>0</c:v>
                </c:pt>
                <c:pt idx="1">
                  <c:v>0</c:v>
                </c:pt>
                <c:pt idx="2">
                  <c:v>0</c:v>
                </c:pt>
                <c:pt idx="3">
                  <c:v>0</c:v>
                </c:pt>
                <c:pt idx="4">
                  <c:v>0</c:v>
                </c:pt>
                <c:pt idx="5">
                  <c:v>0</c:v>
                </c:pt>
                <c:pt idx="6">
                  <c:v>0</c:v>
                </c:pt>
                <c:pt idx="7">
                  <c:v>0</c:v>
                </c:pt>
                <c:pt idx="8">
                  <c:v>0</c:v>
                </c:pt>
                <c:pt idx="9">
                  <c:v>0</c:v>
                </c:pt>
                <c:pt idx="10">
                  <c:v>1</c:v>
                </c:pt>
              </c:numCache>
            </c:numRef>
          </c:val>
          <c:extLst>
            <c:ext xmlns:c16="http://schemas.microsoft.com/office/drawing/2014/chart" uri="{C3380CC4-5D6E-409C-BE32-E72D297353CC}">
              <c16:uniqueId val="{00000016-921A-9F47-84F0-DF36E6B0A892}"/>
            </c:ext>
          </c:extLst>
        </c:ser>
        <c:dLbls>
          <c:dLblPos val="outEnd"/>
          <c:showLegendKey val="0"/>
          <c:showVal val="1"/>
          <c:showCatName val="0"/>
          <c:showSerName val="0"/>
          <c:showPercent val="0"/>
          <c:showBubbleSize val="0"/>
        </c:dLbls>
        <c:gapWidth val="150"/>
        <c:axId val="322543736"/>
        <c:axId val="322537832"/>
      </c:barChart>
      <c:catAx>
        <c:axId val="322543736"/>
        <c:scaling>
          <c:orientation val="maxMin"/>
        </c:scaling>
        <c:delete val="0"/>
        <c:axPos val="b"/>
        <c:title>
          <c:tx>
            <c:strRef>
              <c:f>'X_DE-EN'!$N$40</c:f>
              <c:strCache>
                <c:ptCount val="1"/>
                <c:pt idx="0">
                  <c:v>Note</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0" sourceLinked="1"/>
        <c:majorTickMark val="none"/>
        <c:minorTickMark val="none"/>
        <c:tickLblPos val="nextTo"/>
        <c:spPr>
          <a:noFill/>
          <a:ln w="9525" cap="flat" cmpd="sng" algn="ctr">
            <a:solidFill>
              <a:srgbClr val="C1D1DC"/>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322537832"/>
        <c:crossesAt val="0"/>
        <c:auto val="1"/>
        <c:lblAlgn val="ctr"/>
        <c:lblOffset val="100"/>
        <c:noMultiLvlLbl val="0"/>
      </c:catAx>
      <c:valAx>
        <c:axId val="322537832"/>
        <c:scaling>
          <c:orientation val="minMax"/>
        </c:scaling>
        <c:delete val="0"/>
        <c:axPos val="l"/>
        <c:title>
          <c:tx>
            <c:strRef>
              <c:f>'X_DE-EN'!$N$37</c:f>
              <c:strCache>
                <c:ptCount val="1"/>
                <c:pt idx="0">
                  <c:v>Häufigkeit Noten</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numFmt formatCode="0" sourceLinked="0"/>
        <c:majorTickMark val="none"/>
        <c:minorTickMark val="none"/>
        <c:tickLblPos val="nextTo"/>
        <c:spPr>
          <a:noFill/>
          <a:ln>
            <a:solidFill>
              <a:srgbClr val="C1D1DC"/>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322543736"/>
        <c:crosses val="max"/>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hyperlink" Target="#'Steps 1+2'!B10"/><Relationship Id="rId18" Type="http://schemas.openxmlformats.org/officeDocument/2006/relationships/hyperlink" Target="#Start!B3"/><Relationship Id="rId26" Type="http://schemas.openxmlformats.org/officeDocument/2006/relationships/image" Target="../media/image18.png"/><Relationship Id="rId3" Type="http://schemas.openxmlformats.org/officeDocument/2006/relationships/image" Target="../media/image3.svg"/><Relationship Id="rId21" Type="http://schemas.openxmlformats.org/officeDocument/2006/relationships/hyperlink" Target="#Start!C12"/><Relationship Id="rId7" Type="http://schemas.openxmlformats.org/officeDocument/2006/relationships/hyperlink" Target="#'Steps 1+2'!B26"/><Relationship Id="rId12" Type="http://schemas.openxmlformats.org/officeDocument/2006/relationships/image" Target="../media/image9.svg"/><Relationship Id="rId17" Type="http://schemas.openxmlformats.org/officeDocument/2006/relationships/image" Target="../media/image13.svg"/><Relationship Id="rId25" Type="http://schemas.openxmlformats.org/officeDocument/2006/relationships/hyperlink" Target="#'Step 6'!A1"/><Relationship Id="rId2" Type="http://schemas.openxmlformats.org/officeDocument/2006/relationships/image" Target="../media/image2.png"/><Relationship Id="rId16" Type="http://schemas.openxmlformats.org/officeDocument/2006/relationships/image" Target="../media/image12.png"/><Relationship Id="rId20" Type="http://schemas.openxmlformats.org/officeDocument/2006/relationships/image" Target="../media/image15.svg"/><Relationship Id="rId29" Type="http://schemas.openxmlformats.org/officeDocument/2006/relationships/image" Target="../media/image21.svg"/><Relationship Id="rId1" Type="http://schemas.openxmlformats.org/officeDocument/2006/relationships/image" Target="../media/image1.png"/><Relationship Id="rId6" Type="http://schemas.openxmlformats.org/officeDocument/2006/relationships/image" Target="../media/image5.svg"/><Relationship Id="rId11" Type="http://schemas.openxmlformats.org/officeDocument/2006/relationships/image" Target="../media/image8.png"/><Relationship Id="rId24" Type="http://schemas.openxmlformats.org/officeDocument/2006/relationships/image" Target="../media/image17.svg"/><Relationship Id="rId5" Type="http://schemas.openxmlformats.org/officeDocument/2006/relationships/image" Target="../media/image4.png"/><Relationship Id="rId15" Type="http://schemas.openxmlformats.org/officeDocument/2006/relationships/image" Target="../media/image11.svg"/><Relationship Id="rId23" Type="http://schemas.openxmlformats.org/officeDocument/2006/relationships/image" Target="../media/image16.png"/><Relationship Id="rId28" Type="http://schemas.openxmlformats.org/officeDocument/2006/relationships/image" Target="../media/image20.png"/><Relationship Id="rId10" Type="http://schemas.openxmlformats.org/officeDocument/2006/relationships/hyperlink" Target="#'Steps 3+4'!J15"/><Relationship Id="rId19" Type="http://schemas.openxmlformats.org/officeDocument/2006/relationships/image" Target="../media/image14.png"/><Relationship Id="rId31" Type="http://schemas.openxmlformats.org/officeDocument/2006/relationships/image" Target="../media/image23.png"/><Relationship Id="rId4" Type="http://schemas.openxmlformats.org/officeDocument/2006/relationships/hyperlink" Target="#'Step 5'!A1"/><Relationship Id="rId9" Type="http://schemas.openxmlformats.org/officeDocument/2006/relationships/image" Target="../media/image7.svg"/><Relationship Id="rId14" Type="http://schemas.openxmlformats.org/officeDocument/2006/relationships/image" Target="../media/image10.png"/><Relationship Id="rId22" Type="http://schemas.openxmlformats.org/officeDocument/2006/relationships/hyperlink" Target="#'Steps 3+4'!B15"/><Relationship Id="rId27" Type="http://schemas.openxmlformats.org/officeDocument/2006/relationships/image" Target="../media/image19.svg"/><Relationship Id="rId30"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hyperlink" Target="#'Steps 1+2'!B10"/><Relationship Id="rId13" Type="http://schemas.openxmlformats.org/officeDocument/2006/relationships/hyperlink" Target="#'Steps 1+2'!H16"/><Relationship Id="rId18" Type="http://schemas.openxmlformats.org/officeDocument/2006/relationships/hyperlink" Target="#Calculation!A1"/><Relationship Id="rId3" Type="http://schemas.openxmlformats.org/officeDocument/2006/relationships/hyperlink" Target="#'Steps 3+4'!B15"/><Relationship Id="rId7" Type="http://schemas.openxmlformats.org/officeDocument/2006/relationships/image" Target="../media/image15.svg"/><Relationship Id="rId12" Type="http://schemas.openxmlformats.org/officeDocument/2006/relationships/hyperlink" Target="#'Steps 1+2'!H13"/><Relationship Id="rId17" Type="http://schemas.openxmlformats.org/officeDocument/2006/relationships/chart" Target="../charts/chart1.xml"/><Relationship Id="rId2" Type="http://schemas.openxmlformats.org/officeDocument/2006/relationships/hyperlink" Target="#'Step 5'!B1"/><Relationship Id="rId16" Type="http://schemas.openxmlformats.org/officeDocument/2006/relationships/hyperlink" Target="#'Steps 1+2'!E10"/><Relationship Id="rId20" Type="http://schemas.openxmlformats.org/officeDocument/2006/relationships/image" Target="../media/image25.svg"/><Relationship Id="rId1" Type="http://schemas.openxmlformats.org/officeDocument/2006/relationships/hyperlink" Target="#'Step 6'!B1"/><Relationship Id="rId6" Type="http://schemas.openxmlformats.org/officeDocument/2006/relationships/image" Target="../media/image14.png"/><Relationship Id="rId11" Type="http://schemas.openxmlformats.org/officeDocument/2006/relationships/hyperlink" Target="#'Steps 1+2'!H10"/><Relationship Id="rId5" Type="http://schemas.openxmlformats.org/officeDocument/2006/relationships/hyperlink" Target="#'Steps 1+2'!B13"/><Relationship Id="rId15" Type="http://schemas.openxmlformats.org/officeDocument/2006/relationships/hyperlink" Target="#'Steps 1+2'!B22"/><Relationship Id="rId10" Type="http://schemas.openxmlformats.org/officeDocument/2006/relationships/hyperlink" Target="#'Steps 1+2'!E19"/><Relationship Id="rId19" Type="http://schemas.openxmlformats.org/officeDocument/2006/relationships/image" Target="../media/image24.png"/><Relationship Id="rId4" Type="http://schemas.openxmlformats.org/officeDocument/2006/relationships/hyperlink" Target="#'Steps 3+4'!J15"/><Relationship Id="rId9" Type="http://schemas.openxmlformats.org/officeDocument/2006/relationships/hyperlink" Target="#'Steps 1+2'!E16"/><Relationship Id="rId14" Type="http://schemas.openxmlformats.org/officeDocument/2006/relationships/hyperlink" Target="#'Steps 1+2'!B19"/></Relationships>
</file>

<file path=xl/drawings/_rels/drawing3.xml.rels><?xml version="1.0" encoding="UTF-8" standalone="yes"?>
<Relationships xmlns="http://schemas.openxmlformats.org/package/2006/relationships"><Relationship Id="rId8" Type="http://schemas.openxmlformats.org/officeDocument/2006/relationships/image" Target="../media/image25.svg"/><Relationship Id="rId3" Type="http://schemas.openxmlformats.org/officeDocument/2006/relationships/hyperlink" Target="#'Step 6'!B1"/><Relationship Id="rId7" Type="http://schemas.openxmlformats.org/officeDocument/2006/relationships/image" Target="../media/image24.png"/><Relationship Id="rId2" Type="http://schemas.openxmlformats.org/officeDocument/2006/relationships/hyperlink" Target="#'Step 1'!B1"/><Relationship Id="rId1" Type="http://schemas.openxmlformats.org/officeDocument/2006/relationships/chart" Target="../charts/chart2.xml"/><Relationship Id="rId6" Type="http://schemas.openxmlformats.org/officeDocument/2006/relationships/hyperlink" Target="#'Step 5'!B1"/><Relationship Id="rId11" Type="http://schemas.openxmlformats.org/officeDocument/2006/relationships/image" Target="../media/image15.svg"/><Relationship Id="rId5" Type="http://schemas.openxmlformats.org/officeDocument/2006/relationships/hyperlink" Target="#'Steps 3+4'!J15"/><Relationship Id="rId10" Type="http://schemas.openxmlformats.org/officeDocument/2006/relationships/image" Target="../media/image14.png"/><Relationship Id="rId4" Type="http://schemas.openxmlformats.org/officeDocument/2006/relationships/hyperlink" Target="#'Steps 3+4'!B15"/><Relationship Id="rId9" Type="http://schemas.openxmlformats.org/officeDocument/2006/relationships/hyperlink" Target="#Calculation!A1"/></Relationships>
</file>

<file path=xl/drawings/_rels/drawing4.xml.rels><?xml version="1.0" encoding="UTF-8" standalone="yes"?>
<Relationships xmlns="http://schemas.openxmlformats.org/package/2006/relationships"><Relationship Id="rId8" Type="http://schemas.openxmlformats.org/officeDocument/2006/relationships/hyperlink" Target="#'Steps 3+4'!K13"/><Relationship Id="rId13" Type="http://schemas.openxmlformats.org/officeDocument/2006/relationships/hyperlink" Target="#'Step 5'!A1"/><Relationship Id="rId3" Type="http://schemas.openxmlformats.org/officeDocument/2006/relationships/hyperlink" Target="#'Steps 1+2'!B27"/><Relationship Id="rId7" Type="http://schemas.openxmlformats.org/officeDocument/2006/relationships/image" Target="../media/image15.svg"/><Relationship Id="rId12" Type="http://schemas.openxmlformats.org/officeDocument/2006/relationships/image" Target="../media/image25.svg"/><Relationship Id="rId2" Type="http://schemas.openxmlformats.org/officeDocument/2006/relationships/hyperlink" Target="#'Step 6'!B1"/><Relationship Id="rId1" Type="http://schemas.openxmlformats.org/officeDocument/2006/relationships/hyperlink" Target="#'Steps 1+2'!B10"/><Relationship Id="rId6" Type="http://schemas.openxmlformats.org/officeDocument/2006/relationships/image" Target="../media/image14.png"/><Relationship Id="rId11" Type="http://schemas.openxmlformats.org/officeDocument/2006/relationships/image" Target="../media/image24.png"/><Relationship Id="rId5" Type="http://schemas.openxmlformats.org/officeDocument/2006/relationships/hyperlink" Target="#'Steps 3+4'!J13"/><Relationship Id="rId10" Type="http://schemas.openxmlformats.org/officeDocument/2006/relationships/hyperlink" Target="#'Steps 3+4'!A8"/><Relationship Id="rId4" Type="http://schemas.openxmlformats.org/officeDocument/2006/relationships/hyperlink" Target="#'Step 5'!B1"/><Relationship Id="rId9" Type="http://schemas.openxmlformats.org/officeDocument/2006/relationships/hyperlink" Target="#'Instructions Import'!A1"/></Relationships>
</file>

<file path=xl/drawings/_rels/drawing5.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hyperlink" Target="#'Steps 3+4'!B15"/><Relationship Id="rId7" Type="http://schemas.openxmlformats.org/officeDocument/2006/relationships/hyperlink" Target="#'Step 6'!A1"/><Relationship Id="rId2" Type="http://schemas.openxmlformats.org/officeDocument/2006/relationships/hyperlink" Target="#'Steps 1+2'!B27"/><Relationship Id="rId1" Type="http://schemas.openxmlformats.org/officeDocument/2006/relationships/hyperlink" Target="#'Steps 1+2'!B10"/><Relationship Id="rId6" Type="http://schemas.openxmlformats.org/officeDocument/2006/relationships/image" Target="../media/image25.svg"/><Relationship Id="rId5" Type="http://schemas.openxmlformats.org/officeDocument/2006/relationships/image" Target="../media/image24.png"/><Relationship Id="rId4" Type="http://schemas.openxmlformats.org/officeDocument/2006/relationships/hyperlink" Target="#'Steps 3+4'!J15"/><Relationship Id="rId9" Type="http://schemas.openxmlformats.org/officeDocument/2006/relationships/hyperlink" Target="#'Step 6'!B1"/></Relationships>
</file>

<file path=xl/drawings/_rels/drawing6.xml.rels><?xml version="1.0" encoding="UTF-8" standalone="yes"?>
<Relationships xmlns="http://schemas.openxmlformats.org/package/2006/relationships"><Relationship Id="rId8" Type="http://schemas.openxmlformats.org/officeDocument/2006/relationships/image" Target="../media/image25.svg"/><Relationship Id="rId3" Type="http://schemas.openxmlformats.org/officeDocument/2006/relationships/hyperlink" Target="#'Steps 3+4'!B15"/><Relationship Id="rId7" Type="http://schemas.openxmlformats.org/officeDocument/2006/relationships/image" Target="../media/image24.png"/><Relationship Id="rId2" Type="http://schemas.openxmlformats.org/officeDocument/2006/relationships/hyperlink" Target="#'Steps 1+2'!B27"/><Relationship Id="rId1" Type="http://schemas.openxmlformats.org/officeDocument/2006/relationships/hyperlink" Target="#'Steps 1+2'!B10"/><Relationship Id="rId6" Type="http://schemas.openxmlformats.org/officeDocument/2006/relationships/hyperlink" Target="#'Step 5'!A1"/><Relationship Id="rId5" Type="http://schemas.openxmlformats.org/officeDocument/2006/relationships/hyperlink" Target="#'Step 5'!B1"/><Relationship Id="rId4" Type="http://schemas.openxmlformats.org/officeDocument/2006/relationships/hyperlink" Target="#'Steps 3+4'!J15"/></Relationships>
</file>

<file path=xl/drawings/_rels/drawing7.xml.rels><?xml version="1.0" encoding="UTF-8" standalone="yes"?>
<Relationships xmlns="http://schemas.openxmlformats.org/package/2006/relationships"><Relationship Id="rId8" Type="http://schemas.openxmlformats.org/officeDocument/2006/relationships/image" Target="../media/image25.svg"/><Relationship Id="rId3" Type="http://schemas.openxmlformats.org/officeDocument/2006/relationships/image" Target="../media/image28.png"/><Relationship Id="rId7" Type="http://schemas.openxmlformats.org/officeDocument/2006/relationships/image" Target="../media/image24.png"/><Relationship Id="rId2" Type="http://schemas.openxmlformats.org/officeDocument/2006/relationships/image" Target="../media/image27.svg"/><Relationship Id="rId1" Type="http://schemas.openxmlformats.org/officeDocument/2006/relationships/image" Target="../media/image26.png"/><Relationship Id="rId6" Type="http://schemas.openxmlformats.org/officeDocument/2006/relationships/hyperlink" Target="#'Steps 1+2'!B27"/><Relationship Id="rId5" Type="http://schemas.openxmlformats.org/officeDocument/2006/relationships/image" Target="../media/image30.png"/><Relationship Id="rId4" Type="http://schemas.openxmlformats.org/officeDocument/2006/relationships/image" Target="../media/image29.svg"/><Relationship Id="rId9" Type="http://schemas.openxmlformats.org/officeDocument/2006/relationships/image" Target="../media/image3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5.svg"/><Relationship Id="rId2" Type="http://schemas.openxmlformats.org/officeDocument/2006/relationships/image" Target="../media/image24.png"/><Relationship Id="rId1" Type="http://schemas.openxmlformats.org/officeDocument/2006/relationships/hyperlink" Target="#'Steps 3+4'!B15"/><Relationship Id="rId5" Type="http://schemas.openxmlformats.org/officeDocument/2006/relationships/image" Target="../media/image17.svg"/><Relationship Id="rId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absolute">
    <xdr:from>
      <xdr:col>0</xdr:col>
      <xdr:colOff>227350</xdr:colOff>
      <xdr:row>8</xdr:row>
      <xdr:rowOff>9560</xdr:rowOff>
    </xdr:from>
    <xdr:to>
      <xdr:col>3</xdr:col>
      <xdr:colOff>2246755</xdr:colOff>
      <xdr:row>13</xdr:row>
      <xdr:rowOff>2732582</xdr:rowOff>
    </xdr:to>
    <xdr:sp macro="" textlink="">
      <xdr:nvSpPr>
        <xdr:cNvPr id="14" name="Oval 13">
          <a:extLst>
            <a:ext uri="{FF2B5EF4-FFF2-40B4-BE49-F238E27FC236}">
              <a16:creationId xmlns:a16="http://schemas.microsoft.com/office/drawing/2014/main" id="{18C0F3D2-8606-12F8-AB71-6100ACAB77DE}"/>
            </a:ext>
          </a:extLst>
        </xdr:cNvPr>
        <xdr:cNvSpPr>
          <a:spLocks/>
        </xdr:cNvSpPr>
      </xdr:nvSpPr>
      <xdr:spPr>
        <a:xfrm>
          <a:off x="227350" y="1635160"/>
          <a:ext cx="4076805" cy="3939047"/>
        </a:xfrm>
        <a:prstGeom prst="ellipse">
          <a:avLst/>
        </a:prstGeom>
        <a:noFill/>
        <a:ln w="1905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4961768</xdr:colOff>
      <xdr:row>13</xdr:row>
      <xdr:rowOff>1648219</xdr:rowOff>
    </xdr:from>
    <xdr:to>
      <xdr:col>3</xdr:col>
      <xdr:colOff>4978532</xdr:colOff>
      <xdr:row>13</xdr:row>
      <xdr:rowOff>1649717</xdr:rowOff>
    </xdr:to>
    <xdr:pic>
      <xdr:nvPicPr>
        <xdr:cNvPr id="5" name="Grafik 4">
          <a:extLst>
            <a:ext uri="{FF2B5EF4-FFF2-40B4-BE49-F238E27FC236}">
              <a16:creationId xmlns:a16="http://schemas.microsoft.com/office/drawing/2014/main" id="{3DDBABD5-68B5-4141-8B25-7085D4E273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22343" y="4483494"/>
          <a:ext cx="10414" cy="1498"/>
        </a:xfrm>
        <a:prstGeom prst="rect">
          <a:avLst/>
        </a:prstGeom>
      </xdr:spPr>
    </xdr:pic>
    <xdr:clientData/>
  </xdr:twoCellAnchor>
  <xdr:twoCellAnchor editAs="absolute">
    <xdr:from>
      <xdr:col>0</xdr:col>
      <xdr:colOff>58643</xdr:colOff>
      <xdr:row>1</xdr:row>
      <xdr:rowOff>74004</xdr:rowOff>
    </xdr:from>
    <xdr:to>
      <xdr:col>1</xdr:col>
      <xdr:colOff>1108</xdr:colOff>
      <xdr:row>2</xdr:row>
      <xdr:rowOff>168520</xdr:rowOff>
    </xdr:to>
    <xdr:pic>
      <xdr:nvPicPr>
        <xdr:cNvPr id="7" name="Grafik 6" descr="Welt mit einfarbiger Füllung">
          <a:extLst>
            <a:ext uri="{FF2B5EF4-FFF2-40B4-BE49-F238E27FC236}">
              <a16:creationId xmlns:a16="http://schemas.microsoft.com/office/drawing/2014/main" id="{338CA72E-E117-9BB5-DD50-6D76810B1E4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643" y="235929"/>
          <a:ext cx="348865" cy="351691"/>
        </a:xfrm>
        <a:prstGeom prst="rect">
          <a:avLst/>
        </a:prstGeom>
      </xdr:spPr>
    </xdr:pic>
    <xdr:clientData/>
  </xdr:twoCellAnchor>
  <xdr:twoCellAnchor editAs="absolute">
    <xdr:from>
      <xdr:col>3</xdr:col>
      <xdr:colOff>860004</xdr:colOff>
      <xdr:row>8</xdr:row>
      <xdr:rowOff>49524</xdr:rowOff>
    </xdr:from>
    <xdr:to>
      <xdr:col>3</xdr:col>
      <xdr:colOff>1018829</xdr:colOff>
      <xdr:row>9</xdr:row>
      <xdr:rowOff>7347</xdr:rowOff>
    </xdr:to>
    <xdr:sp macro="" textlink="">
      <xdr:nvSpPr>
        <xdr:cNvPr id="15" name="Oval 14">
          <a:extLst>
            <a:ext uri="{FF2B5EF4-FFF2-40B4-BE49-F238E27FC236}">
              <a16:creationId xmlns:a16="http://schemas.microsoft.com/office/drawing/2014/main" id="{35834B4E-E91F-FC65-1BF3-7CD151C64A95}"/>
            </a:ext>
          </a:extLst>
        </xdr:cNvPr>
        <xdr:cNvSpPr>
          <a:spLocks/>
        </xdr:cNvSpPr>
      </xdr:nvSpPr>
      <xdr:spPr>
        <a:xfrm>
          <a:off x="2917404" y="1675124"/>
          <a:ext cx="162000" cy="164198"/>
        </a:xfrm>
        <a:prstGeom prst="ellipse">
          <a:avLst/>
        </a:prstGeom>
        <a:solidFill>
          <a:srgbClr val="C372C3"/>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860005</xdr:colOff>
      <xdr:row>13</xdr:row>
      <xdr:rowOff>2496526</xdr:rowOff>
    </xdr:from>
    <xdr:to>
      <xdr:col>3</xdr:col>
      <xdr:colOff>1022005</xdr:colOff>
      <xdr:row>13</xdr:row>
      <xdr:rowOff>2658526</xdr:rowOff>
    </xdr:to>
    <xdr:sp macro="" textlink="">
      <xdr:nvSpPr>
        <xdr:cNvPr id="16" name="Oval 15">
          <a:extLst>
            <a:ext uri="{FF2B5EF4-FFF2-40B4-BE49-F238E27FC236}">
              <a16:creationId xmlns:a16="http://schemas.microsoft.com/office/drawing/2014/main" id="{712CF316-946C-E33F-2C2D-C59C658DF0C6}"/>
            </a:ext>
          </a:extLst>
        </xdr:cNvPr>
        <xdr:cNvSpPr>
          <a:spLocks/>
        </xdr:cNvSpPr>
      </xdr:nvSpPr>
      <xdr:spPr>
        <a:xfrm>
          <a:off x="2917405" y="5334976"/>
          <a:ext cx="158825" cy="158825"/>
        </a:xfrm>
        <a:prstGeom prst="ellipse">
          <a:avLst/>
        </a:prstGeom>
        <a:solidFill>
          <a:srgbClr val="86DC1F"/>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2140621</xdr:colOff>
      <xdr:row>13</xdr:row>
      <xdr:rowOff>331153</xdr:rowOff>
    </xdr:from>
    <xdr:to>
      <xdr:col>3</xdr:col>
      <xdr:colOff>2312195</xdr:colOff>
      <xdr:row>13</xdr:row>
      <xdr:rowOff>493153</xdr:rowOff>
    </xdr:to>
    <xdr:sp macro="" textlink="">
      <xdr:nvSpPr>
        <xdr:cNvPr id="17" name="Oval 16">
          <a:extLst>
            <a:ext uri="{FF2B5EF4-FFF2-40B4-BE49-F238E27FC236}">
              <a16:creationId xmlns:a16="http://schemas.microsoft.com/office/drawing/2014/main" id="{EC143DFA-1344-CD69-5B62-432163A0F360}"/>
            </a:ext>
          </a:extLst>
        </xdr:cNvPr>
        <xdr:cNvSpPr>
          <a:spLocks/>
        </xdr:cNvSpPr>
      </xdr:nvSpPr>
      <xdr:spPr>
        <a:xfrm>
          <a:off x="4201196" y="3172778"/>
          <a:ext cx="165224" cy="158825"/>
        </a:xfrm>
        <a:prstGeom prst="ellipse">
          <a:avLst/>
        </a:prstGeom>
        <a:solidFill>
          <a:srgbClr val="2BB2EC"/>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1807026</xdr:colOff>
      <xdr:row>13</xdr:row>
      <xdr:rowOff>1802366</xdr:rowOff>
    </xdr:from>
    <xdr:to>
      <xdr:col>3</xdr:col>
      <xdr:colOff>1962725</xdr:colOff>
      <xdr:row>13</xdr:row>
      <xdr:rowOff>1971838</xdr:rowOff>
    </xdr:to>
    <xdr:sp macro="" textlink="">
      <xdr:nvSpPr>
        <xdr:cNvPr id="18" name="Oval 17">
          <a:extLst>
            <a:ext uri="{FF2B5EF4-FFF2-40B4-BE49-F238E27FC236}">
              <a16:creationId xmlns:a16="http://schemas.microsoft.com/office/drawing/2014/main" id="{3B9D31F0-A207-FB9F-4854-2EA65374015A}"/>
            </a:ext>
          </a:extLst>
        </xdr:cNvPr>
        <xdr:cNvSpPr>
          <a:spLocks/>
        </xdr:cNvSpPr>
      </xdr:nvSpPr>
      <xdr:spPr>
        <a:xfrm>
          <a:off x="3864426" y="4637641"/>
          <a:ext cx="155699" cy="169472"/>
        </a:xfrm>
        <a:prstGeom prst="ellipse">
          <a:avLst/>
        </a:prstGeom>
        <a:solidFill>
          <a:srgbClr val="FDA301"/>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2140622</xdr:colOff>
      <xdr:row>13</xdr:row>
      <xdr:rowOff>1011419</xdr:rowOff>
    </xdr:from>
    <xdr:to>
      <xdr:col>3</xdr:col>
      <xdr:colOff>2305797</xdr:colOff>
      <xdr:row>13</xdr:row>
      <xdr:rowOff>1171716</xdr:rowOff>
    </xdr:to>
    <xdr:sp macro="" textlink="">
      <xdr:nvSpPr>
        <xdr:cNvPr id="19" name="Oval 18">
          <a:extLst>
            <a:ext uri="{FF2B5EF4-FFF2-40B4-BE49-F238E27FC236}">
              <a16:creationId xmlns:a16="http://schemas.microsoft.com/office/drawing/2014/main" id="{D9644213-AFD9-EE59-6CEC-B9952ADD334A}"/>
            </a:ext>
          </a:extLst>
        </xdr:cNvPr>
        <xdr:cNvSpPr>
          <a:spLocks/>
        </xdr:cNvSpPr>
      </xdr:nvSpPr>
      <xdr:spPr>
        <a:xfrm>
          <a:off x="4201197" y="3849869"/>
          <a:ext cx="162000" cy="157122"/>
        </a:xfrm>
        <a:prstGeom prst="ellipse">
          <a:avLst/>
        </a:prstGeom>
        <a:solidFill>
          <a:srgbClr val="FF5A5F"/>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1797500</xdr:colOff>
      <xdr:row>11</xdr:row>
      <xdr:rowOff>125128</xdr:rowOff>
    </xdr:from>
    <xdr:to>
      <xdr:col>3</xdr:col>
      <xdr:colOff>1969074</xdr:colOff>
      <xdr:row>12</xdr:row>
      <xdr:rowOff>7728</xdr:rowOff>
    </xdr:to>
    <xdr:sp macro="" textlink="">
      <xdr:nvSpPr>
        <xdr:cNvPr id="20" name="Oval 19">
          <a:extLst>
            <a:ext uri="{FF2B5EF4-FFF2-40B4-BE49-F238E27FC236}">
              <a16:creationId xmlns:a16="http://schemas.microsoft.com/office/drawing/2014/main" id="{91585347-FBB6-0EC5-EC93-485A00A21B1F}"/>
            </a:ext>
          </a:extLst>
        </xdr:cNvPr>
        <xdr:cNvSpPr>
          <a:spLocks/>
        </xdr:cNvSpPr>
      </xdr:nvSpPr>
      <xdr:spPr>
        <a:xfrm>
          <a:off x="3858075" y="2407953"/>
          <a:ext cx="165224" cy="165175"/>
        </a:xfrm>
        <a:prstGeom prst="ellipse">
          <a:avLst/>
        </a:prstGeom>
        <a:solidFill>
          <a:srgbClr val="914AE2"/>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92183</xdr:colOff>
      <xdr:row>7</xdr:row>
      <xdr:rowOff>164860</xdr:rowOff>
    </xdr:from>
    <xdr:to>
      <xdr:col>3</xdr:col>
      <xdr:colOff>198840</xdr:colOff>
      <xdr:row>8</xdr:row>
      <xdr:rowOff>67727</xdr:rowOff>
    </xdr:to>
    <xdr:sp macro="" textlink="">
      <xdr:nvSpPr>
        <xdr:cNvPr id="21" name="Oval 20">
          <a:extLst>
            <a:ext uri="{FF2B5EF4-FFF2-40B4-BE49-F238E27FC236}">
              <a16:creationId xmlns:a16="http://schemas.microsoft.com/office/drawing/2014/main" id="{D35D6DBF-45C3-0F06-6E73-9388705A7F32}"/>
            </a:ext>
          </a:extLst>
        </xdr:cNvPr>
        <xdr:cNvSpPr>
          <a:spLocks/>
        </xdr:cNvSpPr>
      </xdr:nvSpPr>
      <xdr:spPr>
        <a:xfrm>
          <a:off x="2149583" y="1590435"/>
          <a:ext cx="109832" cy="102892"/>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3</xdr:col>
      <xdr:colOff>92186</xdr:colOff>
      <xdr:row>13</xdr:row>
      <xdr:rowOff>2676100</xdr:rowOff>
    </xdr:from>
    <xdr:to>
      <xdr:col>3</xdr:col>
      <xdr:colOff>200186</xdr:colOff>
      <xdr:row>13</xdr:row>
      <xdr:rowOff>2780925</xdr:rowOff>
    </xdr:to>
    <xdr:sp macro="" textlink="">
      <xdr:nvSpPr>
        <xdr:cNvPr id="22" name="Oval 21">
          <a:extLst>
            <a:ext uri="{FF2B5EF4-FFF2-40B4-BE49-F238E27FC236}">
              <a16:creationId xmlns:a16="http://schemas.microsoft.com/office/drawing/2014/main" id="{6783E63F-0D66-1BEB-AF09-B8E560BCDDF9}"/>
            </a:ext>
          </a:extLst>
        </xdr:cNvPr>
        <xdr:cNvSpPr>
          <a:spLocks/>
        </xdr:cNvSpPr>
      </xdr:nvSpPr>
      <xdr:spPr>
        <a:xfrm>
          <a:off x="2149586" y="5517725"/>
          <a:ext cx="104825" cy="101650"/>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lang="de-DE" sz="1100"/>
        </a:p>
      </xdr:txBody>
    </xdr:sp>
    <xdr:clientData/>
  </xdr:twoCellAnchor>
  <xdr:twoCellAnchor editAs="absolute">
    <xdr:from>
      <xdr:col>0</xdr:col>
      <xdr:colOff>1</xdr:colOff>
      <xdr:row>7</xdr:row>
      <xdr:rowOff>114461</xdr:rowOff>
    </xdr:from>
    <xdr:to>
      <xdr:col>3</xdr:col>
      <xdr:colOff>88133</xdr:colOff>
      <xdr:row>13</xdr:row>
      <xdr:rowOff>2826377</xdr:rowOff>
    </xdr:to>
    <xdr:sp macro="" textlink="">
      <xdr:nvSpPr>
        <xdr:cNvPr id="11" name="Rechteck 10">
          <a:extLst>
            <a:ext uri="{FF2B5EF4-FFF2-40B4-BE49-F238E27FC236}">
              <a16:creationId xmlns:a16="http://schemas.microsoft.com/office/drawing/2014/main" id="{8DB8C0E1-5FD0-6848-9F80-56B3D9C63126}"/>
            </a:ext>
          </a:extLst>
        </xdr:cNvPr>
        <xdr:cNvSpPr>
          <a:spLocks/>
        </xdr:cNvSpPr>
      </xdr:nvSpPr>
      <xdr:spPr>
        <a:xfrm>
          <a:off x="1" y="1543211"/>
          <a:ext cx="2142357" cy="4124791"/>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208000</xdr:colOff>
      <xdr:row>9</xdr:row>
      <xdr:rowOff>98252</xdr:rowOff>
    </xdr:from>
    <xdr:to>
      <xdr:col>3</xdr:col>
      <xdr:colOff>1914801</xdr:colOff>
      <xdr:row>13</xdr:row>
      <xdr:rowOff>2438820</xdr:rowOff>
    </xdr:to>
    <xdr:sp macro="" textlink="">
      <xdr:nvSpPr>
        <xdr:cNvPr id="10" name="Oval 9">
          <a:extLst>
            <a:ext uri="{FF2B5EF4-FFF2-40B4-BE49-F238E27FC236}">
              <a16:creationId xmlns:a16="http://schemas.microsoft.com/office/drawing/2014/main" id="{E05CC336-B9A0-CF26-6849-B13F24B8CE44}"/>
            </a:ext>
          </a:extLst>
        </xdr:cNvPr>
        <xdr:cNvSpPr>
          <a:spLocks/>
        </xdr:cNvSpPr>
      </xdr:nvSpPr>
      <xdr:spPr>
        <a:xfrm>
          <a:off x="636625" y="1927052"/>
          <a:ext cx="3332401" cy="3350218"/>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542835</xdr:colOff>
      <xdr:row>13</xdr:row>
      <xdr:rowOff>59143</xdr:rowOff>
    </xdr:from>
    <xdr:to>
      <xdr:col>3</xdr:col>
      <xdr:colOff>1566205</xdr:colOff>
      <xdr:row>13</xdr:row>
      <xdr:rowOff>313143</xdr:rowOff>
    </xdr:to>
    <xdr:sp macro="" textlink="B5">
      <xdr:nvSpPr>
        <xdr:cNvPr id="13" name="Textfeld 12">
          <a:extLst>
            <a:ext uri="{FF2B5EF4-FFF2-40B4-BE49-F238E27FC236}">
              <a16:creationId xmlns:a16="http://schemas.microsoft.com/office/drawing/2014/main" id="{1EB85290-DCE0-D1BE-5BCE-D9B4BE66DA29}"/>
            </a:ext>
          </a:extLst>
        </xdr:cNvPr>
        <xdr:cNvSpPr txBox="1">
          <a:spLocks/>
        </xdr:cNvSpPr>
      </xdr:nvSpPr>
      <xdr:spPr>
        <a:xfrm>
          <a:off x="971460" y="2897593"/>
          <a:ext cx="2652145"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FF7AF3BB-2F3E-084C-828E-A9BCBC2B712C}" type="TxLink">
            <a:rPr lang="en-US" sz="1700" b="0" i="0" u="none" strike="noStrike">
              <a:solidFill>
                <a:srgbClr val="000000"/>
              </a:solidFill>
              <a:latin typeface="Arial"/>
              <a:cs typeface="Arial"/>
            </a:rPr>
            <a:pPr algn="ctr"/>
            <a:t>UNIVERSITÄT BERN</a:t>
          </a:fld>
          <a:endParaRPr lang="de-DE" sz="1700"/>
        </a:p>
      </xdr:txBody>
    </xdr:sp>
    <xdr:clientData/>
  </xdr:twoCellAnchor>
  <xdr:twoCellAnchor>
    <xdr:from>
      <xdr:col>1</xdr:col>
      <xdr:colOff>521490</xdr:colOff>
      <xdr:row>13</xdr:row>
      <xdr:rowOff>380878</xdr:rowOff>
    </xdr:from>
    <xdr:to>
      <xdr:col>3</xdr:col>
      <xdr:colOff>1587553</xdr:colOff>
      <xdr:row>13</xdr:row>
      <xdr:rowOff>713194</xdr:rowOff>
    </xdr:to>
    <xdr:sp macro="" textlink="B6">
      <xdr:nvSpPr>
        <xdr:cNvPr id="23" name="Textfeld 22">
          <a:extLst>
            <a:ext uri="{FF2B5EF4-FFF2-40B4-BE49-F238E27FC236}">
              <a16:creationId xmlns:a16="http://schemas.microsoft.com/office/drawing/2014/main" id="{5A1837B1-85D9-F54D-BE06-55D48353F79E}"/>
            </a:ext>
          </a:extLst>
        </xdr:cNvPr>
        <xdr:cNvSpPr txBox="1">
          <a:spLocks/>
        </xdr:cNvSpPr>
      </xdr:nvSpPr>
      <xdr:spPr>
        <a:xfrm>
          <a:off x="950115" y="3219328"/>
          <a:ext cx="2694838" cy="332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19B96F-AFFE-C14B-870C-36FB7E503872}" type="TxLink">
            <a:rPr lang="en-US" sz="2200" b="1" i="0" u="none" strike="noStrike">
              <a:solidFill>
                <a:srgbClr val="000000"/>
              </a:solidFill>
              <a:latin typeface="Arial"/>
              <a:cs typeface="Arial"/>
            </a:rPr>
            <a:pPr algn="ctr"/>
            <a:t>NOTENWIZARD</a:t>
          </a:fld>
          <a:endParaRPr lang="de-DE" sz="2200" b="1"/>
        </a:p>
      </xdr:txBody>
    </xdr:sp>
    <xdr:clientData/>
  </xdr:twoCellAnchor>
  <xdr:twoCellAnchor editAs="absolute">
    <xdr:from>
      <xdr:col>1</xdr:col>
      <xdr:colOff>790264</xdr:colOff>
      <xdr:row>13</xdr:row>
      <xdr:rowOff>759066</xdr:rowOff>
    </xdr:from>
    <xdr:to>
      <xdr:col>3</xdr:col>
      <xdr:colOff>1207653</xdr:colOff>
      <xdr:row>13</xdr:row>
      <xdr:rowOff>759066</xdr:rowOff>
    </xdr:to>
    <xdr:cxnSp macro="">
      <xdr:nvCxnSpPr>
        <xdr:cNvPr id="79" name="Gerade Verbindung 78">
          <a:extLst>
            <a:ext uri="{FF2B5EF4-FFF2-40B4-BE49-F238E27FC236}">
              <a16:creationId xmlns:a16="http://schemas.microsoft.com/office/drawing/2014/main" id="{DE35D790-1198-419B-0D48-CD8CAAC64FBF}"/>
            </a:ext>
          </a:extLst>
        </xdr:cNvPr>
        <xdr:cNvCxnSpPr>
          <a:cxnSpLocks/>
        </xdr:cNvCxnSpPr>
      </xdr:nvCxnSpPr>
      <xdr:spPr>
        <a:xfrm>
          <a:off x="1222064" y="3597516"/>
          <a:ext cx="2046164" cy="0"/>
        </a:xfrm>
        <a:prstGeom prst="line">
          <a:avLst/>
        </a:prstGeom>
        <a:ln w="38100" cap="rnd">
          <a:gradFill flip="none" rotWithShape="1">
            <a:gsLst>
              <a:gs pos="10000">
                <a:srgbClr val="86DC1F"/>
              </a:gs>
              <a:gs pos="27000">
                <a:srgbClr val="FDA300"/>
              </a:gs>
              <a:gs pos="43000">
                <a:srgbClr val="FF595E"/>
              </a:gs>
              <a:gs pos="74000">
                <a:srgbClr val="9149E2"/>
              </a:gs>
              <a:gs pos="59000">
                <a:srgbClr val="2BB2ED"/>
              </a:gs>
              <a:gs pos="90000">
                <a:srgbClr val="D046EC"/>
              </a:gs>
            </a:gsLst>
            <a:lin ang="10800000" scaled="1"/>
            <a:tileRect/>
          </a:gra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521490</xdr:colOff>
      <xdr:row>13</xdr:row>
      <xdr:rowOff>790258</xdr:rowOff>
    </xdr:from>
    <xdr:to>
      <xdr:col>3</xdr:col>
      <xdr:colOff>1587553</xdr:colOff>
      <xdr:row>13</xdr:row>
      <xdr:rowOff>1574261</xdr:rowOff>
    </xdr:to>
    <xdr:sp macro="" textlink="B7">
      <xdr:nvSpPr>
        <xdr:cNvPr id="24" name="Textfeld 23">
          <a:extLst>
            <a:ext uri="{FF2B5EF4-FFF2-40B4-BE49-F238E27FC236}">
              <a16:creationId xmlns:a16="http://schemas.microsoft.com/office/drawing/2014/main" id="{256830B0-F908-3A4D-87D0-59C1C22F60AE}"/>
            </a:ext>
          </a:extLst>
        </xdr:cNvPr>
        <xdr:cNvSpPr txBox="1">
          <a:spLocks/>
        </xdr:cNvSpPr>
      </xdr:nvSpPr>
      <xdr:spPr>
        <a:xfrm>
          <a:off x="950115" y="3628708"/>
          <a:ext cx="2694838" cy="784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38C80E2-3BCA-924A-87B6-F48758D84640}" type="TxLink">
            <a:rPr lang="en-US" sz="1200" b="0" i="0" u="none" strike="noStrike">
              <a:solidFill>
                <a:srgbClr val="000000"/>
              </a:solidFill>
              <a:latin typeface="Arial"/>
              <a:cs typeface="Arial"/>
            </a:rPr>
            <a:pPr algn="ctr"/>
            <a:t>Zur Verfügung gestellt vom 
Vizerektorat Lehre der 
Universität Bern. </a:t>
          </a:fld>
          <a:endParaRPr lang="de-DE" sz="3200" b="1"/>
        </a:p>
      </xdr:txBody>
    </xdr:sp>
    <xdr:clientData/>
  </xdr:twoCellAnchor>
  <xdr:twoCellAnchor editAs="absolute">
    <xdr:from>
      <xdr:col>3</xdr:col>
      <xdr:colOff>1962725</xdr:colOff>
      <xdr:row>13</xdr:row>
      <xdr:rowOff>1878710</xdr:rowOff>
    </xdr:from>
    <xdr:to>
      <xdr:col>3</xdr:col>
      <xdr:colOff>5325928</xdr:colOff>
      <xdr:row>13</xdr:row>
      <xdr:rowOff>2601885</xdr:rowOff>
    </xdr:to>
    <xdr:grpSp>
      <xdr:nvGrpSpPr>
        <xdr:cNvPr id="47" name="Gruppieren 46">
          <a:hlinkClick xmlns:r="http://schemas.openxmlformats.org/officeDocument/2006/relationships" r:id="rId4" tooltip="Step 5"/>
          <a:extLst>
            <a:ext uri="{FF2B5EF4-FFF2-40B4-BE49-F238E27FC236}">
              <a16:creationId xmlns:a16="http://schemas.microsoft.com/office/drawing/2014/main" id="{2D45744C-411B-7309-0C05-2B44ACFD627A}"/>
            </a:ext>
          </a:extLst>
        </xdr:cNvPr>
        <xdr:cNvGrpSpPr>
          <a:grpSpLocks/>
        </xdr:cNvGrpSpPr>
      </xdr:nvGrpSpPr>
      <xdr:grpSpPr>
        <a:xfrm>
          <a:off x="4020125" y="4717160"/>
          <a:ext cx="3363203" cy="723175"/>
          <a:chOff x="4203400" y="4747621"/>
          <a:chExt cx="3456075" cy="720000"/>
        </a:xfrm>
      </xdr:grpSpPr>
      <xdr:cxnSp macro="">
        <xdr:nvCxnSpPr>
          <xdr:cNvPr id="28" name="Gerade Verbindung 27">
            <a:extLst>
              <a:ext uri="{FF2B5EF4-FFF2-40B4-BE49-F238E27FC236}">
                <a16:creationId xmlns:a16="http://schemas.microsoft.com/office/drawing/2014/main" id="{CE52D69A-1DCE-3C46-A7B2-14C0A78C19C1}"/>
              </a:ext>
            </a:extLst>
          </xdr:cNvPr>
          <xdr:cNvCxnSpPr>
            <a:stCxn id="18" idx="6"/>
          </xdr:cNvCxnSpPr>
        </xdr:nvCxnSpPr>
        <xdr:spPr>
          <a:xfrm>
            <a:off x="4203400" y="4759239"/>
            <a:ext cx="662691" cy="323846"/>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12">
        <xdr:nvSpPr>
          <xdr:cNvPr id="58" name="Grenzstelle 57">
            <a:extLst>
              <a:ext uri="{FF2B5EF4-FFF2-40B4-BE49-F238E27FC236}">
                <a16:creationId xmlns:a16="http://schemas.microsoft.com/office/drawing/2014/main" id="{4E6E88C4-A53E-F049-B97D-9BE06502539E}"/>
              </a:ext>
            </a:extLst>
          </xdr:cNvPr>
          <xdr:cNvSpPr/>
        </xdr:nvSpPr>
        <xdr:spPr>
          <a:xfrm>
            <a:off x="4890137" y="4747621"/>
            <a:ext cx="2769338" cy="720000"/>
          </a:xfrm>
          <a:prstGeom prst="flowChartTerminator">
            <a:avLst/>
          </a:prstGeom>
          <a:gradFill>
            <a:gsLst>
              <a:gs pos="20000">
                <a:srgbClr val="FDA301">
                  <a:lumMod val="54000"/>
                  <a:lumOff val="46000"/>
                </a:srgbClr>
              </a:gs>
              <a:gs pos="95000">
                <a:srgbClr val="FDA301">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9873FAC1-C7E1-6346-81BA-E64B0ED897E1}" type="TxLink">
              <a:rPr lang="en-US" sz="1200" b="0" i="0" u="none" strike="noStrike">
                <a:solidFill>
                  <a:schemeClr val="bg1"/>
                </a:solidFill>
                <a:latin typeface="Arial"/>
                <a:cs typeface="Arial"/>
              </a:rPr>
              <a:pPr algn="l"/>
              <a:t>Ergebnisse
analysieren</a:t>
            </a:fld>
            <a:endParaRPr lang="de-DE" sz="1800" b="0" i="0">
              <a:solidFill>
                <a:schemeClr val="bg1"/>
              </a:solidFill>
              <a:latin typeface="Frutiger Neue LT Pro Book" panose="020B0503040304020203" pitchFamily="34" charset="77"/>
            </a:endParaRPr>
          </a:p>
        </xdr:txBody>
      </xdr:sp>
      <xdr:sp macro="" textlink="">
        <xdr:nvSpPr>
          <xdr:cNvPr id="33" name="Oval 32">
            <a:extLst>
              <a:ext uri="{FF2B5EF4-FFF2-40B4-BE49-F238E27FC236}">
                <a16:creationId xmlns:a16="http://schemas.microsoft.com/office/drawing/2014/main" id="{AEF7C270-91B3-E94E-97CF-553285C58534}"/>
              </a:ext>
            </a:extLst>
          </xdr:cNvPr>
          <xdr:cNvSpPr>
            <a:spLocks/>
          </xdr:cNvSpPr>
        </xdr:nvSpPr>
        <xdr:spPr>
          <a:xfrm>
            <a:off x="4624691" y="4868803"/>
            <a:ext cx="480019" cy="480921"/>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FDA301"/>
                </a:solidFill>
                <a:latin typeface="Arial" panose="020B0604020202020204" pitchFamily="34" charset="0"/>
                <a:cs typeface="Arial" panose="020B0604020202020204" pitchFamily="34" charset="0"/>
              </a:rPr>
              <a:t>STEP</a:t>
            </a:r>
            <a:endParaRPr lang="de-DE" sz="1400" b="0" i="0">
              <a:solidFill>
                <a:srgbClr val="FDA30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FDA301"/>
                </a:solidFill>
                <a:latin typeface="Arial" panose="020B0604020202020204" pitchFamily="34" charset="0"/>
                <a:cs typeface="Arial" panose="020B0604020202020204" pitchFamily="34" charset="0"/>
              </a:rPr>
              <a:t>05</a:t>
            </a:r>
            <a:endParaRPr lang="de-DE" sz="700" b="0" i="0">
              <a:solidFill>
                <a:srgbClr val="FDA301"/>
              </a:solidFill>
              <a:latin typeface="Arial" panose="020B0604020202020204" pitchFamily="34" charset="0"/>
              <a:cs typeface="Arial" panose="020B0604020202020204" pitchFamily="34" charset="0"/>
            </a:endParaRPr>
          </a:p>
        </xdr:txBody>
      </xdr:sp>
      <xdr:cxnSp macro="">
        <xdr:nvCxnSpPr>
          <xdr:cNvPr id="76" name="Gerade Verbindung 75">
            <a:extLst>
              <a:ext uri="{FF2B5EF4-FFF2-40B4-BE49-F238E27FC236}">
                <a16:creationId xmlns:a16="http://schemas.microsoft.com/office/drawing/2014/main" id="{1E6B6A94-8C4E-894F-B17E-6CEE420B19DF}"/>
              </a:ext>
            </a:extLst>
          </xdr:cNvPr>
          <xdr:cNvCxnSpPr/>
        </xdr:nvCxnSpPr>
        <xdr:spPr>
          <a:xfrm>
            <a:off x="6862393" y="4874943"/>
            <a:ext cx="0" cy="472164"/>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88" name="Grafik 87" descr="Normalverteilung mit einfarbiger Füllung">
            <a:extLst>
              <a:ext uri="{FF2B5EF4-FFF2-40B4-BE49-F238E27FC236}">
                <a16:creationId xmlns:a16="http://schemas.microsoft.com/office/drawing/2014/main" id="{4C99486C-9451-DD3B-BEB8-30205CE3AE53}"/>
              </a:ext>
            </a:extLst>
          </xdr:cNvPr>
          <xdr:cNvPicPr preferRelativeResize="0">
            <a:picLocks/>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38657" y="4875990"/>
            <a:ext cx="479150" cy="470073"/>
          </a:xfrm>
          <a:prstGeom prst="rect">
            <a:avLst/>
          </a:prstGeom>
        </xdr:spPr>
      </xdr:pic>
    </xdr:grpSp>
    <xdr:clientData/>
  </xdr:twoCellAnchor>
  <xdr:twoCellAnchor editAs="absolute">
    <xdr:from>
      <xdr:col>3</xdr:col>
      <xdr:colOff>1935819</xdr:colOff>
      <xdr:row>8</xdr:row>
      <xdr:rowOff>150021</xdr:rowOff>
    </xdr:from>
    <xdr:to>
      <xdr:col>3</xdr:col>
      <xdr:colOff>5307378</xdr:colOff>
      <xdr:row>11</xdr:row>
      <xdr:rowOff>218870</xdr:rowOff>
    </xdr:to>
    <xdr:grpSp>
      <xdr:nvGrpSpPr>
        <xdr:cNvPr id="27" name="Gruppieren 26">
          <a:hlinkClick xmlns:r="http://schemas.openxmlformats.org/officeDocument/2006/relationships" r:id="rId7" tooltip="Steps 1 + 2"/>
          <a:extLst>
            <a:ext uri="{FF2B5EF4-FFF2-40B4-BE49-F238E27FC236}">
              <a16:creationId xmlns:a16="http://schemas.microsoft.com/office/drawing/2014/main" id="{57AB1EAD-7FD4-F500-FBED-C979F634A112}"/>
            </a:ext>
          </a:extLst>
        </xdr:cNvPr>
        <xdr:cNvGrpSpPr>
          <a:grpSpLocks/>
        </xdr:cNvGrpSpPr>
      </xdr:nvGrpSpPr>
      <xdr:grpSpPr>
        <a:xfrm>
          <a:off x="3993219" y="1769271"/>
          <a:ext cx="3371559" cy="729249"/>
          <a:chOff x="4192981" y="1798789"/>
          <a:chExt cx="3459770" cy="728979"/>
        </a:xfrm>
      </xdr:grpSpPr>
      <xdr:cxnSp macro="">
        <xdr:nvCxnSpPr>
          <xdr:cNvPr id="42" name="Gerade Verbindung 41">
            <a:extLst>
              <a:ext uri="{FF2B5EF4-FFF2-40B4-BE49-F238E27FC236}">
                <a16:creationId xmlns:a16="http://schemas.microsoft.com/office/drawing/2014/main" id="{6BA7B957-C8E8-924C-880E-F23DEAB09B05}"/>
              </a:ext>
            </a:extLst>
          </xdr:cNvPr>
          <xdr:cNvCxnSpPr>
            <a:stCxn id="20" idx="7"/>
          </xdr:cNvCxnSpPr>
        </xdr:nvCxnSpPr>
        <xdr:spPr>
          <a:xfrm flipV="1">
            <a:off x="4192981" y="2126070"/>
            <a:ext cx="664381" cy="330933"/>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9">
        <xdr:nvSpPr>
          <xdr:cNvPr id="8" name="Grenzstelle 7">
            <a:extLst>
              <a:ext uri="{FF2B5EF4-FFF2-40B4-BE49-F238E27FC236}">
                <a16:creationId xmlns:a16="http://schemas.microsoft.com/office/drawing/2014/main" id="{FD833E77-FED8-BF4E-935A-6811EC4F9B70}"/>
              </a:ext>
            </a:extLst>
          </xdr:cNvPr>
          <xdr:cNvSpPr/>
        </xdr:nvSpPr>
        <xdr:spPr>
          <a:xfrm>
            <a:off x="4880588" y="1798789"/>
            <a:ext cx="2772163" cy="728979"/>
          </a:xfrm>
          <a:prstGeom prst="flowChartTerminator">
            <a:avLst/>
          </a:prstGeom>
          <a:gradFill>
            <a:gsLst>
              <a:gs pos="20000">
                <a:srgbClr val="914AE2">
                  <a:lumMod val="54000"/>
                  <a:lumOff val="46000"/>
                </a:srgbClr>
              </a:gs>
              <a:gs pos="95000">
                <a:srgbClr val="914AE2">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0E930714-9DFB-5249-B2B1-504371FAA5D1}" type="TxLink">
              <a:rPr lang="en-US" sz="1200" b="0" i="0" u="none" strike="noStrike">
                <a:solidFill>
                  <a:schemeClr val="bg1"/>
                </a:solidFill>
                <a:latin typeface="Arial"/>
                <a:cs typeface="Arial"/>
              </a:rPr>
              <a:pPr algn="l"/>
              <a:t>Notenschlüssel
prüfen</a:t>
            </a:fld>
            <a:endParaRPr lang="de-DE" sz="1800" b="0" i="0">
              <a:solidFill>
                <a:schemeClr val="bg1"/>
              </a:solidFill>
              <a:latin typeface="Frutiger Neue LT Pro Book" panose="020B0503040304020203" pitchFamily="34" charset="77"/>
            </a:endParaRPr>
          </a:p>
        </xdr:txBody>
      </xdr:sp>
      <xdr:sp macro="" textlink="">
        <xdr:nvSpPr>
          <xdr:cNvPr id="43" name="Oval 42">
            <a:extLst>
              <a:ext uri="{FF2B5EF4-FFF2-40B4-BE49-F238E27FC236}">
                <a16:creationId xmlns:a16="http://schemas.microsoft.com/office/drawing/2014/main" id="{9EFE2CA9-F3B0-DB4F-BA6E-16F07FC06D3C}"/>
              </a:ext>
            </a:extLst>
          </xdr:cNvPr>
          <xdr:cNvSpPr>
            <a:spLocks/>
          </xdr:cNvSpPr>
        </xdr:nvSpPr>
        <xdr:spPr>
          <a:xfrm>
            <a:off x="4614757" y="1923872"/>
            <a:ext cx="480508" cy="469014"/>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914AE2"/>
                </a:solidFill>
                <a:latin typeface="Arial" panose="020B0604020202020204" pitchFamily="34" charset="0"/>
                <a:cs typeface="Arial" panose="020B0604020202020204" pitchFamily="34" charset="0"/>
              </a:rPr>
              <a:t>STEP</a:t>
            </a:r>
            <a:endParaRPr lang="de-DE" sz="1400" b="0" i="0">
              <a:solidFill>
                <a:srgbClr val="914AE2"/>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914AE2"/>
                </a:solidFill>
                <a:latin typeface="Arial" panose="020B0604020202020204" pitchFamily="34" charset="0"/>
                <a:cs typeface="Arial" panose="020B0604020202020204" pitchFamily="34" charset="0"/>
              </a:rPr>
              <a:t>02</a:t>
            </a:r>
            <a:endParaRPr lang="de-DE" sz="700" b="0" i="0">
              <a:solidFill>
                <a:srgbClr val="914AE2"/>
              </a:solidFill>
              <a:latin typeface="Arial" panose="020B0604020202020204" pitchFamily="34" charset="0"/>
              <a:cs typeface="Arial" panose="020B0604020202020204" pitchFamily="34" charset="0"/>
            </a:endParaRPr>
          </a:p>
        </xdr:txBody>
      </xdr:sp>
      <xdr:cxnSp macro="">
        <xdr:nvCxnSpPr>
          <xdr:cNvPr id="70" name="Gerade Verbindung 69">
            <a:extLst>
              <a:ext uri="{FF2B5EF4-FFF2-40B4-BE49-F238E27FC236}">
                <a16:creationId xmlns:a16="http://schemas.microsoft.com/office/drawing/2014/main" id="{C68DF1E6-60CE-2B4B-89ED-27616B79BE35}"/>
              </a:ext>
            </a:extLst>
          </xdr:cNvPr>
          <xdr:cNvCxnSpPr/>
        </xdr:nvCxnSpPr>
        <xdr:spPr>
          <a:xfrm>
            <a:off x="6866542" y="1932436"/>
            <a:ext cx="0" cy="471756"/>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90" name="Grafik 89" descr="Statistiken mit einfarbiger Füllung">
            <a:extLst>
              <a:ext uri="{FF2B5EF4-FFF2-40B4-BE49-F238E27FC236}">
                <a16:creationId xmlns:a16="http://schemas.microsoft.com/office/drawing/2014/main" id="{336F73AA-FF0A-ACC6-6C2C-654DD39D35A4}"/>
              </a:ext>
            </a:extLst>
          </xdr:cNvPr>
          <xdr:cNvPicPr preferRelativeResize="0">
            <a:picLocks/>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6961947" y="1933467"/>
            <a:ext cx="480508" cy="469694"/>
          </a:xfrm>
          <a:prstGeom prst="rect">
            <a:avLst/>
          </a:prstGeom>
        </xdr:spPr>
      </xdr:pic>
    </xdr:grpSp>
    <xdr:clientData/>
  </xdr:twoCellAnchor>
  <xdr:twoCellAnchor editAs="absolute">
    <xdr:from>
      <xdr:col>3</xdr:col>
      <xdr:colOff>2302637</xdr:colOff>
      <xdr:row>13</xdr:row>
      <xdr:rowOff>885071</xdr:rowOff>
    </xdr:from>
    <xdr:to>
      <xdr:col>4</xdr:col>
      <xdr:colOff>2858</xdr:colOff>
      <xdr:row>13</xdr:row>
      <xdr:rowOff>1608599</xdr:rowOff>
    </xdr:to>
    <xdr:grpSp>
      <xdr:nvGrpSpPr>
        <xdr:cNvPr id="69" name="Gruppieren 68">
          <a:hlinkClick xmlns:r="http://schemas.openxmlformats.org/officeDocument/2006/relationships" r:id="rId10" tooltip="Steps 3 + 4"/>
          <a:extLst>
            <a:ext uri="{FF2B5EF4-FFF2-40B4-BE49-F238E27FC236}">
              <a16:creationId xmlns:a16="http://schemas.microsoft.com/office/drawing/2014/main" id="{4D2747BB-CE87-21BE-0AC4-65D987D7C622}"/>
            </a:ext>
          </a:extLst>
        </xdr:cNvPr>
        <xdr:cNvGrpSpPr>
          <a:grpSpLocks/>
        </xdr:cNvGrpSpPr>
      </xdr:nvGrpSpPr>
      <xdr:grpSpPr>
        <a:xfrm>
          <a:off x="4360037" y="3723521"/>
          <a:ext cx="3656521" cy="723528"/>
          <a:chOff x="4542000" y="3768100"/>
          <a:chExt cx="3572605" cy="717178"/>
        </a:xfrm>
      </xdr:grpSpPr>
      <xdr:cxnSp macro="">
        <xdr:nvCxnSpPr>
          <xdr:cNvPr id="34" name="Gerade Verbindung 33">
            <a:extLst>
              <a:ext uri="{FF2B5EF4-FFF2-40B4-BE49-F238E27FC236}">
                <a16:creationId xmlns:a16="http://schemas.microsoft.com/office/drawing/2014/main" id="{9113B546-D116-F348-991E-8B8614406E65}"/>
              </a:ext>
            </a:extLst>
          </xdr:cNvPr>
          <xdr:cNvCxnSpPr>
            <a:stCxn id="19" idx="6"/>
          </xdr:cNvCxnSpPr>
        </xdr:nvCxnSpPr>
        <xdr:spPr>
          <a:xfrm>
            <a:off x="4542000" y="3969638"/>
            <a:ext cx="717548" cy="135062"/>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11">
        <xdr:nvSpPr>
          <xdr:cNvPr id="59" name="Grenzstelle 58">
            <a:extLst>
              <a:ext uri="{FF2B5EF4-FFF2-40B4-BE49-F238E27FC236}">
                <a16:creationId xmlns:a16="http://schemas.microsoft.com/office/drawing/2014/main" id="{7749312A-D3EF-E644-9085-C1FE031A1AD1}"/>
              </a:ext>
            </a:extLst>
          </xdr:cNvPr>
          <xdr:cNvSpPr/>
        </xdr:nvSpPr>
        <xdr:spPr>
          <a:xfrm>
            <a:off x="5300443" y="3768100"/>
            <a:ext cx="2814162" cy="717178"/>
          </a:xfrm>
          <a:prstGeom prst="flowChartTerminator">
            <a:avLst/>
          </a:prstGeom>
          <a:gradFill>
            <a:gsLst>
              <a:gs pos="20000">
                <a:srgbClr val="FF5A5F">
                  <a:lumMod val="54000"/>
                  <a:lumOff val="46000"/>
                </a:srgbClr>
              </a:gs>
              <a:gs pos="95000">
                <a:srgbClr val="FF5A5F">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4B0C8904-F046-314F-8B98-40AE8D0F69B6}" type="TxLink">
              <a:rPr lang="en-US" sz="1200" b="0" i="0" u="none" strike="noStrike">
                <a:solidFill>
                  <a:schemeClr val="bg1"/>
                </a:solidFill>
                <a:latin typeface="Arial"/>
                <a:cs typeface="Arial"/>
              </a:rPr>
              <a:pPr algn="l"/>
              <a:t>Erzielte Punkte
eintragen</a:t>
            </a:fld>
            <a:endParaRPr lang="de-DE" sz="1800" b="0" i="0">
              <a:solidFill>
                <a:schemeClr val="bg1"/>
              </a:solidFill>
              <a:latin typeface="Frutiger Neue LT Pro Book" panose="020B0503040304020203" pitchFamily="34" charset="77"/>
            </a:endParaRPr>
          </a:p>
        </xdr:txBody>
      </xdr:sp>
      <xdr:sp macro="" textlink="">
        <xdr:nvSpPr>
          <xdr:cNvPr id="35" name="Oval 34">
            <a:extLst>
              <a:ext uri="{FF2B5EF4-FFF2-40B4-BE49-F238E27FC236}">
                <a16:creationId xmlns:a16="http://schemas.microsoft.com/office/drawing/2014/main" id="{CAB41DAF-E869-7049-B53B-7A976536D9B8}"/>
              </a:ext>
            </a:extLst>
          </xdr:cNvPr>
          <xdr:cNvSpPr>
            <a:spLocks/>
          </xdr:cNvSpPr>
        </xdr:nvSpPr>
        <xdr:spPr>
          <a:xfrm>
            <a:off x="5011435" y="3898094"/>
            <a:ext cx="501329" cy="466291"/>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FF5A5F"/>
                </a:solidFill>
                <a:latin typeface="Arial" panose="020B0604020202020204" pitchFamily="34" charset="0"/>
                <a:cs typeface="Arial" panose="020B0604020202020204" pitchFamily="34" charset="0"/>
              </a:rPr>
              <a:t>STEP</a:t>
            </a:r>
            <a:endParaRPr lang="de-DE" sz="1400" b="0" i="0">
              <a:solidFill>
                <a:srgbClr val="FF5A5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FF5A5F"/>
                </a:solidFill>
                <a:latin typeface="Arial" panose="020B0604020202020204" pitchFamily="34" charset="0"/>
                <a:cs typeface="Arial" panose="020B0604020202020204" pitchFamily="34" charset="0"/>
              </a:rPr>
              <a:t>04</a:t>
            </a:r>
            <a:endParaRPr lang="de-DE" sz="700" b="0" i="0">
              <a:solidFill>
                <a:srgbClr val="FF5A5F"/>
              </a:solidFill>
              <a:latin typeface="Arial" panose="020B0604020202020204" pitchFamily="34" charset="0"/>
              <a:cs typeface="Arial" panose="020B0604020202020204" pitchFamily="34" charset="0"/>
            </a:endParaRPr>
          </a:p>
        </xdr:txBody>
      </xdr:sp>
      <xdr:cxnSp macro="">
        <xdr:nvCxnSpPr>
          <xdr:cNvPr id="75" name="Gerade Verbindung 74">
            <a:extLst>
              <a:ext uri="{FF2B5EF4-FFF2-40B4-BE49-F238E27FC236}">
                <a16:creationId xmlns:a16="http://schemas.microsoft.com/office/drawing/2014/main" id="{75064A29-0E98-AD45-9290-9DCA40E735E9}"/>
              </a:ext>
            </a:extLst>
          </xdr:cNvPr>
          <xdr:cNvCxnSpPr/>
        </xdr:nvCxnSpPr>
        <xdr:spPr>
          <a:xfrm>
            <a:off x="7296299" y="3896808"/>
            <a:ext cx="0" cy="463893"/>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92" name="Grafik 91" descr="Tabelle mit einfarbiger Füllung">
            <a:extLst>
              <a:ext uri="{FF2B5EF4-FFF2-40B4-BE49-F238E27FC236}">
                <a16:creationId xmlns:a16="http://schemas.microsoft.com/office/drawing/2014/main" id="{8882D9F4-E127-396E-0A88-68D99F3F529B}"/>
              </a:ext>
            </a:extLst>
          </xdr:cNvPr>
          <xdr:cNvPicPr preferRelativeResize="0">
            <a:picLocks/>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7392883" y="3896808"/>
            <a:ext cx="487788" cy="463893"/>
          </a:xfrm>
          <a:prstGeom prst="rect">
            <a:avLst/>
          </a:prstGeom>
        </xdr:spPr>
      </xdr:pic>
    </xdr:grpSp>
    <xdr:clientData/>
  </xdr:twoCellAnchor>
  <xdr:twoCellAnchor editAs="absolute">
    <xdr:from>
      <xdr:col>3</xdr:col>
      <xdr:colOff>1001922</xdr:colOff>
      <xdr:row>4</xdr:row>
      <xdr:rowOff>9641</xdr:rowOff>
    </xdr:from>
    <xdr:to>
      <xdr:col>3</xdr:col>
      <xdr:colOff>4126037</xdr:colOff>
      <xdr:row>8</xdr:row>
      <xdr:rowOff>69234</xdr:rowOff>
    </xdr:to>
    <xdr:grpSp>
      <xdr:nvGrpSpPr>
        <xdr:cNvPr id="3" name="Gruppieren 2">
          <a:hlinkClick xmlns:r="http://schemas.openxmlformats.org/officeDocument/2006/relationships" r:id="rId13" tooltip="Steps 1 + 2"/>
          <a:extLst>
            <a:ext uri="{FF2B5EF4-FFF2-40B4-BE49-F238E27FC236}">
              <a16:creationId xmlns:a16="http://schemas.microsoft.com/office/drawing/2014/main" id="{0F86F436-425C-6D4D-99D5-8100629F760D}"/>
            </a:ext>
          </a:extLst>
        </xdr:cNvPr>
        <xdr:cNvGrpSpPr>
          <a:grpSpLocks/>
        </xdr:cNvGrpSpPr>
      </xdr:nvGrpSpPr>
      <xdr:grpSpPr>
        <a:xfrm>
          <a:off x="3059322" y="803391"/>
          <a:ext cx="3124115" cy="885093"/>
          <a:chOff x="3374187" y="806831"/>
          <a:chExt cx="2969796" cy="847259"/>
        </a:xfrm>
      </xdr:grpSpPr>
      <xdr:cxnSp macro="">
        <xdr:nvCxnSpPr>
          <xdr:cNvPr id="36" name="Gerade Verbindung 35">
            <a:extLst>
              <a:ext uri="{FF2B5EF4-FFF2-40B4-BE49-F238E27FC236}">
                <a16:creationId xmlns:a16="http://schemas.microsoft.com/office/drawing/2014/main" id="{59E22B94-24BA-EA44-B5B9-C0D9BD42C0F5}"/>
              </a:ext>
            </a:extLst>
          </xdr:cNvPr>
          <xdr:cNvCxnSpPr>
            <a:stCxn id="15" idx="7"/>
            <a:endCxn id="37" idx="3"/>
          </xdr:cNvCxnSpPr>
        </xdr:nvCxnSpPr>
        <xdr:spPr>
          <a:xfrm flipV="1">
            <a:off x="3374187" y="1306582"/>
            <a:ext cx="250531" cy="347508"/>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8">
        <xdr:nvSpPr>
          <xdr:cNvPr id="6" name="Grenzstelle 5">
            <a:extLst>
              <a:ext uri="{FF2B5EF4-FFF2-40B4-BE49-F238E27FC236}">
                <a16:creationId xmlns:a16="http://schemas.microsoft.com/office/drawing/2014/main" id="{52187E39-4021-F048-B3D0-015E883AC6AF}"/>
              </a:ext>
            </a:extLst>
          </xdr:cNvPr>
          <xdr:cNvSpPr/>
        </xdr:nvSpPr>
        <xdr:spPr>
          <a:xfrm>
            <a:off x="3829241" y="806831"/>
            <a:ext cx="2514742" cy="689735"/>
          </a:xfrm>
          <a:prstGeom prst="flowChartTerminator">
            <a:avLst/>
          </a:prstGeom>
          <a:gradFill flip="none" rotWithShape="1">
            <a:gsLst>
              <a:gs pos="20000">
                <a:srgbClr val="D046EC">
                  <a:lumMod val="54000"/>
                  <a:lumOff val="46000"/>
                </a:srgbClr>
              </a:gs>
              <a:gs pos="95000">
                <a:srgbClr val="D046EC">
                  <a:lumMod val="100000"/>
                </a:srgb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C5F67373-0E34-DA4E-A613-56A352B036B2}" type="TxLink">
              <a:rPr lang="en-US" sz="1200" b="0" i="0" u="none" strike="noStrike">
                <a:solidFill>
                  <a:schemeClr val="bg1"/>
                </a:solidFill>
                <a:latin typeface="Arial"/>
                <a:cs typeface="Arial"/>
              </a:rPr>
              <a:pPr algn="l"/>
              <a:t>Informationen 
eingeben</a:t>
            </a:fld>
            <a:endParaRPr lang="de-DE" sz="2800" b="0" i="0">
              <a:solidFill>
                <a:schemeClr val="bg1"/>
              </a:solidFill>
              <a:latin typeface="Frutiger Neue LT Pro Book" panose="020B0503040304020203" pitchFamily="34" charset="77"/>
            </a:endParaRPr>
          </a:p>
        </xdr:txBody>
      </xdr:sp>
      <xdr:sp macro="" textlink="">
        <xdr:nvSpPr>
          <xdr:cNvPr id="37" name="Oval 36">
            <a:extLst>
              <a:ext uri="{FF2B5EF4-FFF2-40B4-BE49-F238E27FC236}">
                <a16:creationId xmlns:a16="http://schemas.microsoft.com/office/drawing/2014/main" id="{4F292C57-D711-0143-80E3-ECADC20D7BF3}"/>
              </a:ext>
            </a:extLst>
          </xdr:cNvPr>
          <xdr:cNvSpPr>
            <a:spLocks/>
          </xdr:cNvSpPr>
        </xdr:nvSpPr>
        <xdr:spPr>
          <a:xfrm>
            <a:off x="3558467" y="923910"/>
            <a:ext cx="452385" cy="448328"/>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D046EC"/>
                </a:solidFill>
                <a:latin typeface="Arial" panose="020B0604020202020204" pitchFamily="34" charset="0"/>
                <a:cs typeface="Arial" panose="020B0604020202020204" pitchFamily="34" charset="0"/>
              </a:rPr>
              <a:t>STEP</a:t>
            </a:r>
            <a:endParaRPr lang="de-DE" sz="1400" b="0" i="0">
              <a:solidFill>
                <a:srgbClr val="D046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D046EC"/>
                </a:solidFill>
                <a:latin typeface="Arial" panose="020B0604020202020204" pitchFamily="34" charset="0"/>
                <a:cs typeface="Arial" panose="020B0604020202020204" pitchFamily="34" charset="0"/>
              </a:rPr>
              <a:t>01</a:t>
            </a:r>
            <a:endParaRPr lang="de-DE" sz="700" b="0" i="0">
              <a:solidFill>
                <a:srgbClr val="D046EC"/>
              </a:solidFill>
              <a:latin typeface="Arial" panose="020B0604020202020204" pitchFamily="34" charset="0"/>
              <a:cs typeface="Arial" panose="020B0604020202020204" pitchFamily="34" charset="0"/>
            </a:endParaRPr>
          </a:p>
        </xdr:txBody>
      </xdr:sp>
      <xdr:cxnSp macro="">
        <xdr:nvCxnSpPr>
          <xdr:cNvPr id="68" name="Gerade Verbindung 67">
            <a:extLst>
              <a:ext uri="{FF2B5EF4-FFF2-40B4-BE49-F238E27FC236}">
                <a16:creationId xmlns:a16="http://schemas.microsoft.com/office/drawing/2014/main" id="{CF6F3597-A265-C04E-A9B6-38CD127C70CB}"/>
              </a:ext>
            </a:extLst>
          </xdr:cNvPr>
          <xdr:cNvCxnSpPr/>
        </xdr:nvCxnSpPr>
        <xdr:spPr>
          <a:xfrm>
            <a:off x="5630593" y="921758"/>
            <a:ext cx="0" cy="448328"/>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94" name="Grafik 93" descr="Informationen mit einfarbiger Füllung">
            <a:extLst>
              <a:ext uri="{FF2B5EF4-FFF2-40B4-BE49-F238E27FC236}">
                <a16:creationId xmlns:a16="http://schemas.microsoft.com/office/drawing/2014/main" id="{00423F2F-F700-8DE4-A7A5-469B5A7E22AD}"/>
              </a:ext>
            </a:extLst>
          </xdr:cNvPr>
          <xdr:cNvPicPr preferRelativeResize="0">
            <a:picLocks/>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5713480" y="921758"/>
            <a:ext cx="435889" cy="448328"/>
          </a:xfrm>
          <a:prstGeom prst="rect">
            <a:avLst/>
          </a:prstGeom>
        </xdr:spPr>
      </xdr:pic>
    </xdr:grpSp>
    <xdr:clientData/>
  </xdr:twoCellAnchor>
  <xdr:twoCellAnchor editAs="oneCell">
    <xdr:from>
      <xdr:col>3</xdr:col>
      <xdr:colOff>858008</xdr:colOff>
      <xdr:row>2</xdr:row>
      <xdr:rowOff>166368</xdr:rowOff>
    </xdr:from>
    <xdr:to>
      <xdr:col>3</xdr:col>
      <xdr:colOff>1155204</xdr:colOff>
      <xdr:row>5</xdr:row>
      <xdr:rowOff>27874</xdr:rowOff>
    </xdr:to>
    <xdr:pic>
      <xdr:nvPicPr>
        <xdr:cNvPr id="26" name="Grafik 25">
          <a:extLst>
            <a:ext uri="{FF2B5EF4-FFF2-40B4-BE49-F238E27FC236}">
              <a16:creationId xmlns:a16="http://schemas.microsoft.com/office/drawing/2014/main" id="{08A50A66-A8F5-B079-D512-51FF3D8A4CAE}"/>
            </a:ext>
          </a:extLst>
        </xdr:cNvPr>
        <xdr:cNvPicPr>
          <a:picLocks/>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rot="16951294">
          <a:off x="2849091" y="651785"/>
          <a:ext cx="426656" cy="294021"/>
        </a:xfrm>
        <a:prstGeom prst="rect">
          <a:avLst/>
        </a:prstGeom>
      </xdr:spPr>
    </xdr:pic>
    <xdr:clientData/>
  </xdr:twoCellAnchor>
  <xdr:twoCellAnchor editAs="oneCell">
    <xdr:from>
      <xdr:col>2</xdr:col>
      <xdr:colOff>188664</xdr:colOff>
      <xdr:row>2</xdr:row>
      <xdr:rowOff>49413</xdr:rowOff>
    </xdr:from>
    <xdr:to>
      <xdr:col>2</xdr:col>
      <xdr:colOff>368664</xdr:colOff>
      <xdr:row>3</xdr:row>
      <xdr:rowOff>7163</xdr:rowOff>
    </xdr:to>
    <xdr:pic>
      <xdr:nvPicPr>
        <xdr:cNvPr id="4" name="Grafik 3" descr="Marke Fragezeichen mit einfarbiger Füllung">
          <a:hlinkClick xmlns:r="http://schemas.openxmlformats.org/officeDocument/2006/relationships" r:id="rId18" tooltip="Benutzen Sie das Dropdown Menü."/>
          <a:extLst>
            <a:ext uri="{FF2B5EF4-FFF2-40B4-BE49-F238E27FC236}">
              <a16:creationId xmlns:a16="http://schemas.microsoft.com/office/drawing/2014/main" id="{B387346E-844A-45AC-18F7-8E80929571E4}"/>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474539" y="468513"/>
          <a:ext cx="183175" cy="180000"/>
        </a:xfrm>
        <a:prstGeom prst="rect">
          <a:avLst/>
        </a:prstGeom>
      </xdr:spPr>
    </xdr:pic>
    <xdr:clientData/>
  </xdr:twoCellAnchor>
  <xdr:twoCellAnchor editAs="oneCell">
    <xdr:from>
      <xdr:col>3</xdr:col>
      <xdr:colOff>638271</xdr:colOff>
      <xdr:row>3</xdr:row>
      <xdr:rowOff>28287</xdr:rowOff>
    </xdr:from>
    <xdr:to>
      <xdr:col>3</xdr:col>
      <xdr:colOff>821446</xdr:colOff>
      <xdr:row>4</xdr:row>
      <xdr:rowOff>46018</xdr:rowOff>
    </xdr:to>
    <xdr:pic>
      <xdr:nvPicPr>
        <xdr:cNvPr id="9" name="Grafik 8" descr="Marke Fragezeichen mit einfarbiger Füllung">
          <a:hlinkClick xmlns:r="http://schemas.openxmlformats.org/officeDocument/2006/relationships" r:id="rId21" tooltip="Klicken Sie auf einen der Schritte."/>
          <a:extLst>
            <a:ext uri="{FF2B5EF4-FFF2-40B4-BE49-F238E27FC236}">
              <a16:creationId xmlns:a16="http://schemas.microsoft.com/office/drawing/2014/main" id="{0078D554-3732-FD41-BAA9-6709AB36CB05}"/>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2695671" y="666462"/>
          <a:ext cx="183175" cy="182831"/>
        </a:xfrm>
        <a:prstGeom prst="rect">
          <a:avLst/>
        </a:prstGeom>
      </xdr:spPr>
    </xdr:pic>
    <xdr:clientData/>
  </xdr:twoCellAnchor>
  <xdr:twoCellAnchor editAs="absolute">
    <xdr:from>
      <xdr:col>3</xdr:col>
      <xdr:colOff>2305840</xdr:colOff>
      <xdr:row>12</xdr:row>
      <xdr:rowOff>198880</xdr:rowOff>
    </xdr:from>
    <xdr:to>
      <xdr:col>4</xdr:col>
      <xdr:colOff>2762</xdr:colOff>
      <xdr:row>13</xdr:row>
      <xdr:rowOff>635500</xdr:rowOff>
    </xdr:to>
    <xdr:grpSp>
      <xdr:nvGrpSpPr>
        <xdr:cNvPr id="71" name="Gruppieren 70">
          <a:hlinkClick xmlns:r="http://schemas.openxmlformats.org/officeDocument/2006/relationships" r:id="rId22" tooltip="Steps 3 + 4"/>
          <a:extLst>
            <a:ext uri="{FF2B5EF4-FFF2-40B4-BE49-F238E27FC236}">
              <a16:creationId xmlns:a16="http://schemas.microsoft.com/office/drawing/2014/main" id="{427CF750-E97D-9E30-0AAD-13C8D022D550}"/>
            </a:ext>
          </a:extLst>
        </xdr:cNvPr>
        <xdr:cNvGrpSpPr>
          <a:grpSpLocks/>
        </xdr:cNvGrpSpPr>
      </xdr:nvGrpSpPr>
      <xdr:grpSpPr>
        <a:xfrm>
          <a:off x="4363240" y="2757930"/>
          <a:ext cx="3653222" cy="716020"/>
          <a:chOff x="4555703" y="2796312"/>
          <a:chExt cx="3558807" cy="725390"/>
        </a:xfrm>
      </xdr:grpSpPr>
      <xdr:sp macro="" textlink="B10">
        <xdr:nvSpPr>
          <xdr:cNvPr id="67" name="Grenzstelle 66">
            <a:extLst>
              <a:ext uri="{FF2B5EF4-FFF2-40B4-BE49-F238E27FC236}">
                <a16:creationId xmlns:a16="http://schemas.microsoft.com/office/drawing/2014/main" id="{E79F27C5-5656-3F45-9A89-85D143E4E178}"/>
              </a:ext>
            </a:extLst>
          </xdr:cNvPr>
          <xdr:cNvSpPr/>
        </xdr:nvSpPr>
        <xdr:spPr>
          <a:xfrm>
            <a:off x="5300446" y="2796312"/>
            <a:ext cx="2814064" cy="725390"/>
          </a:xfrm>
          <a:prstGeom prst="flowChartTerminator">
            <a:avLst/>
          </a:prstGeom>
          <a:gradFill>
            <a:gsLst>
              <a:gs pos="20000">
                <a:srgbClr val="2BB2EC">
                  <a:lumMod val="54000"/>
                  <a:lumOff val="46000"/>
                </a:srgbClr>
              </a:gs>
              <a:gs pos="95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lvl="0" algn="l"/>
            <a:fld id="{10246543-3C88-BF47-AB8A-0E003FE32982}" type="TxLink">
              <a:rPr lang="en-US" sz="1200" b="0" i="0" u="none" strike="noStrike">
                <a:solidFill>
                  <a:schemeClr val="bg1"/>
                </a:solidFill>
                <a:latin typeface="Arial"/>
                <a:cs typeface="Arial"/>
              </a:rPr>
              <a:pPr lvl="0" algn="l"/>
              <a:t>Teilnehmende
importieren</a:t>
            </a:fld>
            <a:endParaRPr lang="en-US" sz="1600" b="0" i="0">
              <a:solidFill>
                <a:schemeClr val="bg1"/>
              </a:solidFill>
            </a:endParaRPr>
          </a:p>
        </xdr:txBody>
      </xdr:sp>
      <xdr:cxnSp macro="">
        <xdr:nvCxnSpPr>
          <xdr:cNvPr id="38" name="Gerade Verbindung 37">
            <a:extLst>
              <a:ext uri="{FF2B5EF4-FFF2-40B4-BE49-F238E27FC236}">
                <a16:creationId xmlns:a16="http://schemas.microsoft.com/office/drawing/2014/main" id="{28D4369C-AA4C-2C43-A01C-CB8EF47538FF}"/>
              </a:ext>
            </a:extLst>
          </xdr:cNvPr>
          <xdr:cNvCxnSpPr>
            <a:stCxn id="17" idx="6"/>
          </xdr:cNvCxnSpPr>
        </xdr:nvCxnSpPr>
        <xdr:spPr>
          <a:xfrm flipV="1">
            <a:off x="4555703" y="3111533"/>
            <a:ext cx="711273" cy="175292"/>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Oval 38">
            <a:extLst>
              <a:ext uri="{FF2B5EF4-FFF2-40B4-BE49-F238E27FC236}">
                <a16:creationId xmlns:a16="http://schemas.microsoft.com/office/drawing/2014/main" id="{0AAF2963-1679-C840-9CC8-5450ADDD5222}"/>
              </a:ext>
            </a:extLst>
          </xdr:cNvPr>
          <xdr:cNvSpPr>
            <a:spLocks/>
          </xdr:cNvSpPr>
        </xdr:nvSpPr>
        <xdr:spPr>
          <a:xfrm>
            <a:off x="5011433" y="2912120"/>
            <a:ext cx="502217" cy="474572"/>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STEP</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03</a:t>
            </a:r>
            <a:endParaRPr lang="de-DE" sz="700" b="0" i="0">
              <a:solidFill>
                <a:srgbClr val="2BB2EC"/>
              </a:solidFill>
              <a:latin typeface="Arial" panose="020B0604020202020204" pitchFamily="34" charset="0"/>
              <a:cs typeface="Arial" panose="020B0604020202020204" pitchFamily="34" charset="0"/>
            </a:endParaRPr>
          </a:p>
        </xdr:txBody>
      </xdr:sp>
      <xdr:cxnSp macro="">
        <xdr:nvCxnSpPr>
          <xdr:cNvPr id="74" name="Gerade Verbindung 73">
            <a:extLst>
              <a:ext uri="{FF2B5EF4-FFF2-40B4-BE49-F238E27FC236}">
                <a16:creationId xmlns:a16="http://schemas.microsoft.com/office/drawing/2014/main" id="{DE29C8FC-A38D-8F40-A1FD-D33D6391DD7A}"/>
              </a:ext>
            </a:extLst>
          </xdr:cNvPr>
          <xdr:cNvCxnSpPr/>
        </xdr:nvCxnSpPr>
        <xdr:spPr>
          <a:xfrm>
            <a:off x="7262661" y="2928487"/>
            <a:ext cx="0" cy="471850"/>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53" name="Grafik 52" descr="Gruppe von Frauen mit einfarbiger Füllung">
            <a:extLst>
              <a:ext uri="{FF2B5EF4-FFF2-40B4-BE49-F238E27FC236}">
                <a16:creationId xmlns:a16="http://schemas.microsoft.com/office/drawing/2014/main" id="{7631E3A4-C404-1C5D-BDC1-A80B4214DB7E}"/>
              </a:ext>
            </a:extLst>
          </xdr:cNvPr>
          <xdr:cNvPicPr preferRelativeResize="0">
            <a:picLocks/>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7371985" y="2928487"/>
            <a:ext cx="488209" cy="471850"/>
          </a:xfrm>
          <a:prstGeom prst="rect">
            <a:avLst/>
          </a:prstGeom>
        </xdr:spPr>
      </xdr:pic>
    </xdr:grpSp>
    <xdr:clientData/>
  </xdr:twoCellAnchor>
  <xdr:twoCellAnchor editAs="absolute">
    <xdr:from>
      <xdr:col>3</xdr:col>
      <xdr:colOff>998279</xdr:colOff>
      <xdr:row>13</xdr:row>
      <xdr:rowOff>2635269</xdr:rowOff>
    </xdr:from>
    <xdr:to>
      <xdr:col>3</xdr:col>
      <xdr:colOff>4274382</xdr:colOff>
      <xdr:row>14</xdr:row>
      <xdr:rowOff>295740</xdr:rowOff>
    </xdr:to>
    <xdr:grpSp>
      <xdr:nvGrpSpPr>
        <xdr:cNvPr id="73" name="Gruppieren 72">
          <a:hlinkClick xmlns:r="http://schemas.openxmlformats.org/officeDocument/2006/relationships" r:id="rId25" tooltip="Step 6"/>
          <a:extLst>
            <a:ext uri="{FF2B5EF4-FFF2-40B4-BE49-F238E27FC236}">
              <a16:creationId xmlns:a16="http://schemas.microsoft.com/office/drawing/2014/main" id="{DC0A13F0-7CDA-70F2-F117-90C06A71278E}"/>
            </a:ext>
          </a:extLst>
        </xdr:cNvPr>
        <xdr:cNvGrpSpPr>
          <a:grpSpLocks/>
        </xdr:cNvGrpSpPr>
      </xdr:nvGrpSpPr>
      <xdr:grpSpPr>
        <a:xfrm>
          <a:off x="3055679" y="5473719"/>
          <a:ext cx="3276103" cy="975171"/>
          <a:chOff x="3235692" y="5472899"/>
          <a:chExt cx="3386524" cy="1030082"/>
        </a:xfrm>
      </xdr:grpSpPr>
      <xdr:cxnSp macro="">
        <xdr:nvCxnSpPr>
          <xdr:cNvPr id="25" name="Gerade Verbindung 24">
            <a:extLst>
              <a:ext uri="{FF2B5EF4-FFF2-40B4-BE49-F238E27FC236}">
                <a16:creationId xmlns:a16="http://schemas.microsoft.com/office/drawing/2014/main" id="{AD093A9A-6A6D-0548-B218-AFEC929196F3}"/>
              </a:ext>
            </a:extLst>
          </xdr:cNvPr>
          <xdr:cNvCxnSpPr>
            <a:stCxn id="16" idx="5"/>
          </xdr:cNvCxnSpPr>
        </xdr:nvCxnSpPr>
        <xdr:spPr>
          <a:xfrm>
            <a:off x="3235692" y="5472899"/>
            <a:ext cx="402068" cy="618046"/>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sp macro="" textlink="B13">
        <xdr:nvSpPr>
          <xdr:cNvPr id="61" name="Grenzstelle 60">
            <a:extLst>
              <a:ext uri="{FF2B5EF4-FFF2-40B4-BE49-F238E27FC236}">
                <a16:creationId xmlns:a16="http://schemas.microsoft.com/office/drawing/2014/main" id="{DEFBE9E7-7ED4-AE4F-924C-B981C05F90E3}"/>
              </a:ext>
            </a:extLst>
          </xdr:cNvPr>
          <xdr:cNvSpPr/>
        </xdr:nvSpPr>
        <xdr:spPr>
          <a:xfrm>
            <a:off x="3836531" y="5744187"/>
            <a:ext cx="2785685" cy="758794"/>
          </a:xfrm>
          <a:prstGeom prst="flowChartTerminator">
            <a:avLst/>
          </a:prstGeom>
          <a:gradFill>
            <a:gsLst>
              <a:gs pos="20000">
                <a:srgbClr val="86DC1F">
                  <a:lumMod val="54000"/>
                  <a:lumOff val="46000"/>
                </a:srgbClr>
              </a:gs>
              <a:gs pos="95000">
                <a:srgbClr val="86DC1F">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85D592FC-EC61-7E4F-BCBC-AB943575631B}" type="TxLink">
              <a:rPr lang="en-US" sz="1200" b="0" i="0" u="none" strike="noStrike">
                <a:solidFill>
                  <a:schemeClr val="bg1"/>
                </a:solidFill>
                <a:latin typeface="Arial"/>
                <a:cs typeface="Arial"/>
              </a:rPr>
              <a:pPr algn="l"/>
              <a:t>Ergebnisse nach 
KSL übertragen</a:t>
            </a:fld>
            <a:endParaRPr lang="de-DE" sz="1800" b="0" i="0">
              <a:solidFill>
                <a:schemeClr val="bg1"/>
              </a:solidFill>
              <a:latin typeface="Frutiger Neue LT Pro Book" panose="020B0503040304020203" pitchFamily="34" charset="77"/>
            </a:endParaRPr>
          </a:p>
        </xdr:txBody>
      </xdr:sp>
      <xdr:sp macro="" textlink="">
        <xdr:nvSpPr>
          <xdr:cNvPr id="41" name="Oval 40">
            <a:extLst>
              <a:ext uri="{FF2B5EF4-FFF2-40B4-BE49-F238E27FC236}">
                <a16:creationId xmlns:a16="http://schemas.microsoft.com/office/drawing/2014/main" id="{0DCF0B4C-7D1C-8F44-829D-2DC65E595DBE}"/>
              </a:ext>
            </a:extLst>
          </xdr:cNvPr>
          <xdr:cNvSpPr>
            <a:spLocks/>
          </xdr:cNvSpPr>
        </xdr:nvSpPr>
        <xdr:spPr>
          <a:xfrm>
            <a:off x="3556863" y="5872799"/>
            <a:ext cx="494938" cy="502231"/>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STEP</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06</a:t>
            </a:r>
            <a:endParaRPr lang="de-DE" sz="700" b="0" i="0">
              <a:solidFill>
                <a:srgbClr val="86DC1F"/>
              </a:solidFill>
              <a:latin typeface="Arial" panose="020B0604020202020204" pitchFamily="34" charset="0"/>
              <a:cs typeface="Arial" panose="020B0604020202020204" pitchFamily="34" charset="0"/>
            </a:endParaRPr>
          </a:p>
        </xdr:txBody>
      </xdr:sp>
      <xdr:cxnSp macro="">
        <xdr:nvCxnSpPr>
          <xdr:cNvPr id="77" name="Gerade Verbindung 76">
            <a:extLst>
              <a:ext uri="{FF2B5EF4-FFF2-40B4-BE49-F238E27FC236}">
                <a16:creationId xmlns:a16="http://schemas.microsoft.com/office/drawing/2014/main" id="{19EAB3E5-4758-1A49-B722-12A50AFAA9B8}"/>
              </a:ext>
            </a:extLst>
          </xdr:cNvPr>
          <xdr:cNvCxnSpPr/>
        </xdr:nvCxnSpPr>
        <xdr:spPr>
          <a:xfrm>
            <a:off x="5815099" y="5890174"/>
            <a:ext cx="0" cy="493216"/>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grpSp>
        <xdr:nvGrpSpPr>
          <xdr:cNvPr id="72" name="Gruppieren 71">
            <a:extLst>
              <a:ext uri="{FF2B5EF4-FFF2-40B4-BE49-F238E27FC236}">
                <a16:creationId xmlns:a16="http://schemas.microsoft.com/office/drawing/2014/main" id="{25D069C3-C81A-E209-B709-27A04447179C}"/>
              </a:ext>
            </a:extLst>
          </xdr:cNvPr>
          <xdr:cNvGrpSpPr/>
        </xdr:nvGrpSpPr>
        <xdr:grpSpPr>
          <a:xfrm>
            <a:off x="5924573" y="5890174"/>
            <a:ext cx="482851" cy="493216"/>
            <a:chOff x="5924573" y="5890174"/>
            <a:chExt cx="482851" cy="493216"/>
          </a:xfrm>
        </xdr:grpSpPr>
        <xdr:pic>
          <xdr:nvPicPr>
            <xdr:cNvPr id="55" name="Grafik 54" descr="Browserfenster mit einfarbiger Füllung">
              <a:extLst>
                <a:ext uri="{FF2B5EF4-FFF2-40B4-BE49-F238E27FC236}">
                  <a16:creationId xmlns:a16="http://schemas.microsoft.com/office/drawing/2014/main" id="{71D0015F-F445-997D-75D4-D7AE4B881C68}"/>
                </a:ext>
              </a:extLst>
            </xdr:cNvPr>
            <xdr:cNvPicPr preferRelativeResize="0">
              <a:picLocks/>
            </xdr:cNvPicPr>
          </xdr:nvPicPr>
          <xdr:blipFill>
            <a:blip xmlns:r="http://schemas.openxmlformats.org/officeDocument/2006/relationships" r:embed="rId26">
              <a:extLst>
                <a:ext uri="{28A0092B-C50C-407E-A947-70E740481C1C}">
                  <a14:useLocalDpi xmlns:a14="http://schemas.microsoft.com/office/drawing/2010/main" val="0"/>
                </a:ext>
                <a:ext uri="{96DAC541-7B7A-43D3-8B79-37D633B846F1}">
                  <asvg:svgBlip xmlns:asvg="http://schemas.microsoft.com/office/drawing/2016/SVG/main" r:embed="rId27"/>
                </a:ext>
              </a:extLst>
            </a:blip>
            <a:stretch>
              <a:fillRect/>
            </a:stretch>
          </xdr:blipFill>
          <xdr:spPr>
            <a:xfrm>
              <a:off x="5924573" y="5890174"/>
              <a:ext cx="482851" cy="493216"/>
            </a:xfrm>
            <a:prstGeom prst="rect">
              <a:avLst/>
            </a:prstGeom>
          </xdr:spPr>
        </xdr:pic>
        <xdr:sp macro="" textlink="">
          <xdr:nvSpPr>
            <xdr:cNvPr id="66" name="Oval 65">
              <a:extLst>
                <a:ext uri="{FF2B5EF4-FFF2-40B4-BE49-F238E27FC236}">
                  <a16:creationId xmlns:a16="http://schemas.microsoft.com/office/drawing/2014/main" id="{A31C652F-7B86-8446-BD91-1A2D3B78685D}"/>
                </a:ext>
              </a:extLst>
            </xdr:cNvPr>
            <xdr:cNvSpPr/>
          </xdr:nvSpPr>
          <xdr:spPr>
            <a:xfrm>
              <a:off x="6119145" y="6230344"/>
              <a:ext cx="104775" cy="79376"/>
            </a:xfrm>
            <a:prstGeom prst="ellipse">
              <a:avLst/>
            </a:prstGeom>
            <a:solidFill>
              <a:srgbClr val="BEE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65" name="Grafik 64" descr="Pfeil: Gerade mit einfarbiger Füllung">
              <a:extLst>
                <a:ext uri="{FF2B5EF4-FFF2-40B4-BE49-F238E27FC236}">
                  <a16:creationId xmlns:a16="http://schemas.microsoft.com/office/drawing/2014/main" id="{68974C00-529C-BA5D-F797-69B53DB8982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rot="5400000">
              <a:off x="6045321" y="6101538"/>
              <a:ext cx="241974" cy="288000"/>
            </a:xfrm>
            <a:prstGeom prst="rect">
              <a:avLst/>
            </a:prstGeom>
          </xdr:spPr>
        </xdr:pic>
      </xdr:grpSp>
    </xdr:grpSp>
    <xdr:clientData/>
  </xdr:twoCellAnchor>
  <xdr:twoCellAnchor editAs="absolute">
    <xdr:from>
      <xdr:col>3</xdr:col>
      <xdr:colOff>5303336</xdr:colOff>
      <xdr:row>14</xdr:row>
      <xdr:rowOff>15876</xdr:rowOff>
    </xdr:from>
    <xdr:to>
      <xdr:col>4</xdr:col>
      <xdr:colOff>439736</xdr:colOff>
      <xdr:row>14</xdr:row>
      <xdr:rowOff>369526</xdr:rowOff>
    </xdr:to>
    <xdr:pic>
      <xdr:nvPicPr>
        <xdr:cNvPr id="30" name="Grafik 29">
          <a:extLst>
            <a:ext uri="{FF2B5EF4-FFF2-40B4-BE49-F238E27FC236}">
              <a16:creationId xmlns:a16="http://schemas.microsoft.com/office/drawing/2014/main" id="{E3C63E9F-1C80-C546-153C-BC94D8B0F235}"/>
            </a:ext>
          </a:extLst>
        </xdr:cNvPr>
        <xdr:cNvPicPr preferRelativeResize="0">
          <a:picLocks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363911" y="6169026"/>
          <a:ext cx="1086350" cy="35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3</xdr:col>
      <xdr:colOff>5341938</xdr:colOff>
      <xdr:row>0</xdr:row>
      <xdr:rowOff>87312</xdr:rowOff>
    </xdr:from>
    <xdr:to>
      <xdr:col>4</xdr:col>
      <xdr:colOff>468813</xdr:colOff>
      <xdr:row>4</xdr:row>
      <xdr:rowOff>121562</xdr:rowOff>
    </xdr:to>
    <xdr:pic>
      <xdr:nvPicPr>
        <xdr:cNvPr id="31" name="Grafik 30">
          <a:extLst>
            <a:ext uri="{FF2B5EF4-FFF2-40B4-BE49-F238E27FC236}">
              <a16:creationId xmlns:a16="http://schemas.microsoft.com/office/drawing/2014/main" id="{DAD0095C-ABBD-D266-7FDD-23DC036D6CA8}"/>
            </a:ext>
          </a:extLst>
        </xdr:cNvPr>
        <xdr:cNvPicPr preferRelativeResize="0">
          <a:picLocks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7402513" y="84137"/>
          <a:ext cx="1080000" cy="84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521335</xdr:colOff>
      <xdr:row>1</xdr:row>
      <xdr:rowOff>350</xdr:rowOff>
    </xdr:to>
    <xdr:sp macro="" textlink="">
      <xdr:nvSpPr>
        <xdr:cNvPr id="19" name="Rechteck 18">
          <a:extLst>
            <a:ext uri="{FF2B5EF4-FFF2-40B4-BE49-F238E27FC236}">
              <a16:creationId xmlns:a16="http://schemas.microsoft.com/office/drawing/2014/main" id="{7CA1CD1F-CFDB-8C25-DA34-4E4FE19C2818}"/>
            </a:ext>
          </a:extLst>
        </xdr:cNvPr>
        <xdr:cNvSpPr>
          <a:spLocks/>
        </xdr:cNvSpPr>
      </xdr:nvSpPr>
      <xdr:spPr>
        <a:xfrm>
          <a:off x="0" y="-1"/>
          <a:ext cx="521335" cy="684000"/>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1589852</xdr:colOff>
      <xdr:row>0</xdr:row>
      <xdr:rowOff>683649</xdr:rowOff>
    </xdr:from>
    <xdr:to>
      <xdr:col>4</xdr:col>
      <xdr:colOff>673430</xdr:colOff>
      <xdr:row>0</xdr:row>
      <xdr:rowOff>683649</xdr:rowOff>
    </xdr:to>
    <xdr:sp macro="" textlink="">
      <xdr:nvSpPr>
        <xdr:cNvPr id="34" name="Gespeicherte Daten 33">
          <a:extLst>
            <a:ext uri="{FF2B5EF4-FFF2-40B4-BE49-F238E27FC236}">
              <a16:creationId xmlns:a16="http://schemas.microsoft.com/office/drawing/2014/main" id="{3708FACA-CDC5-FE48-9B91-F31D5F6BFB46}"/>
            </a:ext>
          </a:extLst>
        </xdr:cNvPr>
        <xdr:cNvSpPr>
          <a:spLocks/>
        </xdr:cNvSpPr>
      </xdr:nvSpPr>
      <xdr:spPr>
        <a:xfrm rot="10800000">
          <a:off x="2536002" y="683649"/>
          <a:ext cx="1591828" cy="0"/>
        </a:xfrm>
        <a:prstGeom prst="flowChartOnlineStorage">
          <a:avLst/>
        </a:prstGeom>
        <a:solidFill>
          <a:schemeClr val="bg2">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endParaRPr lang="de-DE" sz="1050" b="0" i="0">
            <a:solidFill>
              <a:schemeClr val="tx1">
                <a:lumMod val="50000"/>
                <a:lumOff val="50000"/>
              </a:schemeClr>
            </a:solidFill>
            <a:latin typeface="Frutiger Neue LT Pro Book" panose="020B0503040304020203" pitchFamily="34" charset="77"/>
          </a:endParaRPr>
        </a:p>
      </xdr:txBody>
    </xdr:sp>
    <xdr:clientData/>
  </xdr:twoCellAnchor>
  <xdr:twoCellAnchor editAs="absolute">
    <xdr:from>
      <xdr:col>4</xdr:col>
      <xdr:colOff>344887</xdr:colOff>
      <xdr:row>0</xdr:row>
      <xdr:rowOff>683649</xdr:rowOff>
    </xdr:from>
    <xdr:to>
      <xdr:col>4</xdr:col>
      <xdr:colOff>638622</xdr:colOff>
      <xdr:row>0</xdr:row>
      <xdr:rowOff>683649</xdr:rowOff>
    </xdr:to>
    <xdr:sp macro="" textlink="">
      <xdr:nvSpPr>
        <xdr:cNvPr id="36" name="Gespeicherte Daten 35">
          <a:extLst>
            <a:ext uri="{FF2B5EF4-FFF2-40B4-BE49-F238E27FC236}">
              <a16:creationId xmlns:a16="http://schemas.microsoft.com/office/drawing/2014/main" id="{1A97D8CF-A270-634D-8DCB-2FEDB1718FA3}"/>
            </a:ext>
          </a:extLst>
        </xdr:cNvPr>
        <xdr:cNvSpPr>
          <a:spLocks/>
        </xdr:cNvSpPr>
      </xdr:nvSpPr>
      <xdr:spPr>
        <a:xfrm rot="10800000">
          <a:off x="3799287" y="683649"/>
          <a:ext cx="287385" cy="0"/>
        </a:xfrm>
        <a:prstGeom prst="flowChartOnlineStorage">
          <a:avLst/>
        </a:prstGeom>
        <a:solidFill>
          <a:schemeClr val="bg2">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endParaRPr lang="de-DE" sz="1050" b="0" i="0">
            <a:solidFill>
              <a:schemeClr val="tx1">
                <a:lumMod val="50000"/>
                <a:lumOff val="50000"/>
              </a:schemeClr>
            </a:solidFill>
            <a:latin typeface="Frutiger Neue LT Pro Book" panose="020B0503040304020203" pitchFamily="34" charset="77"/>
          </a:endParaRPr>
        </a:p>
      </xdr:txBody>
    </xdr:sp>
    <xdr:clientData/>
  </xdr:twoCellAnchor>
  <xdr:twoCellAnchor editAs="absolute">
    <xdr:from>
      <xdr:col>4</xdr:col>
      <xdr:colOff>635673</xdr:colOff>
      <xdr:row>0</xdr:row>
      <xdr:rowOff>683649</xdr:rowOff>
    </xdr:from>
    <xdr:to>
      <xdr:col>4</xdr:col>
      <xdr:colOff>638548</xdr:colOff>
      <xdr:row>0</xdr:row>
      <xdr:rowOff>683649</xdr:rowOff>
    </xdr:to>
    <xdr:sp macro="" textlink="">
      <xdr:nvSpPr>
        <xdr:cNvPr id="37" name="Gespeicherte Daten 36">
          <a:extLst>
            <a:ext uri="{FF2B5EF4-FFF2-40B4-BE49-F238E27FC236}">
              <a16:creationId xmlns:a16="http://schemas.microsoft.com/office/drawing/2014/main" id="{D859A3E2-11A9-BA4F-B24E-52C62B436892}"/>
            </a:ext>
          </a:extLst>
        </xdr:cNvPr>
        <xdr:cNvSpPr>
          <a:spLocks/>
        </xdr:cNvSpPr>
      </xdr:nvSpPr>
      <xdr:spPr>
        <a:xfrm rot="10800000">
          <a:off x="4090073" y="683649"/>
          <a:ext cx="3475" cy="0"/>
        </a:xfrm>
        <a:prstGeom prst="flowChartOnlineStorage">
          <a:avLst/>
        </a:prstGeom>
        <a:solidFill>
          <a:schemeClr val="bg2">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endParaRPr lang="de-DE" sz="1050" b="0" i="0">
            <a:solidFill>
              <a:schemeClr val="tx1">
                <a:lumMod val="50000"/>
                <a:lumOff val="50000"/>
              </a:schemeClr>
            </a:solidFill>
            <a:latin typeface="Frutiger Neue LT Pro Book" panose="020B0503040304020203" pitchFamily="34" charset="77"/>
          </a:endParaRPr>
        </a:p>
      </xdr:txBody>
    </xdr:sp>
    <xdr:clientData/>
  </xdr:twoCellAnchor>
  <xdr:twoCellAnchor editAs="absolute">
    <xdr:from>
      <xdr:col>4</xdr:col>
      <xdr:colOff>628788</xdr:colOff>
      <xdr:row>0</xdr:row>
      <xdr:rowOff>683649</xdr:rowOff>
    </xdr:from>
    <xdr:to>
      <xdr:col>4</xdr:col>
      <xdr:colOff>630188</xdr:colOff>
      <xdr:row>0</xdr:row>
      <xdr:rowOff>683649</xdr:rowOff>
    </xdr:to>
    <xdr:sp macro="" textlink="">
      <xdr:nvSpPr>
        <xdr:cNvPr id="38" name="Gespeicherte Daten 37">
          <a:extLst>
            <a:ext uri="{FF2B5EF4-FFF2-40B4-BE49-F238E27FC236}">
              <a16:creationId xmlns:a16="http://schemas.microsoft.com/office/drawing/2014/main" id="{5392BE7E-AAAD-3D4E-BFF2-9399CDC263BC}"/>
            </a:ext>
          </a:extLst>
        </xdr:cNvPr>
        <xdr:cNvSpPr>
          <a:spLocks/>
        </xdr:cNvSpPr>
      </xdr:nvSpPr>
      <xdr:spPr>
        <a:xfrm rot="10800000">
          <a:off x="4083188" y="683649"/>
          <a:ext cx="1400" cy="0"/>
        </a:xfrm>
        <a:prstGeom prst="flowChartOnlineStorage">
          <a:avLst/>
        </a:prstGeom>
        <a:solidFill>
          <a:schemeClr val="bg2">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endParaRPr lang="de-DE" sz="1050" b="0" i="0">
            <a:solidFill>
              <a:schemeClr val="tx1">
                <a:lumMod val="50000"/>
                <a:lumOff val="50000"/>
              </a:schemeClr>
            </a:solidFill>
            <a:latin typeface="Frutiger Neue LT Pro Book" panose="020B0503040304020203" pitchFamily="34" charset="77"/>
          </a:endParaRPr>
        </a:p>
      </xdr:txBody>
    </xdr:sp>
    <xdr:clientData/>
  </xdr:twoCellAnchor>
  <xdr:twoCellAnchor editAs="absolute">
    <xdr:from>
      <xdr:col>0</xdr:col>
      <xdr:colOff>835438</xdr:colOff>
      <xdr:row>14</xdr:row>
      <xdr:rowOff>228184</xdr:rowOff>
    </xdr:from>
    <xdr:to>
      <xdr:col>2</xdr:col>
      <xdr:colOff>154738</xdr:colOff>
      <xdr:row>16</xdr:row>
      <xdr:rowOff>29434</xdr:rowOff>
    </xdr:to>
    <xdr:sp macro="" textlink="">
      <xdr:nvSpPr>
        <xdr:cNvPr id="43" name="Abgerundetes Rechteck 42">
          <a:extLst>
            <a:ext uri="{FF2B5EF4-FFF2-40B4-BE49-F238E27FC236}">
              <a16:creationId xmlns:a16="http://schemas.microsoft.com/office/drawing/2014/main" id="{855D0FCC-4869-8543-89EB-4F5BE522A0B1}"/>
            </a:ext>
          </a:extLst>
        </xdr:cNvPr>
        <xdr:cNvSpPr>
          <a:spLocks/>
        </xdr:cNvSpPr>
      </xdr:nvSpPr>
      <xdr:spPr>
        <a:xfrm>
          <a:off x="835438" y="4476334"/>
          <a:ext cx="1872000" cy="468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413</xdr:colOff>
      <xdr:row>11</xdr:row>
      <xdr:rowOff>217325</xdr:rowOff>
    </xdr:from>
    <xdr:to>
      <xdr:col>3</xdr:col>
      <xdr:colOff>11863</xdr:colOff>
      <xdr:row>13</xdr:row>
      <xdr:rowOff>7925</xdr:rowOff>
    </xdr:to>
    <xdr:sp macro="" textlink="">
      <xdr:nvSpPr>
        <xdr:cNvPr id="44" name="Abgerundetes Rechteck 43">
          <a:extLst>
            <a:ext uri="{FF2B5EF4-FFF2-40B4-BE49-F238E27FC236}">
              <a16:creationId xmlns:a16="http://schemas.microsoft.com/office/drawing/2014/main" id="{D91D7C22-98E4-E144-BB33-B6E8828BCD1B}"/>
            </a:ext>
          </a:extLst>
        </xdr:cNvPr>
        <xdr:cNvSpPr>
          <a:spLocks/>
        </xdr:cNvSpPr>
      </xdr:nvSpPr>
      <xdr:spPr>
        <a:xfrm>
          <a:off x="857663" y="3751100"/>
          <a:ext cx="1872000" cy="324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410</xdr:colOff>
      <xdr:row>17</xdr:row>
      <xdr:rowOff>221244</xdr:rowOff>
    </xdr:from>
    <xdr:to>
      <xdr:col>3</xdr:col>
      <xdr:colOff>2335</xdr:colOff>
      <xdr:row>19</xdr:row>
      <xdr:rowOff>28844</xdr:rowOff>
    </xdr:to>
    <xdr:sp macro="" textlink="">
      <xdr:nvSpPr>
        <xdr:cNvPr id="45" name="Abgerundetes Rechteck 44">
          <a:extLst>
            <a:ext uri="{FF2B5EF4-FFF2-40B4-BE49-F238E27FC236}">
              <a16:creationId xmlns:a16="http://schemas.microsoft.com/office/drawing/2014/main" id="{077E2B49-99B2-8045-80D0-CA895A735C3B}"/>
            </a:ext>
          </a:extLst>
        </xdr:cNvPr>
        <xdr:cNvSpPr>
          <a:spLocks/>
        </xdr:cNvSpPr>
      </xdr:nvSpPr>
      <xdr:spPr>
        <a:xfrm>
          <a:off x="848135" y="5317119"/>
          <a:ext cx="1868825" cy="468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de-DE" sz="1000">
            <a:solidFill>
              <a:schemeClr val="tx1"/>
            </a:solidFill>
            <a:latin typeface="Arial" panose="020B0604020202020204" pitchFamily="34" charset="0"/>
            <a:cs typeface="Arial" panose="020B0604020202020204" pitchFamily="34" charset="0"/>
          </a:endParaRPr>
        </a:p>
      </xdr:txBody>
    </xdr:sp>
    <xdr:clientData/>
  </xdr:twoCellAnchor>
  <xdr:twoCellAnchor editAs="absolute">
    <xdr:from>
      <xdr:col>0</xdr:col>
      <xdr:colOff>844958</xdr:colOff>
      <xdr:row>8</xdr:row>
      <xdr:rowOff>225683</xdr:rowOff>
    </xdr:from>
    <xdr:to>
      <xdr:col>3</xdr:col>
      <xdr:colOff>2333</xdr:colOff>
      <xdr:row>10</xdr:row>
      <xdr:rowOff>6350</xdr:rowOff>
    </xdr:to>
    <xdr:sp macro="" textlink="">
      <xdr:nvSpPr>
        <xdr:cNvPr id="46" name="Abgerundetes Rechteck 45">
          <a:extLst>
            <a:ext uri="{FF2B5EF4-FFF2-40B4-BE49-F238E27FC236}">
              <a16:creationId xmlns:a16="http://schemas.microsoft.com/office/drawing/2014/main" id="{DA17330B-46FF-E148-862A-BE7316498A47}"/>
            </a:ext>
          </a:extLst>
        </xdr:cNvPr>
        <xdr:cNvSpPr>
          <a:spLocks/>
        </xdr:cNvSpPr>
      </xdr:nvSpPr>
      <xdr:spPr>
        <a:xfrm>
          <a:off x="854483" y="3045083"/>
          <a:ext cx="1872000" cy="314067"/>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1</xdr:col>
      <xdr:colOff>410</xdr:colOff>
      <xdr:row>20</xdr:row>
      <xdr:rowOff>245479</xdr:rowOff>
    </xdr:from>
    <xdr:to>
      <xdr:col>3</xdr:col>
      <xdr:colOff>21385</xdr:colOff>
      <xdr:row>24</xdr:row>
      <xdr:rowOff>10929</xdr:rowOff>
    </xdr:to>
    <xdr:sp macro="" textlink="">
      <xdr:nvSpPr>
        <xdr:cNvPr id="47" name="Abgerundetes Rechteck 46">
          <a:extLst>
            <a:ext uri="{FF2B5EF4-FFF2-40B4-BE49-F238E27FC236}">
              <a16:creationId xmlns:a16="http://schemas.microsoft.com/office/drawing/2014/main" id="{D5B4EB5B-47A8-4845-8D63-1B389171F774}"/>
            </a:ext>
          </a:extLst>
        </xdr:cNvPr>
        <xdr:cNvSpPr>
          <a:spLocks/>
        </xdr:cNvSpPr>
      </xdr:nvSpPr>
      <xdr:spPr>
        <a:xfrm>
          <a:off x="876710" y="6189079"/>
          <a:ext cx="1868825" cy="864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4</xdr:col>
      <xdr:colOff>2170</xdr:colOff>
      <xdr:row>8</xdr:row>
      <xdr:rowOff>237890</xdr:rowOff>
    </xdr:from>
    <xdr:to>
      <xdr:col>6</xdr:col>
      <xdr:colOff>30570</xdr:colOff>
      <xdr:row>10</xdr:row>
      <xdr:rowOff>28490</xdr:rowOff>
    </xdr:to>
    <xdr:sp macro="" textlink="">
      <xdr:nvSpPr>
        <xdr:cNvPr id="48" name="Abgerundetes Rechteck 47">
          <a:extLst>
            <a:ext uri="{FF2B5EF4-FFF2-40B4-BE49-F238E27FC236}">
              <a16:creationId xmlns:a16="http://schemas.microsoft.com/office/drawing/2014/main" id="{BB3359ED-2234-EA41-8021-EF8E8F970D55}"/>
            </a:ext>
          </a:extLst>
        </xdr:cNvPr>
        <xdr:cNvSpPr>
          <a:spLocks/>
        </xdr:cNvSpPr>
      </xdr:nvSpPr>
      <xdr:spPr>
        <a:xfrm>
          <a:off x="3421645" y="3057290"/>
          <a:ext cx="1895300" cy="324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4</xdr:col>
      <xdr:colOff>2170</xdr:colOff>
      <xdr:row>11</xdr:row>
      <xdr:rowOff>229706</xdr:rowOff>
    </xdr:from>
    <xdr:to>
      <xdr:col>6</xdr:col>
      <xdr:colOff>36920</xdr:colOff>
      <xdr:row>13</xdr:row>
      <xdr:rowOff>20306</xdr:rowOff>
    </xdr:to>
    <xdr:sp macro="" textlink="">
      <xdr:nvSpPr>
        <xdr:cNvPr id="49" name="Abgerundetes Rechteck 48">
          <a:extLst>
            <a:ext uri="{FF2B5EF4-FFF2-40B4-BE49-F238E27FC236}">
              <a16:creationId xmlns:a16="http://schemas.microsoft.com/office/drawing/2014/main" id="{F717EABC-0AB6-2340-8E35-96F5579288BE}"/>
            </a:ext>
          </a:extLst>
        </xdr:cNvPr>
        <xdr:cNvSpPr>
          <a:spLocks/>
        </xdr:cNvSpPr>
      </xdr:nvSpPr>
      <xdr:spPr>
        <a:xfrm>
          <a:off x="3421645" y="3763481"/>
          <a:ext cx="1901650" cy="324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4</xdr:col>
      <xdr:colOff>2170</xdr:colOff>
      <xdr:row>17</xdr:row>
      <xdr:rowOff>217113</xdr:rowOff>
    </xdr:from>
    <xdr:to>
      <xdr:col>6</xdr:col>
      <xdr:colOff>36920</xdr:colOff>
      <xdr:row>19</xdr:row>
      <xdr:rowOff>21538</xdr:rowOff>
    </xdr:to>
    <xdr:sp macro="" textlink="">
      <xdr:nvSpPr>
        <xdr:cNvPr id="50" name="Abgerundetes Rechteck 49">
          <a:extLst>
            <a:ext uri="{FF2B5EF4-FFF2-40B4-BE49-F238E27FC236}">
              <a16:creationId xmlns:a16="http://schemas.microsoft.com/office/drawing/2014/main" id="{180B8BB8-C7B9-4A42-8E14-1499E472A7A1}"/>
            </a:ext>
          </a:extLst>
        </xdr:cNvPr>
        <xdr:cNvSpPr>
          <a:spLocks/>
        </xdr:cNvSpPr>
      </xdr:nvSpPr>
      <xdr:spPr>
        <a:xfrm>
          <a:off x="3421645" y="5312988"/>
          <a:ext cx="1901650" cy="471175"/>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3</xdr:col>
      <xdr:colOff>694320</xdr:colOff>
      <xdr:row>14</xdr:row>
      <xdr:rowOff>218062</xdr:rowOff>
    </xdr:from>
    <xdr:to>
      <xdr:col>6</xdr:col>
      <xdr:colOff>36920</xdr:colOff>
      <xdr:row>16</xdr:row>
      <xdr:rowOff>19312</xdr:rowOff>
    </xdr:to>
    <xdr:sp macro="" textlink="">
      <xdr:nvSpPr>
        <xdr:cNvPr id="51" name="Abgerundetes Rechteck 50">
          <a:extLst>
            <a:ext uri="{FF2B5EF4-FFF2-40B4-BE49-F238E27FC236}">
              <a16:creationId xmlns:a16="http://schemas.microsoft.com/office/drawing/2014/main" id="{9AA03C57-FE9D-5A4A-AAA2-6CADFDC707C6}"/>
            </a:ext>
          </a:extLst>
        </xdr:cNvPr>
        <xdr:cNvSpPr>
          <a:spLocks/>
        </xdr:cNvSpPr>
      </xdr:nvSpPr>
      <xdr:spPr>
        <a:xfrm>
          <a:off x="3418470" y="4466212"/>
          <a:ext cx="1904825" cy="468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t>60</a:t>
          </a:r>
        </a:p>
      </xdr:txBody>
    </xdr:sp>
    <xdr:clientData/>
  </xdr:twoCellAnchor>
  <xdr:twoCellAnchor editAs="absolute">
    <xdr:from>
      <xdr:col>6</xdr:col>
      <xdr:colOff>494880</xdr:colOff>
      <xdr:row>8</xdr:row>
      <xdr:rowOff>228367</xdr:rowOff>
    </xdr:from>
    <xdr:to>
      <xdr:col>9</xdr:col>
      <xdr:colOff>9955</xdr:colOff>
      <xdr:row>10</xdr:row>
      <xdr:rowOff>18967</xdr:rowOff>
    </xdr:to>
    <xdr:sp macro="" textlink="">
      <xdr:nvSpPr>
        <xdr:cNvPr id="52" name="Abgerundetes Rechteck 51">
          <a:extLst>
            <a:ext uri="{FF2B5EF4-FFF2-40B4-BE49-F238E27FC236}">
              <a16:creationId xmlns:a16="http://schemas.microsoft.com/office/drawing/2014/main" id="{DBB0FC53-E433-0946-B337-90A7C2C4E6AA}"/>
            </a:ext>
          </a:extLst>
        </xdr:cNvPr>
        <xdr:cNvSpPr>
          <a:spLocks/>
        </xdr:cNvSpPr>
      </xdr:nvSpPr>
      <xdr:spPr>
        <a:xfrm flipH="1">
          <a:off x="5781255" y="3047767"/>
          <a:ext cx="1839175" cy="324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2754</xdr:colOff>
      <xdr:row>11</xdr:row>
      <xdr:rowOff>228029</xdr:rowOff>
    </xdr:from>
    <xdr:to>
      <xdr:col>9</xdr:col>
      <xdr:colOff>9954</xdr:colOff>
      <xdr:row>13</xdr:row>
      <xdr:rowOff>18629</xdr:rowOff>
    </xdr:to>
    <xdr:sp macro="" textlink="">
      <xdr:nvSpPr>
        <xdr:cNvPr id="53" name="Abgerundetes Rechteck 52">
          <a:extLst>
            <a:ext uri="{FF2B5EF4-FFF2-40B4-BE49-F238E27FC236}">
              <a16:creationId xmlns:a16="http://schemas.microsoft.com/office/drawing/2014/main" id="{8DA018AF-EE8D-594D-B877-4EF5BD9E9DB0}"/>
            </a:ext>
          </a:extLst>
        </xdr:cNvPr>
        <xdr:cNvSpPr>
          <a:spLocks/>
        </xdr:cNvSpPr>
      </xdr:nvSpPr>
      <xdr:spPr>
        <a:xfrm flipH="1">
          <a:off x="5784429" y="3761804"/>
          <a:ext cx="1836000" cy="324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273</xdr:colOff>
      <xdr:row>14</xdr:row>
      <xdr:rowOff>227594</xdr:rowOff>
    </xdr:from>
    <xdr:to>
      <xdr:col>9</xdr:col>
      <xdr:colOff>10648</xdr:colOff>
      <xdr:row>16</xdr:row>
      <xdr:rowOff>28844</xdr:rowOff>
    </xdr:to>
    <xdr:sp macro="" textlink="">
      <xdr:nvSpPr>
        <xdr:cNvPr id="54" name="Abgerundetes Rechteck 53">
          <a:extLst>
            <a:ext uri="{FF2B5EF4-FFF2-40B4-BE49-F238E27FC236}">
              <a16:creationId xmlns:a16="http://schemas.microsoft.com/office/drawing/2014/main" id="{ADBD3FB6-0F82-3642-B0DB-F38022CC4BBE}"/>
            </a:ext>
          </a:extLst>
        </xdr:cNvPr>
        <xdr:cNvSpPr>
          <a:spLocks/>
        </xdr:cNvSpPr>
      </xdr:nvSpPr>
      <xdr:spPr>
        <a:xfrm flipH="1">
          <a:off x="5781948" y="4475744"/>
          <a:ext cx="1839175" cy="468000"/>
        </a:xfrm>
        <a:prstGeom prst="roundRect">
          <a:avLst/>
        </a:prstGeom>
        <a:noFill/>
        <a:ln>
          <a:solidFill>
            <a:srgbClr val="D046E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1094580</xdr:colOff>
      <xdr:row>0</xdr:row>
      <xdr:rowOff>0</xdr:rowOff>
    </xdr:from>
    <xdr:to>
      <xdr:col>10</xdr:col>
      <xdr:colOff>0</xdr:colOff>
      <xdr:row>1</xdr:row>
      <xdr:rowOff>0</xdr:rowOff>
    </xdr:to>
    <xdr:sp macro="" textlink="J2">
      <xdr:nvSpPr>
        <xdr:cNvPr id="12" name="Gespeicherte Daten 11">
          <a:hlinkClick xmlns:r="http://schemas.openxmlformats.org/officeDocument/2006/relationships" r:id="rId1" tooltip="zu Schritt 6"/>
          <a:extLst>
            <a:ext uri="{FF2B5EF4-FFF2-40B4-BE49-F238E27FC236}">
              <a16:creationId xmlns:a16="http://schemas.microsoft.com/office/drawing/2014/main" id="{AC2E4BAF-C909-E04C-8C7B-E246660D09E0}"/>
            </a:ext>
          </a:extLst>
        </xdr:cNvPr>
        <xdr:cNvSpPr>
          <a:spLocks/>
        </xdr:cNvSpPr>
      </xdr:nvSpPr>
      <xdr:spPr>
        <a:xfrm rot="10800000" flipV="1">
          <a:off x="6894076" y="0"/>
          <a:ext cx="1709150" cy="683649"/>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fld id="{E5E6F47E-C2AA-D04A-A45E-A24A65D20FB9}"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6</xdr:col>
      <xdr:colOff>324076</xdr:colOff>
      <xdr:row>0</xdr:row>
      <xdr:rowOff>0</xdr:rowOff>
    </xdr:from>
    <xdr:to>
      <xdr:col>7</xdr:col>
      <xdr:colOff>1507287</xdr:colOff>
      <xdr:row>1</xdr:row>
      <xdr:rowOff>0</xdr:rowOff>
    </xdr:to>
    <xdr:sp macro="" textlink="H2">
      <xdr:nvSpPr>
        <xdr:cNvPr id="14" name="Gespeicherte Daten 13">
          <a:hlinkClick xmlns:r="http://schemas.openxmlformats.org/officeDocument/2006/relationships" r:id="rId2" tooltip="zu Schritt 5"/>
          <a:extLst>
            <a:ext uri="{FF2B5EF4-FFF2-40B4-BE49-F238E27FC236}">
              <a16:creationId xmlns:a16="http://schemas.microsoft.com/office/drawing/2014/main" id="{688F14F0-8860-0C44-A1E3-2BBC55F2E6E1}"/>
            </a:ext>
          </a:extLst>
        </xdr:cNvPr>
        <xdr:cNvSpPr>
          <a:spLocks/>
        </xdr:cNvSpPr>
      </xdr:nvSpPr>
      <xdr:spPr>
        <a:xfrm rot="10800000" flipV="1">
          <a:off x="5601233" y="0"/>
          <a:ext cx="1705550" cy="683649"/>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108000" rtlCol="0" anchor="ctr"/>
        <a:lstStyle/>
        <a:p>
          <a:pPr algn="l"/>
          <a:fld id="{CA1F8F5D-3F9C-A145-9D15-1A1A40970B0A}" type="TxLink">
            <a:rPr lang="en-US" sz="1050" b="0" i="0" u="none" strike="noStrike">
              <a:solidFill>
                <a:schemeClr val="tx1">
                  <a:lumMod val="65000"/>
                  <a:lumOff val="35000"/>
                </a:schemeClr>
              </a:solidFill>
              <a:latin typeface="Arial"/>
              <a:cs typeface="Arial"/>
            </a:rPr>
            <a:pPr algn="l"/>
            <a:t>Ergebnisse
analysieren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3</xdr:col>
      <xdr:colOff>78778</xdr:colOff>
      <xdr:row>0</xdr:row>
      <xdr:rowOff>0</xdr:rowOff>
    </xdr:from>
    <xdr:to>
      <xdr:col>4</xdr:col>
      <xdr:colOff>1045065</xdr:colOff>
      <xdr:row>1</xdr:row>
      <xdr:rowOff>0</xdr:rowOff>
    </xdr:to>
    <xdr:sp macro="" textlink="E2">
      <xdr:nvSpPr>
        <xdr:cNvPr id="15" name="Gespeicherte Daten 14">
          <a:hlinkClick xmlns:r="http://schemas.openxmlformats.org/officeDocument/2006/relationships" r:id="rId3" tooltip="zu Schritt 3"/>
          <a:extLst>
            <a:ext uri="{FF2B5EF4-FFF2-40B4-BE49-F238E27FC236}">
              <a16:creationId xmlns:a16="http://schemas.microsoft.com/office/drawing/2014/main" id="{200E1389-DAD6-9D44-885C-46AC82CF9953}"/>
            </a:ext>
          </a:extLst>
        </xdr:cNvPr>
        <xdr:cNvSpPr>
          <a:spLocks/>
        </xdr:cNvSpPr>
      </xdr:nvSpPr>
      <xdr:spPr>
        <a:xfrm rot="10800000" flipV="1">
          <a:off x="2798012" y="0"/>
          <a:ext cx="1696025" cy="683649"/>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nchorCtr="0"/>
        <a:lstStyle/>
        <a:p>
          <a:pPr algn="l"/>
          <a:fld id="{66FFF786-1077-A249-968E-70C246AEFA2F}" type="TxLink">
            <a:rPr lang="en-US" sz="1050" b="0" i="0" u="none" strike="noStrike">
              <a:solidFill>
                <a:schemeClr val="tx1">
                  <a:lumMod val="65000"/>
                  <a:lumOff val="35000"/>
                </a:schemeClr>
              </a:solidFill>
              <a:latin typeface="Arial"/>
              <a:cs typeface="Arial"/>
            </a:rPr>
            <a:pPr algn="l"/>
            <a:t>Teilnehmende
importieren</a:t>
          </a:fld>
          <a:endParaRPr lang="de-DE" sz="120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4</xdr:col>
      <xdr:colOff>753103</xdr:colOff>
      <xdr:row>0</xdr:row>
      <xdr:rowOff>0</xdr:rowOff>
    </xdr:from>
    <xdr:to>
      <xdr:col>7</xdr:col>
      <xdr:colOff>95429</xdr:colOff>
      <xdr:row>1</xdr:row>
      <xdr:rowOff>0</xdr:rowOff>
    </xdr:to>
    <xdr:sp macro="" textlink="G2">
      <xdr:nvSpPr>
        <xdr:cNvPr id="16" name="Gespeicherte Daten 15">
          <a:hlinkClick xmlns:r="http://schemas.openxmlformats.org/officeDocument/2006/relationships" r:id="rId4" tooltip="zu Schritt 4"/>
          <a:extLst>
            <a:ext uri="{FF2B5EF4-FFF2-40B4-BE49-F238E27FC236}">
              <a16:creationId xmlns:a16="http://schemas.microsoft.com/office/drawing/2014/main" id="{8C7D119D-6130-6648-9B0C-2602FB27607B}"/>
            </a:ext>
          </a:extLst>
        </xdr:cNvPr>
        <xdr:cNvSpPr>
          <a:spLocks/>
        </xdr:cNvSpPr>
      </xdr:nvSpPr>
      <xdr:spPr>
        <a:xfrm rot="10800000" flipV="1">
          <a:off x="4202075" y="0"/>
          <a:ext cx="1692850" cy="683649"/>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nchorCtr="0"/>
        <a:lstStyle/>
        <a:p>
          <a:pPr algn="l"/>
          <a:fld id="{7D55430C-588F-074F-9158-7EC412C5DD8F}" type="TxLink">
            <a:rPr lang="en-US" sz="1050" b="0" i="0" u="none" strike="noStrike">
              <a:solidFill>
                <a:schemeClr val="tx1">
                  <a:lumMod val="65000"/>
                  <a:lumOff val="35000"/>
                </a:schemeClr>
              </a:solidFill>
              <a:latin typeface="Arial"/>
              <a:cs typeface="Arial"/>
            </a:rPr>
            <a:pPr algn="l"/>
            <a:t>Erzielte Punkte
eintragen</a:t>
          </a:fld>
          <a:endParaRPr lang="de-DE" sz="120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0</xdr:col>
      <xdr:colOff>0</xdr:colOff>
      <xdr:row>0</xdr:row>
      <xdr:rowOff>-1</xdr:rowOff>
    </xdr:from>
    <xdr:to>
      <xdr:col>1</xdr:col>
      <xdr:colOff>812658</xdr:colOff>
      <xdr:row>0</xdr:row>
      <xdr:rowOff>683648</xdr:rowOff>
    </xdr:to>
    <xdr:sp macro="" textlink="A2">
      <xdr:nvSpPr>
        <xdr:cNvPr id="17" name="Gespeicherte Daten 16">
          <a:extLst>
            <a:ext uri="{FF2B5EF4-FFF2-40B4-BE49-F238E27FC236}">
              <a16:creationId xmlns:a16="http://schemas.microsoft.com/office/drawing/2014/main" id="{F60C2846-D6C7-6B4A-B8B1-451ECAEBE884}"/>
            </a:ext>
          </a:extLst>
        </xdr:cNvPr>
        <xdr:cNvSpPr>
          <a:spLocks/>
        </xdr:cNvSpPr>
      </xdr:nvSpPr>
      <xdr:spPr>
        <a:xfrm flipH="1">
          <a:off x="0" y="-1"/>
          <a:ext cx="1696025" cy="683649"/>
        </a:xfrm>
        <a:prstGeom prst="flowChartOnlineStorage">
          <a:avLst/>
        </a:prstGeom>
        <a:gradFill flip="none" rotWithShape="0">
          <a:gsLst>
            <a:gs pos="10000">
              <a:srgbClr val="D046EC">
                <a:lumMod val="54000"/>
                <a:lumOff val="46000"/>
              </a:srgbClr>
            </a:gs>
            <a:gs pos="95000">
              <a:srgbClr val="D046EC">
                <a:lumMod val="100000"/>
              </a:srgbClr>
            </a:gs>
          </a:gsLst>
          <a:path path="circle">
            <a:fillToRect l="100000" t="100000"/>
          </a:path>
          <a:tileRect r="-100000" b="-100000"/>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Ins="72000" rtlCol="0" anchor="ctr" anchorCtr="0"/>
        <a:lstStyle/>
        <a:p>
          <a:pPr algn="l"/>
          <a:fld id="{43A9D3ED-923D-9C43-9A2A-21AE21F1057F}" type="TxLink">
            <a:rPr lang="en-US" sz="1050" b="0" i="0" u="none" strike="noStrike">
              <a:solidFill>
                <a:schemeClr val="bg1"/>
              </a:solidFill>
              <a:latin typeface="Arial"/>
              <a:cs typeface="Arial"/>
            </a:rPr>
            <a:pPr algn="l"/>
            <a:t>Informationen 
eingeben</a:t>
          </a:fld>
          <a:endParaRPr lang="de-DE" sz="1200" b="0" i="0">
            <a:solidFill>
              <a:schemeClr val="bg1"/>
            </a:solidFill>
            <a:latin typeface="Frutiger Neue LT Pro Book" panose="020B0503040304020203" pitchFamily="34" charset="77"/>
          </a:endParaRPr>
        </a:p>
      </xdr:txBody>
    </xdr:sp>
    <xdr:clientData/>
  </xdr:twoCellAnchor>
  <xdr:twoCellAnchor editAs="oneCell">
    <xdr:from>
      <xdr:col>3</xdr:col>
      <xdr:colOff>77511</xdr:colOff>
      <xdr:row>12</xdr:row>
      <xdr:rowOff>30759</xdr:rowOff>
    </xdr:from>
    <xdr:to>
      <xdr:col>3</xdr:col>
      <xdr:colOff>268265</xdr:colOff>
      <xdr:row>12</xdr:row>
      <xdr:rowOff>207584</xdr:rowOff>
    </xdr:to>
    <xdr:pic>
      <xdr:nvPicPr>
        <xdr:cNvPr id="5" name="Grafik 4" descr="Marke Fragezeichen mit einfarbiger Füllung">
          <a:hlinkClick xmlns:r="http://schemas.openxmlformats.org/officeDocument/2006/relationships" r:id="rId5" tooltip="Nutzen Sie das Dropdown Menü."/>
          <a:extLst>
            <a:ext uri="{FF2B5EF4-FFF2-40B4-BE49-F238E27FC236}">
              <a16:creationId xmlns:a16="http://schemas.microsoft.com/office/drawing/2014/main" id="{6E52D959-9A4F-B04E-836E-C9ACA6F6143C}"/>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801661" y="3812184"/>
          <a:ext cx="190754" cy="176825"/>
        </a:xfrm>
        <a:prstGeom prst="rect">
          <a:avLst/>
        </a:prstGeom>
      </xdr:spPr>
    </xdr:pic>
    <xdr:clientData/>
  </xdr:twoCellAnchor>
  <xdr:twoCellAnchor editAs="oneCell">
    <xdr:from>
      <xdr:col>3</xdr:col>
      <xdr:colOff>67986</xdr:colOff>
      <xdr:row>9</xdr:row>
      <xdr:rowOff>39937</xdr:rowOff>
    </xdr:from>
    <xdr:to>
      <xdr:col>3</xdr:col>
      <xdr:colOff>255565</xdr:colOff>
      <xdr:row>9</xdr:row>
      <xdr:rowOff>219937</xdr:rowOff>
    </xdr:to>
    <xdr:pic>
      <xdr:nvPicPr>
        <xdr:cNvPr id="6" name="Grafik 5" descr="Marke Fragezeichen mit einfarbiger Füllung">
          <a:hlinkClick xmlns:r="http://schemas.openxmlformats.org/officeDocument/2006/relationships" r:id="rId8" tooltip="Sie finden die Stammnummer in KSL, z.B. 454932"/>
          <a:extLst>
            <a:ext uri="{FF2B5EF4-FFF2-40B4-BE49-F238E27FC236}">
              <a16:creationId xmlns:a16="http://schemas.microsoft.com/office/drawing/2014/main" id="{899844B1-F12C-6B49-B664-4E63D6F4F218}"/>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792136" y="3106987"/>
          <a:ext cx="187579" cy="180000"/>
        </a:xfrm>
        <a:prstGeom prst="rect">
          <a:avLst/>
        </a:prstGeom>
      </xdr:spPr>
    </xdr:pic>
    <xdr:clientData/>
  </xdr:twoCellAnchor>
  <xdr:twoCellAnchor editAs="oneCell">
    <xdr:from>
      <xdr:col>6</xdr:col>
      <xdr:colOff>107850</xdr:colOff>
      <xdr:row>15</xdr:row>
      <xdr:rowOff>27416</xdr:rowOff>
    </xdr:from>
    <xdr:to>
      <xdr:col>6</xdr:col>
      <xdr:colOff>286518</xdr:colOff>
      <xdr:row>15</xdr:row>
      <xdr:rowOff>208510</xdr:rowOff>
    </xdr:to>
    <xdr:pic>
      <xdr:nvPicPr>
        <xdr:cNvPr id="7" name="Grafik 6" descr="Marke Fragezeichen mit einfarbiger Füllung">
          <a:hlinkClick xmlns:r="http://schemas.openxmlformats.org/officeDocument/2006/relationships" r:id="rId9" tooltip="max. 1000"/>
          <a:extLst>
            <a:ext uri="{FF2B5EF4-FFF2-40B4-BE49-F238E27FC236}">
              <a16:creationId xmlns:a16="http://schemas.microsoft.com/office/drawing/2014/main" id="{5DCA8542-89AF-F845-A43D-E50BC51D41B6}"/>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394225" y="4523216"/>
          <a:ext cx="178668" cy="181094"/>
        </a:xfrm>
        <a:prstGeom prst="rect">
          <a:avLst/>
        </a:prstGeom>
      </xdr:spPr>
    </xdr:pic>
    <xdr:clientData/>
  </xdr:twoCellAnchor>
  <xdr:twoCellAnchor editAs="oneCell">
    <xdr:from>
      <xdr:col>6</xdr:col>
      <xdr:colOff>107850</xdr:colOff>
      <xdr:row>18</xdr:row>
      <xdr:rowOff>26520</xdr:rowOff>
    </xdr:from>
    <xdr:to>
      <xdr:col>6</xdr:col>
      <xdr:colOff>296043</xdr:colOff>
      <xdr:row>18</xdr:row>
      <xdr:rowOff>203140</xdr:rowOff>
    </xdr:to>
    <xdr:pic>
      <xdr:nvPicPr>
        <xdr:cNvPr id="8" name="Grafik 7" descr="Marke Fragezeichen mit einfarbiger Füllung">
          <a:hlinkClick xmlns:r="http://schemas.openxmlformats.org/officeDocument/2006/relationships" r:id="rId10" tooltip="Nutzen Sie das Dropdown Menü zur Intervallauswahl."/>
          <a:extLst>
            <a:ext uri="{FF2B5EF4-FFF2-40B4-BE49-F238E27FC236}">
              <a16:creationId xmlns:a16="http://schemas.microsoft.com/office/drawing/2014/main" id="{5DC4B03A-BA17-1545-9A5A-28E57F28D8C6}"/>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394225" y="5370045"/>
          <a:ext cx="188193" cy="176620"/>
        </a:xfrm>
        <a:prstGeom prst="rect">
          <a:avLst/>
        </a:prstGeom>
      </xdr:spPr>
    </xdr:pic>
    <xdr:clientData/>
  </xdr:twoCellAnchor>
  <xdr:twoCellAnchor editAs="oneCell">
    <xdr:from>
      <xdr:col>9</xdr:col>
      <xdr:colOff>75946</xdr:colOff>
      <xdr:row>9</xdr:row>
      <xdr:rowOff>38214</xdr:rowOff>
    </xdr:from>
    <xdr:to>
      <xdr:col>9</xdr:col>
      <xdr:colOff>257175</xdr:colOff>
      <xdr:row>9</xdr:row>
      <xdr:rowOff>226171</xdr:rowOff>
    </xdr:to>
    <xdr:pic>
      <xdr:nvPicPr>
        <xdr:cNvPr id="9" name="Grafik 8" descr="Marke Fragezeichen mit einfarbiger Füllung">
          <a:hlinkClick xmlns:r="http://schemas.openxmlformats.org/officeDocument/2006/relationships" r:id="rId11" tooltip="Nutzen Sie das Dropdown Menü zur Auswahl der Grundlage für die Bestehensgrenze."/>
          <a:extLst>
            <a:ext uri="{FF2B5EF4-FFF2-40B4-BE49-F238E27FC236}">
              <a16:creationId xmlns:a16="http://schemas.microsoft.com/office/drawing/2014/main" id="{11E1D80C-20CD-824C-BC33-02ADD386EA95}"/>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686421" y="3105264"/>
          <a:ext cx="181229" cy="187957"/>
        </a:xfrm>
        <a:prstGeom prst="rect">
          <a:avLst/>
        </a:prstGeom>
      </xdr:spPr>
    </xdr:pic>
    <xdr:clientData/>
  </xdr:twoCellAnchor>
  <xdr:twoCellAnchor editAs="oneCell">
    <xdr:from>
      <xdr:col>9</xdr:col>
      <xdr:colOff>79121</xdr:colOff>
      <xdr:row>12</xdr:row>
      <xdr:rowOff>35056</xdr:rowOff>
    </xdr:from>
    <xdr:to>
      <xdr:col>9</xdr:col>
      <xdr:colOff>254000</xdr:colOff>
      <xdr:row>12</xdr:row>
      <xdr:rowOff>227519</xdr:rowOff>
    </xdr:to>
    <xdr:pic>
      <xdr:nvPicPr>
        <xdr:cNvPr id="10" name="Grafik 9" descr="Marke Fragezeichen mit einfarbiger Füllung">
          <a:hlinkClick xmlns:r="http://schemas.openxmlformats.org/officeDocument/2006/relationships" r:id="rId12" tooltip="Füllen Sie dieses Feld aus, wenn Sie &quot;Prozentzahl&quot; als Grundlage für die Bestehensgrenze gewählt haben."/>
          <a:extLst>
            <a:ext uri="{FF2B5EF4-FFF2-40B4-BE49-F238E27FC236}">
              <a16:creationId xmlns:a16="http://schemas.microsoft.com/office/drawing/2014/main" id="{B6997C45-9363-7144-A3E0-24E69BF26E98}"/>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689596" y="3816481"/>
          <a:ext cx="174879" cy="192463"/>
        </a:xfrm>
        <a:prstGeom prst="rect">
          <a:avLst/>
        </a:prstGeom>
      </xdr:spPr>
    </xdr:pic>
    <xdr:clientData/>
  </xdr:twoCellAnchor>
  <xdr:twoCellAnchor editAs="oneCell">
    <xdr:from>
      <xdr:col>9</xdr:col>
      <xdr:colOff>75946</xdr:colOff>
      <xdr:row>15</xdr:row>
      <xdr:rowOff>49208</xdr:rowOff>
    </xdr:from>
    <xdr:to>
      <xdr:col>9</xdr:col>
      <xdr:colOff>254000</xdr:colOff>
      <xdr:row>15</xdr:row>
      <xdr:rowOff>236447</xdr:rowOff>
    </xdr:to>
    <xdr:pic>
      <xdr:nvPicPr>
        <xdr:cNvPr id="11" name="Grafik 10" descr="Marke Fragezeichen mit einfarbiger Füllung">
          <a:hlinkClick xmlns:r="http://schemas.openxmlformats.org/officeDocument/2006/relationships" r:id="rId13" tooltip="Füllen Sie dieses Feld aus, wenn Sie &quot;Punktzahl&quot; als Grundlage für die Bestehensgrenze gewählt haben."/>
          <a:extLst>
            <a:ext uri="{FF2B5EF4-FFF2-40B4-BE49-F238E27FC236}">
              <a16:creationId xmlns:a16="http://schemas.microsoft.com/office/drawing/2014/main" id="{CF140E08-58E6-3344-9D2C-595BBDC763A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686421" y="4545008"/>
          <a:ext cx="178054" cy="187239"/>
        </a:xfrm>
        <a:prstGeom prst="rect">
          <a:avLst/>
        </a:prstGeom>
      </xdr:spPr>
    </xdr:pic>
    <xdr:clientData/>
  </xdr:twoCellAnchor>
  <xdr:twoCellAnchor editAs="oneCell">
    <xdr:from>
      <xdr:col>3</xdr:col>
      <xdr:colOff>59887</xdr:colOff>
      <xdr:row>18</xdr:row>
      <xdr:rowOff>27389</xdr:rowOff>
    </xdr:from>
    <xdr:to>
      <xdr:col>3</xdr:col>
      <xdr:colOff>239887</xdr:colOff>
      <xdr:row>18</xdr:row>
      <xdr:rowOff>212100</xdr:rowOff>
    </xdr:to>
    <xdr:pic>
      <xdr:nvPicPr>
        <xdr:cNvPr id="18" name="Grafik 17" descr="Marke Fragezeichen mit einfarbiger Füllung">
          <a:hlinkClick xmlns:r="http://schemas.openxmlformats.org/officeDocument/2006/relationships" r:id="rId14" tooltip="Bei Unklarheit hilft Ihnen Ihr Studiensekretariat."/>
          <a:extLst>
            <a:ext uri="{FF2B5EF4-FFF2-40B4-BE49-F238E27FC236}">
              <a16:creationId xmlns:a16="http://schemas.microsoft.com/office/drawing/2014/main" id="{475FE644-53BB-5544-BBB8-222CAAA9CDE2}"/>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784037" y="5370914"/>
          <a:ext cx="180000" cy="184711"/>
        </a:xfrm>
        <a:prstGeom prst="rect">
          <a:avLst/>
        </a:prstGeom>
      </xdr:spPr>
    </xdr:pic>
    <xdr:clientData/>
  </xdr:twoCellAnchor>
  <xdr:twoCellAnchor editAs="oneCell">
    <xdr:from>
      <xdr:col>3</xdr:col>
      <xdr:colOff>85867</xdr:colOff>
      <xdr:row>21</xdr:row>
      <xdr:rowOff>58278</xdr:rowOff>
    </xdr:from>
    <xdr:to>
      <xdr:col>3</xdr:col>
      <xdr:colOff>269759</xdr:colOff>
      <xdr:row>21</xdr:row>
      <xdr:rowOff>240736</xdr:rowOff>
    </xdr:to>
    <xdr:pic>
      <xdr:nvPicPr>
        <xdr:cNvPr id="20" name="Grafik 19" descr="Marke Fragezeichen mit einfarbiger Füllung">
          <a:hlinkClick xmlns:r="http://schemas.openxmlformats.org/officeDocument/2006/relationships" r:id="rId15" tooltip="Bei mehr als drei Dozierenden tragen Sie jeweils zwei Dozierende mit Komma in einer Zeile ein."/>
          <a:extLst>
            <a:ext uri="{FF2B5EF4-FFF2-40B4-BE49-F238E27FC236}">
              <a16:creationId xmlns:a16="http://schemas.microsoft.com/office/drawing/2014/main" id="{66858ECA-62B6-234D-BBE7-025B89A43722}"/>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810017" y="6249528"/>
          <a:ext cx="183892" cy="182458"/>
        </a:xfrm>
        <a:prstGeom prst="rect">
          <a:avLst/>
        </a:prstGeom>
      </xdr:spPr>
    </xdr:pic>
    <xdr:clientData/>
  </xdr:twoCellAnchor>
  <xdr:twoCellAnchor editAs="oneCell">
    <xdr:from>
      <xdr:col>6</xdr:col>
      <xdr:colOff>93889</xdr:colOff>
      <xdr:row>9</xdr:row>
      <xdr:rowOff>45033</xdr:rowOff>
    </xdr:from>
    <xdr:to>
      <xdr:col>6</xdr:col>
      <xdr:colOff>277064</xdr:colOff>
      <xdr:row>9</xdr:row>
      <xdr:rowOff>228208</xdr:rowOff>
    </xdr:to>
    <xdr:pic>
      <xdr:nvPicPr>
        <xdr:cNvPr id="22" name="Grafik 21" descr="Marke Fragezeichen mit einfarbiger Füllung">
          <a:hlinkClick xmlns:r="http://schemas.openxmlformats.org/officeDocument/2006/relationships" r:id="rId16" tooltip="TT.MM.YYYY"/>
          <a:extLst>
            <a:ext uri="{FF2B5EF4-FFF2-40B4-BE49-F238E27FC236}">
              <a16:creationId xmlns:a16="http://schemas.microsoft.com/office/drawing/2014/main" id="{3D95F0B0-1716-064E-95EC-A840E3E0A336}"/>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380264" y="3112083"/>
          <a:ext cx="183175" cy="183175"/>
        </a:xfrm>
        <a:prstGeom prst="rect">
          <a:avLst/>
        </a:prstGeom>
      </xdr:spPr>
    </xdr:pic>
    <xdr:clientData/>
  </xdr:twoCellAnchor>
  <xdr:twoCellAnchor>
    <xdr:from>
      <xdr:col>1</xdr:col>
      <xdr:colOff>389984</xdr:colOff>
      <xdr:row>26</xdr:row>
      <xdr:rowOff>179971</xdr:rowOff>
    </xdr:from>
    <xdr:to>
      <xdr:col>7</xdr:col>
      <xdr:colOff>1406564</xdr:colOff>
      <xdr:row>47</xdr:row>
      <xdr:rowOff>158750</xdr:rowOff>
    </xdr:to>
    <xdr:graphicFrame macro="">
      <xdr:nvGraphicFramePr>
        <xdr:cNvPr id="23" name="Diagramm 22" title="Notensystem">
          <a:extLst>
            <a:ext uri="{FF2B5EF4-FFF2-40B4-BE49-F238E27FC236}">
              <a16:creationId xmlns:a16="http://schemas.microsoft.com/office/drawing/2014/main" id="{22DA3C4B-55A2-BE41-AB63-660FCF99D7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4</xdr:col>
      <xdr:colOff>1411333</xdr:colOff>
      <xdr:row>26</xdr:row>
      <xdr:rowOff>275706</xdr:rowOff>
    </xdr:from>
    <xdr:to>
      <xdr:col>4</xdr:col>
      <xdr:colOff>1580796</xdr:colOff>
      <xdr:row>27</xdr:row>
      <xdr:rowOff>45632</xdr:rowOff>
    </xdr:to>
    <xdr:pic>
      <xdr:nvPicPr>
        <xdr:cNvPr id="27" name="Grafik 26" descr="Marke Fragezeichen mit einfarbiger Füllung">
          <a:hlinkClick xmlns:r="http://schemas.openxmlformats.org/officeDocument/2006/relationships" r:id="rId18" tooltip="Klicken Sie hier für Informationen zur Berechnung."/>
          <a:extLst>
            <a:ext uri="{FF2B5EF4-FFF2-40B4-BE49-F238E27FC236}">
              <a16:creationId xmlns:a16="http://schemas.microsoft.com/office/drawing/2014/main" id="{DEEC0DDD-AC6F-4449-B9E1-F8A406235784}"/>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4868908" y="7743306"/>
          <a:ext cx="178988" cy="179501"/>
        </a:xfrm>
        <a:prstGeom prst="rect">
          <a:avLst/>
        </a:prstGeom>
      </xdr:spPr>
    </xdr:pic>
    <xdr:clientData/>
  </xdr:twoCellAnchor>
  <xdr:twoCellAnchor editAs="absolute">
    <xdr:from>
      <xdr:col>7</xdr:col>
      <xdr:colOff>1264280</xdr:colOff>
      <xdr:row>51</xdr:row>
      <xdr:rowOff>7119</xdr:rowOff>
    </xdr:from>
    <xdr:to>
      <xdr:col>9</xdr:col>
      <xdr:colOff>838200</xdr:colOff>
      <xdr:row>52</xdr:row>
      <xdr:rowOff>143076</xdr:rowOff>
    </xdr:to>
    <xdr:grpSp>
      <xdr:nvGrpSpPr>
        <xdr:cNvPr id="33" name="Gruppieren 32">
          <a:hlinkClick xmlns:r="http://schemas.openxmlformats.org/officeDocument/2006/relationships" r:id="rId3" tooltip="weiter zu Schritten 3+4"/>
          <a:extLst>
            <a:ext uri="{FF2B5EF4-FFF2-40B4-BE49-F238E27FC236}">
              <a16:creationId xmlns:a16="http://schemas.microsoft.com/office/drawing/2014/main" id="{6887F0D7-3D87-9B55-F2BC-CC0A6A29886F}"/>
            </a:ext>
          </a:extLst>
        </xdr:cNvPr>
        <xdr:cNvGrpSpPr>
          <a:grpSpLocks/>
        </xdr:cNvGrpSpPr>
      </xdr:nvGrpSpPr>
      <xdr:grpSpPr>
        <a:xfrm>
          <a:off x="7068180" y="12294369"/>
          <a:ext cx="1370970" cy="389957"/>
          <a:chOff x="7853680" y="11907520"/>
          <a:chExt cx="1369351" cy="359550"/>
        </a:xfrm>
      </xdr:grpSpPr>
      <xdr:sp macro="" textlink="I52">
        <xdr:nvSpPr>
          <xdr:cNvPr id="29" name="Grenzstelle 28">
            <a:extLst>
              <a:ext uri="{FF2B5EF4-FFF2-40B4-BE49-F238E27FC236}">
                <a16:creationId xmlns:a16="http://schemas.microsoft.com/office/drawing/2014/main" id="{B23706CB-947E-A2BB-C248-F28C2029D8FD}"/>
              </a:ext>
            </a:extLst>
          </xdr:cNvPr>
          <xdr:cNvSpPr/>
        </xdr:nvSpPr>
        <xdr:spPr>
          <a:xfrm>
            <a:off x="7853680" y="11907520"/>
            <a:ext cx="1369351" cy="359550"/>
          </a:xfrm>
          <a:prstGeom prst="flowChartTerminator">
            <a:avLst/>
          </a:prstGeom>
          <a:gradFill>
            <a:gsLst>
              <a:gs pos="10000">
                <a:srgbClr val="2BB2EC">
                  <a:lumMod val="54000"/>
                  <a:lumOff val="46000"/>
                </a:srgbClr>
              </a:gs>
              <a:gs pos="95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tlCol="0" anchor="ctr"/>
          <a:lstStyle/>
          <a:p>
            <a:pPr algn="l"/>
            <a:fld id="{8FCFB8C2-3B15-204E-9340-A5D5044D80C1}" type="TxLink">
              <a:rPr lang="en-US" sz="1000" b="0" i="0" u="none" strike="noStrike">
                <a:solidFill>
                  <a:srgbClr val="FFFFFF"/>
                </a:solidFill>
                <a:latin typeface="Arial"/>
                <a:cs typeface="Arial"/>
              </a:rPr>
              <a:pPr algn="l"/>
              <a:t>Schritte 3 + 4</a:t>
            </a:fld>
            <a:endParaRPr lang="de-DE" sz="900" b="0" i="0">
              <a:solidFill>
                <a:schemeClr val="bg1"/>
              </a:solidFill>
              <a:latin typeface="Frutiger Neue LT Pro Book" panose="020B0503040304020203" pitchFamily="34" charset="77"/>
            </a:endParaRPr>
          </a:p>
        </xdr:txBody>
      </xdr:sp>
      <xdr:pic>
        <xdr:nvPicPr>
          <xdr:cNvPr id="30" name="Grafik 29" descr="Wiedergabe mit einfarbiger Füllung">
            <a:extLst>
              <a:ext uri="{FF2B5EF4-FFF2-40B4-BE49-F238E27FC236}">
                <a16:creationId xmlns:a16="http://schemas.microsoft.com/office/drawing/2014/main" id="{6A3E6466-195E-B2A3-F193-07955D71EDD8}"/>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8903142" y="11958547"/>
            <a:ext cx="183423" cy="257494"/>
          </a:xfrm>
          <a:prstGeom prst="rect">
            <a:avLst/>
          </a:prstGeom>
        </xdr:spPr>
      </xdr:pic>
    </xdr:grpSp>
    <xdr:clientData/>
  </xdr:twoCellAnchor>
  <xdr:twoCellAnchor editAs="absolute">
    <xdr:from>
      <xdr:col>1</xdr:col>
      <xdr:colOff>504099</xdr:colOff>
      <xdr:row>0</xdr:row>
      <xdr:rowOff>0</xdr:rowOff>
    </xdr:from>
    <xdr:to>
      <xdr:col>3</xdr:col>
      <xdr:colOff>373782</xdr:colOff>
      <xdr:row>1</xdr:row>
      <xdr:rowOff>0</xdr:rowOff>
    </xdr:to>
    <xdr:sp macro="" textlink="B2">
      <xdr:nvSpPr>
        <xdr:cNvPr id="31" name="Gespeicherte Daten 30">
          <a:extLst>
            <a:ext uri="{FF2B5EF4-FFF2-40B4-BE49-F238E27FC236}">
              <a16:creationId xmlns:a16="http://schemas.microsoft.com/office/drawing/2014/main" id="{00908ED5-A98D-4043-B911-59BCB913E94B}"/>
            </a:ext>
          </a:extLst>
        </xdr:cNvPr>
        <xdr:cNvSpPr>
          <a:spLocks/>
        </xdr:cNvSpPr>
      </xdr:nvSpPr>
      <xdr:spPr>
        <a:xfrm rot="10800000" flipV="1">
          <a:off x="1387466" y="0"/>
          <a:ext cx="1705550" cy="683649"/>
        </a:xfrm>
        <a:prstGeom prst="flowChartOnlineStorage">
          <a:avLst/>
        </a:prstGeom>
        <a:gradFill flip="none" rotWithShape="0">
          <a:gsLst>
            <a:gs pos="10000">
              <a:srgbClr val="914AE2">
                <a:lumMod val="54000"/>
                <a:lumOff val="46000"/>
              </a:srgbClr>
            </a:gs>
            <a:gs pos="95000">
              <a:srgbClr val="914AE2">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844C401E-BC10-BB4D-8BBD-F64936C7FE17}" type="TxLink">
            <a:rPr lang="en-US" sz="1050" b="0" i="0" u="none" strike="noStrike">
              <a:solidFill>
                <a:schemeClr val="bg1"/>
              </a:solidFill>
              <a:latin typeface="Arial"/>
              <a:cs typeface="Arial"/>
            </a:rPr>
            <a:pPr algn="l"/>
            <a:t>Notenschlüssel
prüfen</a:t>
          </a:fld>
          <a:endParaRPr lang="de-DE" sz="1200" b="0" i="0">
            <a:solidFill>
              <a:schemeClr val="bg1"/>
            </a:solidFill>
            <a:latin typeface="Frutiger Neue LT Pro Book" panose="020B0503040304020203" pitchFamily="34" charset="77"/>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325440</xdr:colOff>
      <xdr:row>2</xdr:row>
      <xdr:rowOff>6428</xdr:rowOff>
    </xdr:to>
    <xdr:sp macro="" textlink="">
      <xdr:nvSpPr>
        <xdr:cNvPr id="17" name="Rechteck 16">
          <a:extLst>
            <a:ext uri="{FF2B5EF4-FFF2-40B4-BE49-F238E27FC236}">
              <a16:creationId xmlns:a16="http://schemas.microsoft.com/office/drawing/2014/main" id="{821BF9D9-A161-A545-951D-1340CA648949}"/>
            </a:ext>
          </a:extLst>
        </xdr:cNvPr>
        <xdr:cNvSpPr>
          <a:spLocks/>
        </xdr:cNvSpPr>
      </xdr:nvSpPr>
      <xdr:spPr>
        <a:xfrm>
          <a:off x="1" y="0"/>
          <a:ext cx="7373939" cy="685878"/>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349499</xdr:colOff>
      <xdr:row>0</xdr:row>
      <xdr:rowOff>0</xdr:rowOff>
    </xdr:from>
    <xdr:to>
      <xdr:col>10</xdr:col>
      <xdr:colOff>487555</xdr:colOff>
      <xdr:row>0</xdr:row>
      <xdr:rowOff>674688</xdr:rowOff>
    </xdr:to>
    <xdr:sp macro="" textlink="">
      <xdr:nvSpPr>
        <xdr:cNvPr id="8" name="Rechteck 7">
          <a:extLst>
            <a:ext uri="{FF2B5EF4-FFF2-40B4-BE49-F238E27FC236}">
              <a16:creationId xmlns:a16="http://schemas.microsoft.com/office/drawing/2014/main" id="{92DD20E8-B813-0045-B050-D441BDB6DF2A}"/>
            </a:ext>
          </a:extLst>
        </xdr:cNvPr>
        <xdr:cNvSpPr>
          <a:spLocks/>
        </xdr:cNvSpPr>
      </xdr:nvSpPr>
      <xdr:spPr>
        <a:xfrm>
          <a:off x="2787899" y="0"/>
          <a:ext cx="4157606" cy="674688"/>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57055</xdr:colOff>
      <xdr:row>5</xdr:row>
      <xdr:rowOff>64614</xdr:rowOff>
    </xdr:from>
    <xdr:to>
      <xdr:col>11</xdr:col>
      <xdr:colOff>264056</xdr:colOff>
      <xdr:row>27</xdr:row>
      <xdr:rowOff>78298</xdr:rowOff>
    </xdr:to>
    <xdr:graphicFrame macro="">
      <xdr:nvGraphicFramePr>
        <xdr:cNvPr id="2" name="Diagramm 1" title="Notensystem">
          <a:extLst>
            <a:ext uri="{FF2B5EF4-FFF2-40B4-BE49-F238E27FC236}">
              <a16:creationId xmlns:a16="http://schemas.microsoft.com/office/drawing/2014/main" id="{8AA5CA0A-285D-E161-D9E7-FFCEC56CB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50800</xdr:colOff>
      <xdr:row>0</xdr:row>
      <xdr:rowOff>0</xdr:rowOff>
    </xdr:from>
    <xdr:to>
      <xdr:col>2</xdr:col>
      <xdr:colOff>496083</xdr:colOff>
      <xdr:row>0</xdr:row>
      <xdr:rowOff>674688</xdr:rowOff>
    </xdr:to>
    <xdr:sp macro="" textlink="B2">
      <xdr:nvSpPr>
        <xdr:cNvPr id="3" name="Gespeicherte Daten 2">
          <a:hlinkClick xmlns:r="http://schemas.openxmlformats.org/officeDocument/2006/relationships" r:id="rId2" tooltip="zu Schritt 1"/>
          <a:extLst>
            <a:ext uri="{FF2B5EF4-FFF2-40B4-BE49-F238E27FC236}">
              <a16:creationId xmlns:a16="http://schemas.microsoft.com/office/drawing/2014/main" id="{BA7A7513-790C-7943-969C-2A4D906D838A}"/>
            </a:ext>
          </a:extLst>
        </xdr:cNvPr>
        <xdr:cNvSpPr>
          <a:spLocks/>
        </xdr:cNvSpPr>
      </xdr:nvSpPr>
      <xdr:spPr>
        <a:xfrm rot="10800000" flipV="1">
          <a:off x="50800" y="0"/>
          <a:ext cx="1543833" cy="674688"/>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Ins="72000" rtlCol="0" anchor="ctr"/>
        <a:lstStyle/>
        <a:p>
          <a:pPr algn="l"/>
          <a:fld id="{DAE2201D-EB65-6F40-BEB8-4EC3725AEBD8}" type="TxLink">
            <a:rPr lang="en-US" sz="1050" b="0" i="0" u="none" strike="noStrike">
              <a:solidFill>
                <a:schemeClr val="tx1">
                  <a:lumMod val="65000"/>
                  <a:lumOff val="35000"/>
                </a:schemeClr>
              </a:solidFill>
              <a:latin typeface="Arial"/>
              <a:cs typeface="Arial"/>
            </a:rPr>
            <a:pPr algn="l"/>
            <a:t>Informationen 
eingeben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9</xdr:col>
      <xdr:colOff>523603</xdr:colOff>
      <xdr:row>0</xdr:row>
      <xdr:rowOff>0</xdr:rowOff>
    </xdr:from>
    <xdr:to>
      <xdr:col>11</xdr:col>
      <xdr:colOff>688975</xdr:colOff>
      <xdr:row>0</xdr:row>
      <xdr:rowOff>674688</xdr:rowOff>
    </xdr:to>
    <xdr:sp macro="" textlink="G2">
      <xdr:nvSpPr>
        <xdr:cNvPr id="4" name="Gespeicherte Daten 3">
          <a:hlinkClick xmlns:r="http://schemas.openxmlformats.org/officeDocument/2006/relationships" r:id="rId3" tooltip="zu Schritt 6"/>
          <a:extLst>
            <a:ext uri="{FF2B5EF4-FFF2-40B4-BE49-F238E27FC236}">
              <a16:creationId xmlns:a16="http://schemas.microsoft.com/office/drawing/2014/main" id="{F07B0133-0EB2-E645-8E12-7AA11F60932F}"/>
            </a:ext>
          </a:extLst>
        </xdr:cNvPr>
        <xdr:cNvSpPr>
          <a:spLocks/>
        </xdr:cNvSpPr>
      </xdr:nvSpPr>
      <xdr:spPr>
        <a:xfrm rot="10800000" flipV="1">
          <a:off x="6232253" y="0"/>
          <a:ext cx="1505222" cy="674688"/>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lstStyle/>
        <a:p>
          <a:pPr algn="l"/>
          <a:fld id="{EAB3B881-C853-9347-9ED0-0DE83BE8C2B0}"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4</xdr:col>
      <xdr:colOff>105393</xdr:colOff>
      <xdr:row>0</xdr:row>
      <xdr:rowOff>0</xdr:rowOff>
    </xdr:from>
    <xdr:to>
      <xdr:col>6</xdr:col>
      <xdr:colOff>278154</xdr:colOff>
      <xdr:row>0</xdr:row>
      <xdr:rowOff>674688</xdr:rowOff>
    </xdr:to>
    <xdr:sp macro="" textlink="D2">
      <xdr:nvSpPr>
        <xdr:cNvPr id="5" name="Gespeicherte Daten 4">
          <a:hlinkClick xmlns:r="http://schemas.openxmlformats.org/officeDocument/2006/relationships" r:id="rId4" tooltip="zu Schritt 3"/>
          <a:extLst>
            <a:ext uri="{FF2B5EF4-FFF2-40B4-BE49-F238E27FC236}">
              <a16:creationId xmlns:a16="http://schemas.microsoft.com/office/drawing/2014/main" id="{E7969FB1-296E-2149-8D57-431FBF55FD9E}"/>
            </a:ext>
          </a:extLst>
        </xdr:cNvPr>
        <xdr:cNvSpPr>
          <a:spLocks/>
        </xdr:cNvSpPr>
      </xdr:nvSpPr>
      <xdr:spPr>
        <a:xfrm rot="10800000" flipV="1">
          <a:off x="2543793" y="0"/>
          <a:ext cx="1512611" cy="674688"/>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tIns="36000" rIns="36000" bIns="36000" rtlCol="0" anchor="ctr"/>
        <a:lstStyle/>
        <a:p>
          <a:pPr algn="l"/>
          <a:fld id="{F2FF5059-70B6-3644-9467-290ED93E9CE6}" type="TxLink">
            <a:rPr lang="en-US" sz="1050" b="0" i="0" u="none" strike="noStrike">
              <a:solidFill>
                <a:schemeClr val="tx1">
                  <a:lumMod val="65000"/>
                  <a:lumOff val="35000"/>
                </a:schemeClr>
              </a:solidFill>
              <a:latin typeface="Arial"/>
              <a:cs typeface="Arial"/>
            </a:rPr>
            <a:pPr algn="l"/>
            <a:t>Teilnehmende
importieren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6</xdr:col>
      <xdr:colOff>2800</xdr:colOff>
      <xdr:row>0</xdr:row>
      <xdr:rowOff>0</xdr:rowOff>
    </xdr:from>
    <xdr:to>
      <xdr:col>8</xdr:col>
      <xdr:colOff>159689</xdr:colOff>
      <xdr:row>0</xdr:row>
      <xdr:rowOff>674688</xdr:rowOff>
    </xdr:to>
    <xdr:sp macro="" textlink="E2">
      <xdr:nvSpPr>
        <xdr:cNvPr id="6" name="Gespeicherte Daten 5">
          <a:hlinkClick xmlns:r="http://schemas.openxmlformats.org/officeDocument/2006/relationships" r:id="rId5" tooltip="zu Schritt 4"/>
          <a:extLst>
            <a:ext uri="{FF2B5EF4-FFF2-40B4-BE49-F238E27FC236}">
              <a16:creationId xmlns:a16="http://schemas.microsoft.com/office/drawing/2014/main" id="{1799B27A-66BD-FA4D-ADB8-331B4665555B}"/>
            </a:ext>
          </a:extLst>
        </xdr:cNvPr>
        <xdr:cNvSpPr>
          <a:spLocks/>
        </xdr:cNvSpPr>
      </xdr:nvSpPr>
      <xdr:spPr>
        <a:xfrm rot="10800000" flipV="1">
          <a:off x="3765175" y="0"/>
          <a:ext cx="1512614" cy="674688"/>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lstStyle/>
        <a:p>
          <a:pPr algn="l"/>
          <a:fld id="{84C5B7AA-F64D-0C46-8572-B9CE1D2A9F0D}" type="TxLink">
            <a:rPr lang="en-US" sz="1050" b="0" i="0" u="none" strike="noStrike">
              <a:solidFill>
                <a:schemeClr val="tx1">
                  <a:lumMod val="65000"/>
                  <a:lumOff val="35000"/>
                </a:schemeClr>
              </a:solidFill>
              <a:latin typeface="Arial"/>
              <a:cs typeface="Arial"/>
            </a:rPr>
            <a:pPr algn="l"/>
            <a:t>Erzielte Punkte
eintragen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7</xdr:col>
      <xdr:colOff>609353</xdr:colOff>
      <xdr:row>0</xdr:row>
      <xdr:rowOff>0</xdr:rowOff>
    </xdr:from>
    <xdr:to>
      <xdr:col>10</xdr:col>
      <xdr:colOff>32814</xdr:colOff>
      <xdr:row>0</xdr:row>
      <xdr:rowOff>674688</xdr:rowOff>
    </xdr:to>
    <xdr:sp macro="" textlink="F2">
      <xdr:nvSpPr>
        <xdr:cNvPr id="7" name="Gespeicherte Daten 6">
          <a:hlinkClick xmlns:r="http://schemas.openxmlformats.org/officeDocument/2006/relationships" r:id="rId6" tooltip="zu Schritt 5"/>
          <a:extLst>
            <a:ext uri="{FF2B5EF4-FFF2-40B4-BE49-F238E27FC236}">
              <a16:creationId xmlns:a16="http://schemas.microsoft.com/office/drawing/2014/main" id="{2F6D09DF-8BC9-7B44-AEE9-FF87D2446728}"/>
            </a:ext>
          </a:extLst>
        </xdr:cNvPr>
        <xdr:cNvSpPr>
          <a:spLocks/>
        </xdr:cNvSpPr>
      </xdr:nvSpPr>
      <xdr:spPr>
        <a:xfrm rot="10800000" flipV="1">
          <a:off x="4978153" y="0"/>
          <a:ext cx="1512611" cy="674688"/>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108000" rtlCol="0" anchor="ctr"/>
        <a:lstStyle/>
        <a:p>
          <a:pPr algn="l"/>
          <a:fld id="{1C75475C-FE3C-EA4F-A830-67FE6755E956}" type="TxLink">
            <a:rPr lang="en-US" sz="1050" b="0" i="0" u="none" strike="noStrike">
              <a:solidFill>
                <a:schemeClr val="tx1">
                  <a:lumMod val="65000"/>
                  <a:lumOff val="35000"/>
                </a:schemeClr>
              </a:solidFill>
              <a:latin typeface="Arial"/>
              <a:cs typeface="Arial"/>
            </a:rPr>
            <a:pPr algn="l"/>
            <a:t>Ergebnisse
analysieren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2</xdr:col>
      <xdr:colOff>213661</xdr:colOff>
      <xdr:row>0</xdr:row>
      <xdr:rowOff>0</xdr:rowOff>
    </xdr:from>
    <xdr:to>
      <xdr:col>4</xdr:col>
      <xdr:colOff>386425</xdr:colOff>
      <xdr:row>0</xdr:row>
      <xdr:rowOff>674688</xdr:rowOff>
    </xdr:to>
    <xdr:sp macro="" textlink="C2">
      <xdr:nvSpPr>
        <xdr:cNvPr id="9" name="Gespeicherte Daten 8">
          <a:extLst>
            <a:ext uri="{FF2B5EF4-FFF2-40B4-BE49-F238E27FC236}">
              <a16:creationId xmlns:a16="http://schemas.microsoft.com/office/drawing/2014/main" id="{657042A1-C8BD-6944-9C41-C3FE3C4E02A2}"/>
            </a:ext>
          </a:extLst>
        </xdr:cNvPr>
        <xdr:cNvSpPr>
          <a:spLocks/>
        </xdr:cNvSpPr>
      </xdr:nvSpPr>
      <xdr:spPr>
        <a:xfrm rot="10800000" flipV="1">
          <a:off x="1312211" y="0"/>
          <a:ext cx="1512614" cy="674688"/>
        </a:xfrm>
        <a:prstGeom prst="flowChartOnlineStorage">
          <a:avLst/>
        </a:prstGeom>
        <a:gradFill flip="none" rotWithShape="0">
          <a:gsLst>
            <a:gs pos="10000">
              <a:srgbClr val="914AE2">
                <a:lumMod val="54000"/>
                <a:lumOff val="46000"/>
              </a:srgbClr>
            </a:gs>
            <a:gs pos="95000">
              <a:srgbClr val="914AE2">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59C096E7-207A-8A48-B4A9-8D2F30A30570}" type="TxLink">
            <a:rPr lang="en-US" sz="1050" b="0" i="0" u="none" strike="noStrike">
              <a:solidFill>
                <a:schemeClr val="bg1"/>
              </a:solidFill>
              <a:latin typeface="Arial"/>
              <a:cs typeface="Arial"/>
            </a:rPr>
            <a:pPr algn="l"/>
            <a:t>Notenschlüssel
prüfen</a:t>
          </a:fld>
          <a:endParaRPr lang="de-DE" sz="1200" b="0" i="0">
            <a:solidFill>
              <a:schemeClr val="bg1"/>
            </a:solidFill>
            <a:latin typeface="Frutiger Neue LT Pro Book" panose="020B0503040304020203" pitchFamily="34" charset="77"/>
          </a:endParaRPr>
        </a:p>
      </xdr:txBody>
    </xdr:sp>
    <xdr:clientData/>
  </xdr:twoCellAnchor>
  <xdr:twoCellAnchor>
    <xdr:from>
      <xdr:col>1</xdr:col>
      <xdr:colOff>21811</xdr:colOff>
      <xdr:row>27</xdr:row>
      <xdr:rowOff>145609</xdr:rowOff>
    </xdr:from>
    <xdr:to>
      <xdr:col>2</xdr:col>
      <xdr:colOff>518849</xdr:colOff>
      <xdr:row>29</xdr:row>
      <xdr:rowOff>161201</xdr:rowOff>
    </xdr:to>
    <xdr:grpSp>
      <xdr:nvGrpSpPr>
        <xdr:cNvPr id="19" name="Gruppieren 18">
          <a:hlinkClick xmlns:r="http://schemas.openxmlformats.org/officeDocument/2006/relationships" r:id="rId2" tooltip="zurück zu Schritt 1"/>
          <a:extLst>
            <a:ext uri="{FF2B5EF4-FFF2-40B4-BE49-F238E27FC236}">
              <a16:creationId xmlns:a16="http://schemas.microsoft.com/office/drawing/2014/main" id="{1E6407E4-A311-318A-5D71-37B985D53CCA}"/>
            </a:ext>
          </a:extLst>
        </xdr:cNvPr>
        <xdr:cNvGrpSpPr>
          <a:grpSpLocks/>
        </xdr:cNvGrpSpPr>
      </xdr:nvGrpSpPr>
      <xdr:grpSpPr>
        <a:xfrm>
          <a:off x="371061" y="6051109"/>
          <a:ext cx="1248455" cy="375425"/>
          <a:chOff x="421332" y="5868281"/>
          <a:chExt cx="1370956" cy="356905"/>
        </a:xfrm>
      </xdr:grpSpPr>
      <xdr:sp macro="" textlink="B30">
        <xdr:nvSpPr>
          <xdr:cNvPr id="13" name="Verzögerung 38">
            <a:extLst>
              <a:ext uri="{FF2B5EF4-FFF2-40B4-BE49-F238E27FC236}">
                <a16:creationId xmlns:a16="http://schemas.microsoft.com/office/drawing/2014/main" id="{073DD7A4-67E1-C840-9FC4-9F080363FF90}"/>
              </a:ext>
            </a:extLst>
          </xdr:cNvPr>
          <xdr:cNvSpPr/>
        </xdr:nvSpPr>
        <xdr:spPr>
          <a:xfrm rot="10800000" flipV="1">
            <a:off x="421332" y="5868281"/>
            <a:ext cx="1370956" cy="356905"/>
          </a:xfrm>
          <a:prstGeom prst="flowChartTerminator">
            <a:avLst/>
          </a:prstGeom>
          <a:gradFill flip="none" rotWithShape="0">
            <a:gsLst>
              <a:gs pos="30000">
                <a:srgbClr val="D046EC">
                  <a:alpha val="90000"/>
                </a:srgbClr>
              </a:gs>
              <a:gs pos="95000">
                <a:srgbClr val="D046EC">
                  <a:lumMod val="54000"/>
                  <a:lumOff val="46000"/>
                </a:srgb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432000" rtlCol="0" anchor="b"/>
          <a:lstStyle/>
          <a:p>
            <a:pPr algn="l"/>
            <a:fld id="{C99B934C-2896-6E42-AC97-0913767F9A92}" type="TxLink">
              <a:rPr lang="en-US" sz="1000" b="0" i="0" u="none" strike="noStrike">
                <a:solidFill>
                  <a:schemeClr val="bg1"/>
                </a:solidFill>
                <a:latin typeface="Arial"/>
                <a:cs typeface="Arial"/>
              </a:rPr>
              <a:pPr algn="l"/>
              <a:t>Schritt 1</a:t>
            </a:fld>
            <a:endParaRPr lang="de-DE" sz="1200" b="0" i="0">
              <a:solidFill>
                <a:schemeClr val="bg1"/>
              </a:solidFill>
              <a:latin typeface="Frutiger Neue LT Pro Book" panose="020B0503040304020203" pitchFamily="34" charset="77"/>
            </a:endParaRPr>
          </a:p>
        </xdr:txBody>
      </xdr:sp>
      <xdr:pic>
        <xdr:nvPicPr>
          <xdr:cNvPr id="12" name="Grafik 11" descr="Wiedergabe mit einfarbiger Füllung">
            <a:extLst>
              <a:ext uri="{FF2B5EF4-FFF2-40B4-BE49-F238E27FC236}">
                <a16:creationId xmlns:a16="http://schemas.microsoft.com/office/drawing/2014/main" id="{02886CFB-4504-4947-BEC7-EDC2DB532ED8}"/>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0800000">
            <a:off x="575819" y="5918933"/>
            <a:ext cx="183600" cy="255600"/>
          </a:xfrm>
          <a:prstGeom prst="rect">
            <a:avLst/>
          </a:prstGeom>
        </xdr:spPr>
      </xdr:pic>
    </xdr:grpSp>
    <xdr:clientData/>
  </xdr:twoCellAnchor>
  <xdr:twoCellAnchor editAs="absolute">
    <xdr:from>
      <xdr:col>10</xdr:col>
      <xdr:colOff>270403</xdr:colOff>
      <xdr:row>27</xdr:row>
      <xdr:rowOff>145609</xdr:rowOff>
    </xdr:from>
    <xdr:to>
      <xdr:col>12</xdr:col>
      <xdr:colOff>118930</xdr:colOff>
      <xdr:row>29</xdr:row>
      <xdr:rowOff>161201</xdr:rowOff>
    </xdr:to>
    <xdr:grpSp>
      <xdr:nvGrpSpPr>
        <xdr:cNvPr id="11" name="Gruppieren 10">
          <a:hlinkClick xmlns:r="http://schemas.openxmlformats.org/officeDocument/2006/relationships" r:id="rId4" tooltip="weiter zu Schritten 3+4"/>
          <a:extLst>
            <a:ext uri="{FF2B5EF4-FFF2-40B4-BE49-F238E27FC236}">
              <a16:creationId xmlns:a16="http://schemas.microsoft.com/office/drawing/2014/main" id="{3D30B561-9B84-0E71-2F18-CA617766F452}"/>
            </a:ext>
          </a:extLst>
        </xdr:cNvPr>
        <xdr:cNvGrpSpPr>
          <a:grpSpLocks/>
        </xdr:cNvGrpSpPr>
      </xdr:nvGrpSpPr>
      <xdr:grpSpPr>
        <a:xfrm>
          <a:off x="6747403" y="6051109"/>
          <a:ext cx="1192610" cy="375425"/>
          <a:chOff x="7592481" y="5896063"/>
          <a:chExt cx="1369351" cy="359550"/>
        </a:xfrm>
      </xdr:grpSpPr>
      <xdr:sp macro="" textlink="L30">
        <xdr:nvSpPr>
          <xdr:cNvPr id="10" name="Grenzstelle 9">
            <a:extLst>
              <a:ext uri="{FF2B5EF4-FFF2-40B4-BE49-F238E27FC236}">
                <a16:creationId xmlns:a16="http://schemas.microsoft.com/office/drawing/2014/main" id="{A5F7E065-7E65-8444-B6F3-29CEA9FC9AB9}"/>
              </a:ext>
            </a:extLst>
          </xdr:cNvPr>
          <xdr:cNvSpPr/>
        </xdr:nvSpPr>
        <xdr:spPr>
          <a:xfrm>
            <a:off x="7592481" y="5896063"/>
            <a:ext cx="1369351" cy="359550"/>
          </a:xfrm>
          <a:prstGeom prst="flowChartTerminator">
            <a:avLst/>
          </a:prstGeom>
          <a:gradFill>
            <a:gsLst>
              <a:gs pos="10000">
                <a:srgbClr val="2BB2EC">
                  <a:lumMod val="54000"/>
                  <a:lumOff val="46000"/>
                </a:srgbClr>
              </a:gs>
              <a:gs pos="95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tlCol="0" anchor="b"/>
          <a:lstStyle/>
          <a:p>
            <a:pPr algn="l"/>
            <a:fld id="{F1BF5C3E-EFE8-4D4D-8372-FE160B6C54DA}" type="TxLink">
              <a:rPr lang="en-US" sz="1000" b="0" i="0" u="none" strike="noStrike">
                <a:solidFill>
                  <a:schemeClr val="bg1"/>
                </a:solidFill>
                <a:latin typeface="Arial"/>
                <a:cs typeface="Arial"/>
              </a:rPr>
              <a:pPr algn="l"/>
              <a:t>Schritte 3 + 4</a:t>
            </a:fld>
            <a:endParaRPr lang="de-DE" sz="1050" b="0" i="0">
              <a:solidFill>
                <a:schemeClr val="bg1"/>
              </a:solidFill>
              <a:latin typeface="Frutiger Neue LT Pro Book" panose="020B0503040304020203" pitchFamily="34" charset="77"/>
            </a:endParaRPr>
          </a:p>
        </xdr:txBody>
      </xdr:sp>
      <xdr:pic>
        <xdr:nvPicPr>
          <xdr:cNvPr id="15" name="Grafik 14" descr="Wiedergabe mit einfarbiger Füllung">
            <a:extLst>
              <a:ext uri="{FF2B5EF4-FFF2-40B4-BE49-F238E27FC236}">
                <a16:creationId xmlns:a16="http://schemas.microsoft.com/office/drawing/2014/main" id="{1051C64E-F67A-8241-AE31-CE4A3E4EAEC7}"/>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641943" y="5947090"/>
            <a:ext cx="183423" cy="257494"/>
          </a:xfrm>
          <a:prstGeom prst="rect">
            <a:avLst/>
          </a:prstGeom>
        </xdr:spPr>
      </xdr:pic>
    </xdr:grpSp>
    <xdr:clientData/>
  </xdr:twoCellAnchor>
  <xdr:twoCellAnchor editAs="oneCell">
    <xdr:from>
      <xdr:col>7</xdr:col>
      <xdr:colOff>292823</xdr:colOff>
      <xdr:row>5</xdr:row>
      <xdr:rowOff>167120</xdr:rowOff>
    </xdr:from>
    <xdr:to>
      <xdr:col>7</xdr:col>
      <xdr:colOff>472823</xdr:colOff>
      <xdr:row>7</xdr:row>
      <xdr:rowOff>10190</xdr:rowOff>
    </xdr:to>
    <xdr:pic>
      <xdr:nvPicPr>
        <xdr:cNvPr id="16" name="Grafik 15" descr="Marke Fragezeichen mit einfarbiger Füllung">
          <a:hlinkClick xmlns:r="http://schemas.openxmlformats.org/officeDocument/2006/relationships" r:id="rId9" tooltip="Klicken Sie hier für Informationen zur Berechnung."/>
          <a:extLst>
            <a:ext uri="{FF2B5EF4-FFF2-40B4-BE49-F238E27FC236}">
              <a16:creationId xmlns:a16="http://schemas.microsoft.com/office/drawing/2014/main" id="{BE98110B-13BD-E044-95E0-B0669D769B47}"/>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4661623" y="2116570"/>
          <a:ext cx="180000" cy="1986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83997</xdr:colOff>
      <xdr:row>1</xdr:row>
      <xdr:rowOff>7725</xdr:rowOff>
    </xdr:to>
    <xdr:sp macro="" textlink="">
      <xdr:nvSpPr>
        <xdr:cNvPr id="9" name="Rechteck 8">
          <a:extLst>
            <a:ext uri="{FF2B5EF4-FFF2-40B4-BE49-F238E27FC236}">
              <a16:creationId xmlns:a16="http://schemas.microsoft.com/office/drawing/2014/main" id="{FD64E5DD-1B45-8441-9BC8-13B3F1D3A981}"/>
            </a:ext>
          </a:extLst>
        </xdr:cNvPr>
        <xdr:cNvSpPr>
          <a:spLocks/>
        </xdr:cNvSpPr>
      </xdr:nvSpPr>
      <xdr:spPr>
        <a:xfrm>
          <a:off x="1" y="0"/>
          <a:ext cx="455471" cy="684000"/>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0</xdr:col>
      <xdr:colOff>0</xdr:colOff>
      <xdr:row>0</xdr:row>
      <xdr:rowOff>0</xdr:rowOff>
    </xdr:from>
    <xdr:to>
      <xdr:col>2</xdr:col>
      <xdr:colOff>431587</xdr:colOff>
      <xdr:row>1</xdr:row>
      <xdr:rowOff>0</xdr:rowOff>
    </xdr:to>
    <xdr:sp macro="" textlink="B2">
      <xdr:nvSpPr>
        <xdr:cNvPr id="14" name="Gespeicherte Daten 13">
          <a:hlinkClick xmlns:r="http://schemas.openxmlformats.org/officeDocument/2006/relationships" r:id="rId1" tooltip="zu Schritt 1"/>
          <a:extLst>
            <a:ext uri="{FF2B5EF4-FFF2-40B4-BE49-F238E27FC236}">
              <a16:creationId xmlns:a16="http://schemas.microsoft.com/office/drawing/2014/main" id="{F93EDDB6-2EB2-7C46-897F-90376EA23798}"/>
            </a:ext>
          </a:extLst>
        </xdr:cNvPr>
        <xdr:cNvSpPr>
          <a:spLocks/>
        </xdr:cNvSpPr>
      </xdr:nvSpPr>
      <xdr:spPr>
        <a:xfrm rot="10800000" flipV="1">
          <a:off x="0" y="0"/>
          <a:ext cx="1699200" cy="68125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lIns="144000" rtlCol="0" anchor="ctr"/>
        <a:lstStyle/>
        <a:p>
          <a:pPr algn="l"/>
          <a:fld id="{4051AB8F-0792-445A-B122-E4D4911FE25B}" type="TxLink">
            <a:rPr lang="en-US" sz="1050" b="0" i="0" u="none" strike="noStrike">
              <a:solidFill>
                <a:schemeClr val="tx1">
                  <a:lumMod val="65000"/>
                  <a:lumOff val="35000"/>
                </a:schemeClr>
              </a:solidFill>
              <a:latin typeface="Arial"/>
              <a:cs typeface="Arial"/>
            </a:rPr>
            <a:pPr algn="l"/>
            <a:t>Informationen 
eingeben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9</xdr:col>
      <xdr:colOff>55065</xdr:colOff>
      <xdr:row>0</xdr:row>
      <xdr:rowOff>0</xdr:rowOff>
    </xdr:from>
    <xdr:to>
      <xdr:col>10</xdr:col>
      <xdr:colOff>800953</xdr:colOff>
      <xdr:row>1</xdr:row>
      <xdr:rowOff>0</xdr:rowOff>
    </xdr:to>
    <xdr:sp macro="" textlink="H2">
      <xdr:nvSpPr>
        <xdr:cNvPr id="15" name="Gespeicherte Daten 14">
          <a:hlinkClick xmlns:r="http://schemas.openxmlformats.org/officeDocument/2006/relationships" r:id="rId2" tooltip="zu Schritt 6"/>
          <a:extLst>
            <a:ext uri="{FF2B5EF4-FFF2-40B4-BE49-F238E27FC236}">
              <a16:creationId xmlns:a16="http://schemas.microsoft.com/office/drawing/2014/main" id="{38F8BE37-7426-8F41-A163-8ED6499C2D88}"/>
            </a:ext>
          </a:extLst>
        </xdr:cNvPr>
        <xdr:cNvSpPr>
          <a:spLocks/>
        </xdr:cNvSpPr>
      </xdr:nvSpPr>
      <xdr:spPr>
        <a:xfrm rot="10800000" flipV="1">
          <a:off x="6923091" y="0"/>
          <a:ext cx="1705550" cy="681250"/>
        </a:xfrm>
        <a:prstGeom prst="flowChartOnlineStorage">
          <a:avLst/>
        </a:prstGeom>
        <a:solidFill>
          <a:srgbClr val="C1D1DC"/>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lstStyle/>
        <a:p>
          <a:pPr algn="l"/>
          <a:fld id="{C8275940-E01E-0943-A196-E2AFDEAB2071}"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2</xdr:col>
      <xdr:colOff>125315</xdr:colOff>
      <xdr:row>0</xdr:row>
      <xdr:rowOff>0</xdr:rowOff>
    </xdr:from>
    <xdr:to>
      <xdr:col>3</xdr:col>
      <xdr:colOff>922958</xdr:colOff>
      <xdr:row>1</xdr:row>
      <xdr:rowOff>0</xdr:rowOff>
    </xdr:to>
    <xdr:sp macro="" textlink="C2">
      <xdr:nvSpPr>
        <xdr:cNvPr id="16" name="Gespeicherte Daten 15">
          <a:hlinkClick xmlns:r="http://schemas.openxmlformats.org/officeDocument/2006/relationships" r:id="rId3" tooltip="zu Schritt 2"/>
          <a:extLst>
            <a:ext uri="{FF2B5EF4-FFF2-40B4-BE49-F238E27FC236}">
              <a16:creationId xmlns:a16="http://schemas.microsoft.com/office/drawing/2014/main" id="{347C6D84-841B-1645-8498-9E3A1B0F58C2}"/>
            </a:ext>
          </a:extLst>
        </xdr:cNvPr>
        <xdr:cNvSpPr>
          <a:spLocks/>
        </xdr:cNvSpPr>
      </xdr:nvSpPr>
      <xdr:spPr>
        <a:xfrm rot="10800000" flipV="1">
          <a:off x="1392928" y="0"/>
          <a:ext cx="1692850" cy="684425"/>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0EC72DF3-80DD-5B4B-8719-3BB4022CCF33}" type="TxLink">
            <a:rPr lang="en-US" sz="1050" b="0" i="0" u="none" strike="noStrike">
              <a:solidFill>
                <a:schemeClr val="tx1">
                  <a:lumMod val="65000"/>
                  <a:lumOff val="35000"/>
                </a:schemeClr>
              </a:solidFill>
              <a:latin typeface="Arial"/>
              <a:cs typeface="Arial"/>
            </a:rPr>
            <a:pPr algn="l"/>
            <a:t>Notenschlüssel
prüfen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7</xdr:col>
      <xdr:colOff>441236</xdr:colOff>
      <xdr:row>0</xdr:row>
      <xdr:rowOff>-1</xdr:rowOff>
    </xdr:from>
    <xdr:to>
      <xdr:col>9</xdr:col>
      <xdr:colOff>392993</xdr:colOff>
      <xdr:row>1</xdr:row>
      <xdr:rowOff>0</xdr:rowOff>
    </xdr:to>
    <xdr:sp macro="" textlink="F2">
      <xdr:nvSpPr>
        <xdr:cNvPr id="18" name="Gespeicherte Daten 17">
          <a:hlinkClick xmlns:r="http://schemas.openxmlformats.org/officeDocument/2006/relationships" r:id="rId4" tooltip="zu Schritt 5"/>
          <a:extLst>
            <a:ext uri="{FF2B5EF4-FFF2-40B4-BE49-F238E27FC236}">
              <a16:creationId xmlns:a16="http://schemas.microsoft.com/office/drawing/2014/main" id="{7F35D8FB-C60C-9044-B4F4-FFE0CC445E0B}"/>
            </a:ext>
          </a:extLst>
        </xdr:cNvPr>
        <xdr:cNvSpPr>
          <a:spLocks/>
        </xdr:cNvSpPr>
      </xdr:nvSpPr>
      <xdr:spPr>
        <a:xfrm rot="10800000" flipV="1">
          <a:off x="5561819" y="-1"/>
          <a:ext cx="1699200" cy="684425"/>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tlCol="0" anchor="ctr"/>
        <a:lstStyle/>
        <a:p>
          <a:pPr algn="l"/>
          <a:fld id="{CA1F8F5D-3F9C-A145-9D15-1A1A40970B0A}" type="TxLink">
            <a:rPr lang="en-US" sz="1050" b="0" i="0" u="none" strike="noStrike">
              <a:solidFill>
                <a:schemeClr val="tx1">
                  <a:lumMod val="65000"/>
                  <a:lumOff val="35000"/>
                </a:schemeClr>
              </a:solidFill>
              <a:latin typeface="Arial"/>
              <a:cs typeface="Arial"/>
            </a:rPr>
            <a:pPr algn="l"/>
            <a:t>Ergebnisse
analysieren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3</xdr:col>
      <xdr:colOff>620209</xdr:colOff>
      <xdr:row>0</xdr:row>
      <xdr:rowOff>0</xdr:rowOff>
    </xdr:from>
    <xdr:to>
      <xdr:col>5</xdr:col>
      <xdr:colOff>107270</xdr:colOff>
      <xdr:row>1</xdr:row>
      <xdr:rowOff>0</xdr:rowOff>
    </xdr:to>
    <xdr:sp macro="" textlink="D2">
      <xdr:nvSpPr>
        <xdr:cNvPr id="20" name="Gespeicherte Daten 19">
          <a:extLst>
            <a:ext uri="{FF2B5EF4-FFF2-40B4-BE49-F238E27FC236}">
              <a16:creationId xmlns:a16="http://schemas.microsoft.com/office/drawing/2014/main" id="{72D345A4-1589-BD48-ABD3-173D852E2768}"/>
            </a:ext>
          </a:extLst>
        </xdr:cNvPr>
        <xdr:cNvSpPr>
          <a:spLocks/>
        </xdr:cNvSpPr>
      </xdr:nvSpPr>
      <xdr:spPr>
        <a:xfrm rot="10800000" flipV="1">
          <a:off x="2783029" y="0"/>
          <a:ext cx="1692850" cy="684425"/>
        </a:xfrm>
        <a:prstGeom prst="flowChartOnlineStorage">
          <a:avLst/>
        </a:prstGeom>
        <a:gradFill flip="none" rotWithShape="0">
          <a:gsLst>
            <a:gs pos="10000">
              <a:srgbClr val="2BB2EC">
                <a:lumMod val="54000"/>
                <a:lumOff val="46000"/>
              </a:srgbClr>
            </a:gs>
            <a:gs pos="95000">
              <a:srgbClr val="2BB2EC">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nchorCtr="0"/>
        <a:lstStyle/>
        <a:p>
          <a:pPr algn="l"/>
          <a:fld id="{66FFF786-1077-A249-968E-70C246AEFA2F}" type="TxLink">
            <a:rPr lang="en-US" sz="1050" b="0" i="0" u="none" strike="noStrike">
              <a:solidFill>
                <a:schemeClr val="bg1"/>
              </a:solidFill>
              <a:latin typeface="Arial"/>
              <a:cs typeface="Arial"/>
            </a:rPr>
            <a:pPr algn="l"/>
            <a:t>Teilnehmende
importieren</a:t>
          </a:fld>
          <a:endParaRPr lang="de-DE" sz="1200" b="0" i="0">
            <a:solidFill>
              <a:schemeClr val="bg1"/>
            </a:solidFill>
            <a:latin typeface="Frutiger Neue LT Pro Book" panose="020B0503040304020203" pitchFamily="34" charset="77"/>
          </a:endParaRPr>
        </a:p>
      </xdr:txBody>
    </xdr:sp>
    <xdr:clientData/>
  </xdr:twoCellAnchor>
  <xdr:twoCellAnchor editAs="absolute">
    <xdr:from>
      <xdr:col>4</xdr:col>
      <xdr:colOff>898063</xdr:colOff>
      <xdr:row>0</xdr:row>
      <xdr:rowOff>0</xdr:rowOff>
    </xdr:from>
    <xdr:to>
      <xdr:col>7</xdr:col>
      <xdr:colOff>742394</xdr:colOff>
      <xdr:row>1</xdr:row>
      <xdr:rowOff>0</xdr:rowOff>
    </xdr:to>
    <xdr:sp macro="" textlink="E2">
      <xdr:nvSpPr>
        <xdr:cNvPr id="22" name="Gespeicherte Daten 21">
          <a:extLst>
            <a:ext uri="{FF2B5EF4-FFF2-40B4-BE49-F238E27FC236}">
              <a16:creationId xmlns:a16="http://schemas.microsoft.com/office/drawing/2014/main" id="{5DE2650A-D311-9E49-8221-98D453FB140B}"/>
            </a:ext>
          </a:extLst>
        </xdr:cNvPr>
        <xdr:cNvSpPr>
          <a:spLocks/>
        </xdr:cNvSpPr>
      </xdr:nvSpPr>
      <xdr:spPr>
        <a:xfrm rot="10800000" flipV="1">
          <a:off x="4163777" y="0"/>
          <a:ext cx="1699200" cy="684425"/>
        </a:xfrm>
        <a:prstGeom prst="flowChartOnlineStorage">
          <a:avLst/>
        </a:prstGeom>
        <a:gradFill flip="none" rotWithShape="0">
          <a:gsLst>
            <a:gs pos="10000">
              <a:srgbClr val="FF5A5F">
                <a:lumMod val="54000"/>
                <a:lumOff val="46000"/>
              </a:srgbClr>
            </a:gs>
            <a:gs pos="95000">
              <a:srgbClr val="FF5A5F">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nchorCtr="0"/>
        <a:lstStyle/>
        <a:p>
          <a:pPr algn="l"/>
          <a:fld id="{7D55430C-588F-074F-9158-7EC412C5DD8F}" type="TxLink">
            <a:rPr lang="en-US" sz="1050" b="0" i="0" u="none" strike="noStrike">
              <a:solidFill>
                <a:schemeClr val="bg1"/>
              </a:solidFill>
              <a:latin typeface="Arial"/>
              <a:cs typeface="Arial"/>
            </a:rPr>
            <a:pPr algn="l"/>
            <a:t>Erzielte Punkte
eintragen</a:t>
          </a:fld>
          <a:endParaRPr lang="de-DE" sz="1200" b="0" i="0">
            <a:solidFill>
              <a:schemeClr val="bg1"/>
            </a:solidFill>
            <a:latin typeface="Frutiger Neue LT Pro Book" panose="020B0503040304020203" pitchFamily="34" charset="77"/>
          </a:endParaRPr>
        </a:p>
      </xdr:txBody>
    </xdr:sp>
    <xdr:clientData/>
  </xdr:twoCellAnchor>
  <xdr:twoCellAnchor editAs="oneCell">
    <xdr:from>
      <xdr:col>9</xdr:col>
      <xdr:colOff>760792</xdr:colOff>
      <xdr:row>12</xdr:row>
      <xdr:rowOff>1875</xdr:rowOff>
    </xdr:from>
    <xdr:to>
      <xdr:col>9</xdr:col>
      <xdr:colOff>921742</xdr:colOff>
      <xdr:row>12</xdr:row>
      <xdr:rowOff>178700</xdr:rowOff>
    </xdr:to>
    <xdr:pic>
      <xdr:nvPicPr>
        <xdr:cNvPr id="4" name="Grafik 3" descr="Marke Fragezeichen mit einfarbiger Füllung">
          <a:hlinkClick xmlns:r="http://schemas.openxmlformats.org/officeDocument/2006/relationships" r:id="rId5" tooltip="Tragen Sie hier die max. mögliche Punkte dieser (Teil-)Aufgabe ein."/>
          <a:extLst>
            <a:ext uri="{FF2B5EF4-FFF2-40B4-BE49-F238E27FC236}">
              <a16:creationId xmlns:a16="http://schemas.microsoft.com/office/drawing/2014/main" id="{D3549CE6-949A-6A47-91DC-67C1D6C6FD96}"/>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637842" y="4069050"/>
          <a:ext cx="183175" cy="180000"/>
        </a:xfrm>
        <a:prstGeom prst="rect">
          <a:avLst/>
        </a:prstGeom>
      </xdr:spPr>
    </xdr:pic>
    <xdr:clientData/>
  </xdr:twoCellAnchor>
  <xdr:twoCellAnchor editAs="oneCell">
    <xdr:from>
      <xdr:col>10</xdr:col>
      <xdr:colOff>791091</xdr:colOff>
      <xdr:row>12</xdr:row>
      <xdr:rowOff>1875</xdr:rowOff>
    </xdr:from>
    <xdr:to>
      <xdr:col>11</xdr:col>
      <xdr:colOff>0</xdr:colOff>
      <xdr:row>12</xdr:row>
      <xdr:rowOff>181875</xdr:rowOff>
    </xdr:to>
    <xdr:pic>
      <xdr:nvPicPr>
        <xdr:cNvPr id="5" name="Grafik 4" descr="Marke Fragezeichen mit einfarbiger Füllung">
          <a:hlinkClick xmlns:r="http://schemas.openxmlformats.org/officeDocument/2006/relationships" r:id="rId8" tooltip="Tragen Sie hier die max. mögliche Punkte dieser (Teil-)Aufgabe ein."/>
          <a:extLst>
            <a:ext uri="{FF2B5EF4-FFF2-40B4-BE49-F238E27FC236}">
              <a16:creationId xmlns:a16="http://schemas.microsoft.com/office/drawing/2014/main" id="{4B6526DA-B267-2640-B9DD-88B294ABCBE7}"/>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630166" y="4069050"/>
          <a:ext cx="180000" cy="176825"/>
        </a:xfrm>
        <a:prstGeom prst="rect">
          <a:avLst/>
        </a:prstGeom>
      </xdr:spPr>
    </xdr:pic>
    <xdr:clientData/>
  </xdr:twoCellAnchor>
  <xdr:twoCellAnchor editAs="oneCell">
    <xdr:from>
      <xdr:col>8</xdr:col>
      <xdr:colOff>46142</xdr:colOff>
      <xdr:row>4</xdr:row>
      <xdr:rowOff>45098</xdr:rowOff>
    </xdr:from>
    <xdr:to>
      <xdr:col>8</xdr:col>
      <xdr:colOff>229317</xdr:colOff>
      <xdr:row>4</xdr:row>
      <xdr:rowOff>227772</xdr:rowOff>
    </xdr:to>
    <xdr:pic>
      <xdr:nvPicPr>
        <xdr:cNvPr id="6" name="Grafik 5" descr="Marke Fragezeichen mit einfarbiger Füllung">
          <a:hlinkClick xmlns:r="http://schemas.openxmlformats.org/officeDocument/2006/relationships" r:id="rId9" tooltip="Klicken Sie hier für eine Anleitung zum Import."/>
          <a:extLst>
            <a:ext uri="{FF2B5EF4-FFF2-40B4-BE49-F238E27FC236}">
              <a16:creationId xmlns:a16="http://schemas.microsoft.com/office/drawing/2014/main" id="{32EA3222-9B22-D043-945B-A84C48DF207F}"/>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961167" y="1826273"/>
          <a:ext cx="183175" cy="182674"/>
        </a:xfrm>
        <a:prstGeom prst="rect">
          <a:avLst/>
        </a:prstGeom>
      </xdr:spPr>
    </xdr:pic>
    <xdr:clientData/>
  </xdr:twoCellAnchor>
  <xdr:twoCellAnchor editAs="oneCell">
    <xdr:from>
      <xdr:col>10</xdr:col>
      <xdr:colOff>936171</xdr:colOff>
      <xdr:row>0</xdr:row>
      <xdr:rowOff>0</xdr:rowOff>
    </xdr:from>
    <xdr:to>
      <xdr:col>20</xdr:col>
      <xdr:colOff>160496</xdr:colOff>
      <xdr:row>0</xdr:row>
      <xdr:rowOff>182938</xdr:rowOff>
    </xdr:to>
    <xdr:pic>
      <xdr:nvPicPr>
        <xdr:cNvPr id="7" name="Grafik 6" descr="Marke Fragezeichen mit einfarbiger Füllung">
          <a:hlinkClick xmlns:r="http://schemas.openxmlformats.org/officeDocument/2006/relationships" r:id="rId10" tooltip="Sie können weitere Spalten einblenden und z.B. weitere (Teil-)Aufgaben hinzufügen."/>
          <a:extLst>
            <a:ext uri="{FF2B5EF4-FFF2-40B4-BE49-F238E27FC236}">
              <a16:creationId xmlns:a16="http://schemas.microsoft.com/office/drawing/2014/main" id="{31951DEE-5453-C445-93FF-5CA0FA04E7CA}"/>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775246" y="0"/>
          <a:ext cx="189525" cy="179763"/>
        </a:xfrm>
        <a:prstGeom prst="rect">
          <a:avLst/>
        </a:prstGeom>
      </xdr:spPr>
    </xdr:pic>
    <xdr:clientData/>
  </xdr:twoCellAnchor>
  <xdr:twoCellAnchor>
    <xdr:from>
      <xdr:col>1</xdr:col>
      <xdr:colOff>37335</xdr:colOff>
      <xdr:row>4</xdr:row>
      <xdr:rowOff>84513</xdr:rowOff>
    </xdr:from>
    <xdr:to>
      <xdr:col>2</xdr:col>
      <xdr:colOff>506953</xdr:colOff>
      <xdr:row>4</xdr:row>
      <xdr:rowOff>480513</xdr:rowOff>
    </xdr:to>
    <xdr:grpSp>
      <xdr:nvGrpSpPr>
        <xdr:cNvPr id="28" name="Gruppieren 27">
          <a:hlinkClick xmlns:r="http://schemas.openxmlformats.org/officeDocument/2006/relationships" r:id="rId1" tooltip="zurück zu Schritten 1+2"/>
          <a:extLst>
            <a:ext uri="{FF2B5EF4-FFF2-40B4-BE49-F238E27FC236}">
              <a16:creationId xmlns:a16="http://schemas.microsoft.com/office/drawing/2014/main" id="{A41E9587-43FE-E095-11B6-DAEA61F5775C}"/>
            </a:ext>
          </a:extLst>
        </xdr:cNvPr>
        <xdr:cNvGrpSpPr>
          <a:grpSpLocks/>
        </xdr:cNvGrpSpPr>
      </xdr:nvGrpSpPr>
      <xdr:grpSpPr>
        <a:xfrm>
          <a:off x="407752" y="1862513"/>
          <a:ext cx="1369201" cy="396000"/>
          <a:chOff x="461815" y="1803977"/>
          <a:chExt cx="1370956" cy="356905"/>
        </a:xfrm>
      </xdr:grpSpPr>
      <xdr:sp macro="" textlink="B6">
        <xdr:nvSpPr>
          <xdr:cNvPr id="21" name="Verzögerung 38">
            <a:extLst>
              <a:ext uri="{FF2B5EF4-FFF2-40B4-BE49-F238E27FC236}">
                <a16:creationId xmlns:a16="http://schemas.microsoft.com/office/drawing/2014/main" id="{DE82AA9C-6E0C-259D-B40B-935CA1E3F034}"/>
              </a:ext>
            </a:extLst>
          </xdr:cNvPr>
          <xdr:cNvSpPr/>
        </xdr:nvSpPr>
        <xdr:spPr>
          <a:xfrm rot="10800000" flipV="1">
            <a:off x="461815" y="1803977"/>
            <a:ext cx="1370956" cy="356905"/>
          </a:xfrm>
          <a:prstGeom prst="flowChartTerminator">
            <a:avLst/>
          </a:prstGeom>
          <a:gradFill flip="none" rotWithShape="0">
            <a:gsLst>
              <a:gs pos="30000">
                <a:srgbClr val="914AE3"/>
              </a:gs>
              <a:gs pos="95000">
                <a:srgbClr val="914AE3">
                  <a:lumMod val="54000"/>
                  <a:lumOff val="46000"/>
                </a:srgb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Ins="0" rtlCol="0" anchor="ctr"/>
          <a:lstStyle/>
          <a:p>
            <a:pPr algn="l"/>
            <a:fld id="{0BE7637A-15B2-EE48-ABAD-61899C9ABB8B}" type="TxLink">
              <a:rPr lang="en-US" sz="1000" b="0" i="0" u="none" strike="noStrike">
                <a:solidFill>
                  <a:schemeClr val="bg1"/>
                </a:solidFill>
                <a:latin typeface="Arial"/>
                <a:cs typeface="Arial"/>
              </a:rPr>
              <a:pPr algn="l"/>
              <a:t>Schritte 1 + 2</a:t>
            </a:fld>
            <a:endParaRPr lang="de-DE" sz="1200" b="0" i="0">
              <a:solidFill>
                <a:schemeClr val="bg1"/>
              </a:solidFill>
              <a:latin typeface="Frutiger Neue LT Pro Book" panose="020B0503040304020203" pitchFamily="34" charset="77"/>
            </a:endParaRPr>
          </a:p>
        </xdr:txBody>
      </xdr:sp>
      <xdr:pic>
        <xdr:nvPicPr>
          <xdr:cNvPr id="23" name="Grafik 22" descr="Wiedergabe mit einfarbiger Füllung">
            <a:extLst>
              <a:ext uri="{FF2B5EF4-FFF2-40B4-BE49-F238E27FC236}">
                <a16:creationId xmlns:a16="http://schemas.microsoft.com/office/drawing/2014/main" id="{4C04040F-5B3E-61B7-2406-EA1DE910C0E1}"/>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0800000">
            <a:off x="616304" y="1854629"/>
            <a:ext cx="183600" cy="255600"/>
          </a:xfrm>
          <a:prstGeom prst="rect">
            <a:avLst/>
          </a:prstGeom>
        </xdr:spPr>
      </xdr:pic>
    </xdr:grpSp>
    <xdr:clientData/>
  </xdr:twoCellAnchor>
  <xdr:twoCellAnchor>
    <xdr:from>
      <xdr:col>8</xdr:col>
      <xdr:colOff>944384</xdr:colOff>
      <xdr:row>4</xdr:row>
      <xdr:rowOff>87688</xdr:rowOff>
    </xdr:from>
    <xdr:to>
      <xdr:col>10</xdr:col>
      <xdr:colOff>371623</xdr:colOff>
      <xdr:row>4</xdr:row>
      <xdr:rowOff>483688</xdr:rowOff>
    </xdr:to>
    <xdr:grpSp>
      <xdr:nvGrpSpPr>
        <xdr:cNvPr id="2" name="Gruppieren 1">
          <a:hlinkClick xmlns:r="http://schemas.openxmlformats.org/officeDocument/2006/relationships" r:id="rId13" tooltip="weiter zu Schritt 5"/>
          <a:extLst>
            <a:ext uri="{FF2B5EF4-FFF2-40B4-BE49-F238E27FC236}">
              <a16:creationId xmlns:a16="http://schemas.microsoft.com/office/drawing/2014/main" id="{2AF843DB-12BD-52D7-B9CB-9C1A086A6DB6}"/>
            </a:ext>
          </a:extLst>
        </xdr:cNvPr>
        <xdr:cNvGrpSpPr>
          <a:grpSpLocks/>
        </xdr:cNvGrpSpPr>
      </xdr:nvGrpSpPr>
      <xdr:grpSpPr>
        <a:xfrm>
          <a:off x="6849884" y="1865688"/>
          <a:ext cx="1353406" cy="396000"/>
          <a:chOff x="7527493" y="1806863"/>
          <a:chExt cx="1375485" cy="356905"/>
        </a:xfrm>
      </xdr:grpSpPr>
      <xdr:sp macro="" textlink="J6">
        <xdr:nvSpPr>
          <xdr:cNvPr id="25" name="Grenzstelle 24">
            <a:extLst>
              <a:ext uri="{FF2B5EF4-FFF2-40B4-BE49-F238E27FC236}">
                <a16:creationId xmlns:a16="http://schemas.microsoft.com/office/drawing/2014/main" id="{904C47FF-36DA-1988-F66E-8431FD186F59}"/>
              </a:ext>
            </a:extLst>
          </xdr:cNvPr>
          <xdr:cNvSpPr/>
        </xdr:nvSpPr>
        <xdr:spPr>
          <a:xfrm>
            <a:off x="7527493" y="1806863"/>
            <a:ext cx="1375485" cy="356905"/>
          </a:xfrm>
          <a:prstGeom prst="flowChartTerminator">
            <a:avLst/>
          </a:prstGeom>
          <a:gradFill>
            <a:gsLst>
              <a:gs pos="10000">
                <a:srgbClr val="FDA301">
                  <a:lumMod val="54000"/>
                  <a:lumOff val="46000"/>
                </a:srgbClr>
              </a:gs>
              <a:gs pos="95000">
                <a:srgbClr val="FDA301"/>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tlCol="0" anchor="ctr"/>
          <a:lstStyle/>
          <a:p>
            <a:pPr lvl="0" algn="l"/>
            <a:fld id="{E6D6BCF5-1646-1043-B401-6A5DA0AF6AA7}" type="TxLink">
              <a:rPr lang="en-US" sz="1000" b="0" i="0" u="none" strike="noStrike">
                <a:solidFill>
                  <a:srgbClr val="FFFFFF"/>
                </a:solidFill>
                <a:latin typeface="Arial"/>
                <a:cs typeface="Arial"/>
              </a:rPr>
              <a:pPr lvl="0" algn="l"/>
              <a:t>Schritt 5</a:t>
            </a:fld>
            <a:endParaRPr lang="de-DE" sz="1050" b="0" i="0">
              <a:solidFill>
                <a:schemeClr val="bg1"/>
              </a:solidFill>
              <a:latin typeface="Frutiger Neue LT Pro Book" panose="020B0503040304020203" pitchFamily="34" charset="77"/>
            </a:endParaRPr>
          </a:p>
        </xdr:txBody>
      </xdr:sp>
      <xdr:pic>
        <xdr:nvPicPr>
          <xdr:cNvPr id="26" name="Grafik 25" descr="Wiedergabe mit einfarbiger Füllung">
            <a:extLst>
              <a:ext uri="{FF2B5EF4-FFF2-40B4-BE49-F238E27FC236}">
                <a16:creationId xmlns:a16="http://schemas.microsoft.com/office/drawing/2014/main" id="{DC1364A1-DD35-5B16-C2C6-4FDC8BB5BBD8}"/>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581656" y="1857515"/>
            <a:ext cx="184244" cy="2556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390525</xdr:colOff>
      <xdr:row>1</xdr:row>
      <xdr:rowOff>0</xdr:rowOff>
    </xdr:to>
    <xdr:sp macro="" textlink="">
      <xdr:nvSpPr>
        <xdr:cNvPr id="18" name="Rechteck 17">
          <a:extLst>
            <a:ext uri="{FF2B5EF4-FFF2-40B4-BE49-F238E27FC236}">
              <a16:creationId xmlns:a16="http://schemas.microsoft.com/office/drawing/2014/main" id="{FFBF1361-2A77-3841-8FDD-1F8831514579}"/>
            </a:ext>
          </a:extLst>
        </xdr:cNvPr>
        <xdr:cNvSpPr>
          <a:spLocks/>
        </xdr:cNvSpPr>
      </xdr:nvSpPr>
      <xdr:spPr>
        <a:xfrm>
          <a:off x="0" y="0"/>
          <a:ext cx="390525" cy="678180"/>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0</xdr:col>
      <xdr:colOff>0</xdr:colOff>
      <xdr:row>0</xdr:row>
      <xdr:rowOff>1</xdr:rowOff>
    </xdr:from>
    <xdr:to>
      <xdr:col>1</xdr:col>
      <xdr:colOff>219650</xdr:colOff>
      <xdr:row>1</xdr:row>
      <xdr:rowOff>328</xdr:rowOff>
    </xdr:to>
    <xdr:sp macro="" textlink="A2">
      <xdr:nvSpPr>
        <xdr:cNvPr id="2" name="Gespeicherte Daten 1">
          <a:hlinkClick xmlns:r="http://schemas.openxmlformats.org/officeDocument/2006/relationships" r:id="rId1" tooltip="zu Schritt 1"/>
          <a:extLst>
            <a:ext uri="{FF2B5EF4-FFF2-40B4-BE49-F238E27FC236}">
              <a16:creationId xmlns:a16="http://schemas.microsoft.com/office/drawing/2014/main" id="{085A7B81-9374-0D47-8E57-7E22379B08FC}"/>
            </a:ext>
          </a:extLst>
        </xdr:cNvPr>
        <xdr:cNvSpPr>
          <a:spLocks/>
        </xdr:cNvSpPr>
      </xdr:nvSpPr>
      <xdr:spPr>
        <a:xfrm rot="10800000" flipV="1">
          <a:off x="0" y="1"/>
          <a:ext cx="1702375" cy="67765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lIns="144000" rtlCol="0" anchor="ctr"/>
        <a:lstStyle/>
        <a:p>
          <a:pPr algn="l"/>
          <a:fld id="{5A030F1A-F88D-0147-BE32-D1A3085E25E3}" type="TxLink">
            <a:rPr lang="en-US" sz="1050" b="0" i="0" u="none" strike="noStrike">
              <a:solidFill>
                <a:schemeClr val="tx1">
                  <a:lumMod val="65000"/>
                  <a:lumOff val="35000"/>
                </a:schemeClr>
              </a:solidFill>
              <a:latin typeface="Arial"/>
              <a:cs typeface="Arial"/>
            </a:rPr>
            <a:pPr algn="l"/>
            <a:t>Informationen 
eingeben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0</xdr:col>
      <xdr:colOff>1381272</xdr:colOff>
      <xdr:row>0</xdr:row>
      <xdr:rowOff>1</xdr:rowOff>
    </xdr:from>
    <xdr:to>
      <xdr:col>3</xdr:col>
      <xdr:colOff>421092</xdr:colOff>
      <xdr:row>1</xdr:row>
      <xdr:rowOff>328</xdr:rowOff>
    </xdr:to>
    <xdr:sp macro="" textlink="B2">
      <xdr:nvSpPr>
        <xdr:cNvPr id="5" name="Gespeicherte Daten 4">
          <a:hlinkClick xmlns:r="http://schemas.openxmlformats.org/officeDocument/2006/relationships" r:id="rId2" tooltip="zu Schritt 2"/>
          <a:extLst>
            <a:ext uri="{FF2B5EF4-FFF2-40B4-BE49-F238E27FC236}">
              <a16:creationId xmlns:a16="http://schemas.microsoft.com/office/drawing/2014/main" id="{D03FB5D3-3FCA-AD40-B543-6594EC6C22B5}"/>
            </a:ext>
          </a:extLst>
        </xdr:cNvPr>
        <xdr:cNvSpPr>
          <a:spLocks/>
        </xdr:cNvSpPr>
      </xdr:nvSpPr>
      <xdr:spPr>
        <a:xfrm rot="10800000" flipV="1">
          <a:off x="1378097" y="1"/>
          <a:ext cx="1702375" cy="67765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8D5ED9F9-0553-A141-8ACD-8C5DD8B7ADF8}" type="TxLink">
            <a:rPr lang="en-US" sz="1050" b="0" i="0" u="none" strike="noStrike">
              <a:solidFill>
                <a:schemeClr val="tx1">
                  <a:lumMod val="65000"/>
                  <a:lumOff val="35000"/>
                </a:schemeClr>
              </a:solidFill>
              <a:latin typeface="Arial"/>
              <a:cs typeface="Arial"/>
            </a:rPr>
            <a:pPr algn="l"/>
            <a:t>Notenschlüssel
prüfen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3</xdr:col>
      <xdr:colOff>126835</xdr:colOff>
      <xdr:row>0</xdr:row>
      <xdr:rowOff>1</xdr:rowOff>
    </xdr:from>
    <xdr:to>
      <xdr:col>6</xdr:col>
      <xdr:colOff>1680</xdr:colOff>
      <xdr:row>1</xdr:row>
      <xdr:rowOff>328</xdr:rowOff>
    </xdr:to>
    <xdr:sp macro="" textlink="C2">
      <xdr:nvSpPr>
        <xdr:cNvPr id="7" name="Gespeicherte Daten 6">
          <a:hlinkClick xmlns:r="http://schemas.openxmlformats.org/officeDocument/2006/relationships" r:id="rId3" tooltip="zu Schritt 3"/>
          <a:extLst>
            <a:ext uri="{FF2B5EF4-FFF2-40B4-BE49-F238E27FC236}">
              <a16:creationId xmlns:a16="http://schemas.microsoft.com/office/drawing/2014/main" id="{7782DFEF-1F90-DF47-88BC-A63FECD8C9C5}"/>
            </a:ext>
          </a:extLst>
        </xdr:cNvPr>
        <xdr:cNvSpPr>
          <a:spLocks/>
        </xdr:cNvSpPr>
      </xdr:nvSpPr>
      <xdr:spPr>
        <a:xfrm rot="10800000" flipV="1">
          <a:off x="2783040" y="1"/>
          <a:ext cx="1689675" cy="677650"/>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nchorCtr="0"/>
        <a:lstStyle/>
        <a:p>
          <a:pPr algn="l"/>
          <a:fld id="{3551AB88-E0A9-004B-B6EC-7AD7061DBC63}" type="TxLink">
            <a:rPr lang="en-US" sz="1050" b="0" i="0" u="none" strike="noStrike">
              <a:solidFill>
                <a:schemeClr val="tx1">
                  <a:lumMod val="65000"/>
                  <a:lumOff val="35000"/>
                </a:schemeClr>
              </a:solidFill>
              <a:latin typeface="Arial"/>
              <a:cs typeface="Arial"/>
            </a:rPr>
            <a:pPr algn="l"/>
            <a:t>Teilnehmende
importieren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5</xdr:col>
      <xdr:colOff>178652</xdr:colOff>
      <xdr:row>0</xdr:row>
      <xdr:rowOff>1</xdr:rowOff>
    </xdr:from>
    <xdr:to>
      <xdr:col>8</xdr:col>
      <xdr:colOff>67467</xdr:colOff>
      <xdr:row>1</xdr:row>
      <xdr:rowOff>328</xdr:rowOff>
    </xdr:to>
    <xdr:sp macro="" textlink="D2">
      <xdr:nvSpPr>
        <xdr:cNvPr id="8" name="Gespeicherte Daten 7">
          <a:hlinkClick xmlns:r="http://schemas.openxmlformats.org/officeDocument/2006/relationships" r:id="rId4" tooltip="zu Schritt 4"/>
          <a:extLst>
            <a:ext uri="{FF2B5EF4-FFF2-40B4-BE49-F238E27FC236}">
              <a16:creationId xmlns:a16="http://schemas.microsoft.com/office/drawing/2014/main" id="{709E7B08-5DBE-F442-912B-10B2D2FE3CC0}"/>
            </a:ext>
          </a:extLst>
        </xdr:cNvPr>
        <xdr:cNvSpPr>
          <a:spLocks/>
        </xdr:cNvSpPr>
      </xdr:nvSpPr>
      <xdr:spPr>
        <a:xfrm rot="10800000" flipV="1">
          <a:off x="4167087" y="1"/>
          <a:ext cx="1696025" cy="677650"/>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nchorCtr="0"/>
        <a:lstStyle/>
        <a:p>
          <a:pPr algn="l"/>
          <a:fld id="{43B75CCC-E1FE-5942-8CD6-E18CFEC2F8C6}" type="TxLink">
            <a:rPr lang="en-US" sz="1050" b="0" i="0" u="none" strike="noStrike">
              <a:solidFill>
                <a:schemeClr val="tx1">
                  <a:lumMod val="65000"/>
                  <a:lumOff val="35000"/>
                </a:schemeClr>
              </a:solidFill>
              <a:latin typeface="Arial"/>
              <a:cs typeface="Arial"/>
            </a:rPr>
            <a:pPr algn="l"/>
            <a:t>Erzielte Punkte
eintragen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1</xdr:col>
      <xdr:colOff>4160</xdr:colOff>
      <xdr:row>5</xdr:row>
      <xdr:rowOff>65689</xdr:rowOff>
    </xdr:from>
    <xdr:to>
      <xdr:col>10</xdr:col>
      <xdr:colOff>4379</xdr:colOff>
      <xdr:row>33</xdr:row>
      <xdr:rowOff>16203</xdr:rowOff>
    </xdr:to>
    <xdr:sp macro="" textlink="">
      <xdr:nvSpPr>
        <xdr:cNvPr id="12" name="Rechteck 11">
          <a:extLst>
            <a:ext uri="{FF2B5EF4-FFF2-40B4-BE49-F238E27FC236}">
              <a16:creationId xmlns:a16="http://schemas.microsoft.com/office/drawing/2014/main" id="{A577AADC-B2F1-2F51-730B-3890E2BB4DA4}"/>
            </a:ext>
          </a:extLst>
        </xdr:cNvPr>
        <xdr:cNvSpPr>
          <a:spLocks/>
        </xdr:cNvSpPr>
      </xdr:nvSpPr>
      <xdr:spPr>
        <a:xfrm>
          <a:off x="1461485" y="2154620"/>
          <a:ext cx="5501618" cy="5954549"/>
        </a:xfrm>
        <a:prstGeom prst="rect">
          <a:avLst/>
        </a:prstGeom>
        <a:gradFill flip="none" rotWithShape="1">
          <a:gsLst>
            <a:gs pos="60000">
              <a:schemeClr val="bg1">
                <a:lumMod val="95000"/>
                <a:alpha val="20000"/>
              </a:schemeClr>
            </a:gs>
            <a:gs pos="29000">
              <a:schemeClr val="bg1">
                <a:lumMod val="95000"/>
                <a:alpha val="0"/>
              </a:schemeClr>
            </a:gs>
            <a:gs pos="97000">
              <a:schemeClr val="bg1">
                <a:lumMod val="95000"/>
                <a:alpha val="3500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latin typeface="Arial" panose="020B0604020202020204" pitchFamily="34" charset="0"/>
            <a:cs typeface="Arial" panose="020B0604020202020204" pitchFamily="34" charset="0"/>
          </a:endParaRPr>
        </a:p>
      </xdr:txBody>
    </xdr:sp>
    <xdr:clientData/>
  </xdr:twoCellAnchor>
  <xdr:twoCellAnchor editAs="absolute">
    <xdr:from>
      <xdr:col>0</xdr:col>
      <xdr:colOff>302725</xdr:colOff>
      <xdr:row>62</xdr:row>
      <xdr:rowOff>7860</xdr:rowOff>
    </xdr:from>
    <xdr:to>
      <xdr:col>1</xdr:col>
      <xdr:colOff>188000</xdr:colOff>
      <xdr:row>64</xdr:row>
      <xdr:rowOff>85725</xdr:rowOff>
    </xdr:to>
    <xdr:grpSp>
      <xdr:nvGrpSpPr>
        <xdr:cNvPr id="19" name="Gruppieren 18">
          <a:hlinkClick xmlns:r="http://schemas.openxmlformats.org/officeDocument/2006/relationships" r:id="rId3" tooltip="zurück zu Schritten 3+4"/>
          <a:extLst>
            <a:ext uri="{FF2B5EF4-FFF2-40B4-BE49-F238E27FC236}">
              <a16:creationId xmlns:a16="http://schemas.microsoft.com/office/drawing/2014/main" id="{20A9925B-24CC-58BC-B832-492B4B9AD7BE}"/>
            </a:ext>
          </a:extLst>
        </xdr:cNvPr>
        <xdr:cNvGrpSpPr>
          <a:grpSpLocks/>
        </xdr:cNvGrpSpPr>
      </xdr:nvGrpSpPr>
      <xdr:grpSpPr>
        <a:xfrm>
          <a:off x="302725" y="12701510"/>
          <a:ext cx="1371175" cy="395365"/>
          <a:chOff x="331304" y="12367246"/>
          <a:chExt cx="1366979" cy="350147"/>
        </a:xfrm>
      </xdr:grpSpPr>
      <xdr:sp macro="" textlink="A31">
        <xdr:nvSpPr>
          <xdr:cNvPr id="14" name="Grenzstelle 13">
            <a:extLst>
              <a:ext uri="{FF2B5EF4-FFF2-40B4-BE49-F238E27FC236}">
                <a16:creationId xmlns:a16="http://schemas.microsoft.com/office/drawing/2014/main" id="{3C2B00F4-3642-F22C-EACD-234E37643280}"/>
              </a:ext>
            </a:extLst>
          </xdr:cNvPr>
          <xdr:cNvSpPr/>
        </xdr:nvSpPr>
        <xdr:spPr>
          <a:xfrm>
            <a:off x="331304" y="12367246"/>
            <a:ext cx="1366979" cy="350147"/>
          </a:xfrm>
          <a:prstGeom prst="flowChartTerminator">
            <a:avLst/>
          </a:prstGeom>
          <a:gradFill>
            <a:gsLst>
              <a:gs pos="95000">
                <a:srgbClr val="2BB2EC">
                  <a:lumMod val="54000"/>
                  <a:lumOff val="46000"/>
                </a:srgbClr>
              </a:gs>
              <a:gs pos="30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ctr"/>
          <a:lstStyle/>
          <a:p>
            <a:pPr lvl="0" algn="l"/>
            <a:fld id="{D913FA69-683E-2F47-91D8-E437A4B9EEFD}" type="TxLink">
              <a:rPr lang="en-US" sz="1000" b="0" i="0" u="none" strike="noStrike">
                <a:solidFill>
                  <a:srgbClr val="FFFFFF"/>
                </a:solidFill>
                <a:latin typeface="Arial"/>
                <a:cs typeface="Arial"/>
              </a:rPr>
              <a:pPr lvl="0" algn="l"/>
              <a:t>Schritte 3 + 4</a:t>
            </a:fld>
            <a:endParaRPr lang="de-DE" sz="1200" b="0" i="0">
              <a:solidFill>
                <a:schemeClr val="bg1"/>
              </a:solidFill>
              <a:latin typeface="Frutiger Neue LT Pro Book" panose="020B0503040304020203" pitchFamily="34" charset="77"/>
            </a:endParaRPr>
          </a:p>
        </xdr:txBody>
      </xdr:sp>
      <xdr:pic>
        <xdr:nvPicPr>
          <xdr:cNvPr id="16" name="Grafik 15" descr="Wiedergabe mit einfarbiger Füllung">
            <a:extLst>
              <a:ext uri="{FF2B5EF4-FFF2-40B4-BE49-F238E27FC236}">
                <a16:creationId xmlns:a16="http://schemas.microsoft.com/office/drawing/2014/main" id="{D78EE691-38A9-3140-9DA6-EC5F83236488}"/>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flipH="1">
            <a:off x="443097" y="12417646"/>
            <a:ext cx="183600" cy="249347"/>
          </a:xfrm>
          <a:prstGeom prst="rect">
            <a:avLst/>
          </a:prstGeom>
        </xdr:spPr>
      </xdr:pic>
    </xdr:grpSp>
    <xdr:clientData/>
  </xdr:twoCellAnchor>
  <xdr:twoCellAnchor editAs="absolute">
    <xdr:from>
      <xdr:col>9</xdr:col>
      <xdr:colOff>199857</xdr:colOff>
      <xdr:row>62</xdr:row>
      <xdr:rowOff>11035</xdr:rowOff>
    </xdr:from>
    <xdr:to>
      <xdr:col>11</xdr:col>
      <xdr:colOff>457242</xdr:colOff>
      <xdr:row>64</xdr:row>
      <xdr:rowOff>82550</xdr:rowOff>
    </xdr:to>
    <xdr:grpSp>
      <xdr:nvGrpSpPr>
        <xdr:cNvPr id="20" name="Gruppieren 19">
          <a:hlinkClick xmlns:r="http://schemas.openxmlformats.org/officeDocument/2006/relationships" r:id="rId7" tooltip="weiter zu Schritt 6"/>
          <a:extLst>
            <a:ext uri="{FF2B5EF4-FFF2-40B4-BE49-F238E27FC236}">
              <a16:creationId xmlns:a16="http://schemas.microsoft.com/office/drawing/2014/main" id="{DC6AD892-B301-AFBF-9CDC-E7DE7DEC9088}"/>
            </a:ext>
          </a:extLst>
        </xdr:cNvPr>
        <xdr:cNvGrpSpPr>
          <a:grpSpLocks/>
        </xdr:cNvGrpSpPr>
      </xdr:nvGrpSpPr>
      <xdr:grpSpPr>
        <a:xfrm>
          <a:off x="6835607" y="12704685"/>
          <a:ext cx="1368635" cy="389015"/>
          <a:chOff x="7465511" y="12378485"/>
          <a:chExt cx="1366680" cy="350147"/>
        </a:xfrm>
      </xdr:grpSpPr>
      <xdr:sp macro="" textlink="K31">
        <xdr:nvSpPr>
          <xdr:cNvPr id="4" name="Grenzstelle 3">
            <a:extLst>
              <a:ext uri="{FF2B5EF4-FFF2-40B4-BE49-F238E27FC236}">
                <a16:creationId xmlns:a16="http://schemas.microsoft.com/office/drawing/2014/main" id="{CD02E476-0369-9B43-A9C9-D2F83437680F}"/>
              </a:ext>
            </a:extLst>
          </xdr:cNvPr>
          <xdr:cNvSpPr/>
        </xdr:nvSpPr>
        <xdr:spPr>
          <a:xfrm>
            <a:off x="7465511" y="12378485"/>
            <a:ext cx="1366680" cy="350147"/>
          </a:xfrm>
          <a:prstGeom prst="flowChartTerminator">
            <a:avLst/>
          </a:prstGeom>
          <a:gradFill>
            <a:gsLst>
              <a:gs pos="10000">
                <a:srgbClr val="86DC1F">
                  <a:lumMod val="54000"/>
                  <a:lumOff val="46000"/>
                </a:srgbClr>
              </a:gs>
              <a:gs pos="95000">
                <a:srgbClr val="86DC1F">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l"/>
            <a:fld id="{10968849-6178-DF40-9CB4-ADFB29BEA647}" type="TxLink">
              <a:rPr lang="en-US" sz="1000" b="0" i="0" u="none" strike="noStrike">
                <a:solidFill>
                  <a:srgbClr val="FFFFFF"/>
                </a:solidFill>
                <a:latin typeface="Arial"/>
                <a:cs typeface="Arial"/>
              </a:rPr>
              <a:pPr algn="l"/>
              <a:t>Schritt 6</a:t>
            </a:fld>
            <a:endParaRPr lang="de-DE" sz="1800" b="0" i="0">
              <a:solidFill>
                <a:schemeClr val="bg1"/>
              </a:solidFill>
              <a:latin typeface="Frutiger Neue LT Pro Book" panose="020B0503040304020203" pitchFamily="34" charset="77"/>
            </a:endParaRPr>
          </a:p>
        </xdr:txBody>
      </xdr:sp>
      <xdr:pic>
        <xdr:nvPicPr>
          <xdr:cNvPr id="6" name="Grafik 5" descr="Wiedergabe mit einfarbiger Füllung">
            <a:extLst>
              <a:ext uri="{FF2B5EF4-FFF2-40B4-BE49-F238E27FC236}">
                <a16:creationId xmlns:a16="http://schemas.microsoft.com/office/drawing/2014/main" id="{F385E44D-8C12-E244-8DE8-F040B6E86D8D}"/>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512591" y="12428885"/>
            <a:ext cx="183600" cy="249347"/>
          </a:xfrm>
          <a:prstGeom prst="rect">
            <a:avLst/>
          </a:prstGeom>
        </xdr:spPr>
      </xdr:pic>
    </xdr:grpSp>
    <xdr:clientData/>
  </xdr:twoCellAnchor>
  <xdr:twoCellAnchor>
    <xdr:from>
      <xdr:col>0</xdr:col>
      <xdr:colOff>1419101</xdr:colOff>
      <xdr:row>35</xdr:row>
      <xdr:rowOff>152640</xdr:rowOff>
    </xdr:from>
    <xdr:to>
      <xdr:col>10</xdr:col>
      <xdr:colOff>6861</xdr:colOff>
      <xdr:row>60</xdr:row>
      <xdr:rowOff>120650</xdr:rowOff>
    </xdr:to>
    <xdr:graphicFrame macro="">
      <xdr:nvGraphicFramePr>
        <xdr:cNvPr id="10" name="Diagramm 1" title="Notenspiegel">
          <a:extLst>
            <a:ext uri="{FF2B5EF4-FFF2-40B4-BE49-F238E27FC236}">
              <a16:creationId xmlns:a16="http://schemas.microsoft.com/office/drawing/2014/main" id="{AE65ACD0-B95E-43DD-D0E9-B3603842C6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7</xdr:col>
      <xdr:colOff>258908</xdr:colOff>
      <xdr:row>0</xdr:row>
      <xdr:rowOff>0</xdr:rowOff>
    </xdr:from>
    <xdr:to>
      <xdr:col>10</xdr:col>
      <xdr:colOff>390548</xdr:colOff>
      <xdr:row>1</xdr:row>
      <xdr:rowOff>328</xdr:rowOff>
    </xdr:to>
    <xdr:sp macro="" textlink="E2">
      <xdr:nvSpPr>
        <xdr:cNvPr id="9" name="Gespeicherte Daten 8">
          <a:extLst>
            <a:ext uri="{FF2B5EF4-FFF2-40B4-BE49-F238E27FC236}">
              <a16:creationId xmlns:a16="http://schemas.microsoft.com/office/drawing/2014/main" id="{A58B6E1B-4A38-1844-8107-D3BD7786D717}"/>
            </a:ext>
          </a:extLst>
        </xdr:cNvPr>
        <xdr:cNvSpPr>
          <a:spLocks/>
        </xdr:cNvSpPr>
      </xdr:nvSpPr>
      <xdr:spPr>
        <a:xfrm flipH="1">
          <a:off x="5566873" y="0"/>
          <a:ext cx="1792800" cy="678180"/>
        </a:xfrm>
        <a:prstGeom prst="flowChartOnlineStorage">
          <a:avLst/>
        </a:prstGeom>
        <a:gradFill flip="none" rotWithShape="0">
          <a:gsLst>
            <a:gs pos="10000">
              <a:srgbClr val="FDA301">
                <a:lumMod val="54000"/>
                <a:lumOff val="46000"/>
              </a:srgbClr>
            </a:gs>
            <a:gs pos="95000">
              <a:srgbClr val="FDA301">
                <a:lumMod val="100000"/>
              </a:srgbClr>
            </a:gs>
          </a:gsLst>
          <a:path path="circle">
            <a:fillToRect l="100000" t="100000"/>
          </a:path>
          <a:tileRect/>
        </a:gradFill>
        <a:ln>
          <a:noFill/>
        </a:ln>
        <a:effectLst>
          <a:outerShdw blurRad="50800" dist="38100" algn="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CC2E605F-61E4-3948-B372-A2F25FE3A92D}" type="TxLink">
            <a:rPr lang="en-US" sz="1050" b="0" i="0" u="none" strike="noStrike">
              <a:solidFill>
                <a:schemeClr val="bg1"/>
              </a:solidFill>
              <a:latin typeface="Arial"/>
              <a:cs typeface="Arial"/>
            </a:rPr>
            <a:pPr algn="l"/>
            <a:t>Ergebnisse
analysieren</a:t>
          </a:fld>
          <a:endParaRPr lang="de-DE" sz="1050" b="0" i="0">
            <a:solidFill>
              <a:schemeClr val="bg1"/>
            </a:solidFill>
            <a:latin typeface="Frutiger Neue LT Pro Book" panose="020B0503040304020203" pitchFamily="34" charset="77"/>
          </a:endParaRPr>
        </a:p>
      </xdr:txBody>
    </xdr:sp>
    <xdr:clientData/>
  </xdr:twoCellAnchor>
  <xdr:twoCellAnchor editAs="absolute">
    <xdr:from>
      <xdr:col>9</xdr:col>
      <xdr:colOff>216595</xdr:colOff>
      <xdr:row>0</xdr:row>
      <xdr:rowOff>0</xdr:rowOff>
    </xdr:from>
    <xdr:to>
      <xdr:col>12</xdr:col>
      <xdr:colOff>0</xdr:colOff>
      <xdr:row>1</xdr:row>
      <xdr:rowOff>328</xdr:rowOff>
    </xdr:to>
    <xdr:sp macro="" textlink="F2">
      <xdr:nvSpPr>
        <xdr:cNvPr id="3" name="Gespeicherte Daten 2">
          <a:hlinkClick xmlns:r="http://schemas.openxmlformats.org/officeDocument/2006/relationships" r:id="rId9" tooltip="zu Schritt 6"/>
          <a:extLst>
            <a:ext uri="{FF2B5EF4-FFF2-40B4-BE49-F238E27FC236}">
              <a16:creationId xmlns:a16="http://schemas.microsoft.com/office/drawing/2014/main" id="{607B7DB5-C94D-274D-A8C4-13EFEAADB717}"/>
            </a:ext>
          </a:extLst>
        </xdr:cNvPr>
        <xdr:cNvSpPr>
          <a:spLocks/>
        </xdr:cNvSpPr>
      </xdr:nvSpPr>
      <xdr:spPr>
        <a:xfrm rot="10800000" flipV="1">
          <a:off x="6856790" y="0"/>
          <a:ext cx="1692850" cy="6840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fld id="{67592D24-580A-F443-9649-798CD6692283}"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427182</xdr:colOff>
      <xdr:row>0</xdr:row>
      <xdr:rowOff>684000</xdr:rowOff>
    </xdr:to>
    <xdr:sp macro="" textlink="">
      <xdr:nvSpPr>
        <xdr:cNvPr id="17" name="Rechteck 16">
          <a:extLst>
            <a:ext uri="{FF2B5EF4-FFF2-40B4-BE49-F238E27FC236}">
              <a16:creationId xmlns:a16="http://schemas.microsoft.com/office/drawing/2014/main" id="{F6A01DF7-34F6-F841-89BF-4C5157C69E30}"/>
            </a:ext>
          </a:extLst>
        </xdr:cNvPr>
        <xdr:cNvSpPr>
          <a:spLocks/>
        </xdr:cNvSpPr>
      </xdr:nvSpPr>
      <xdr:spPr>
        <a:xfrm>
          <a:off x="0" y="0"/>
          <a:ext cx="427182" cy="684000"/>
        </a:xfrm>
        <a:prstGeom prst="rect">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0</xdr:col>
      <xdr:colOff>0</xdr:colOff>
      <xdr:row>0</xdr:row>
      <xdr:rowOff>0</xdr:rowOff>
    </xdr:from>
    <xdr:to>
      <xdr:col>2</xdr:col>
      <xdr:colOff>464125</xdr:colOff>
      <xdr:row>0</xdr:row>
      <xdr:rowOff>684000</xdr:rowOff>
    </xdr:to>
    <xdr:sp macro="" textlink="A2">
      <xdr:nvSpPr>
        <xdr:cNvPr id="2" name="Gespeicherte Daten 1">
          <a:hlinkClick xmlns:r="http://schemas.openxmlformats.org/officeDocument/2006/relationships" r:id="rId1" tooltip="zu Schritt 1"/>
          <a:extLst>
            <a:ext uri="{FF2B5EF4-FFF2-40B4-BE49-F238E27FC236}">
              <a16:creationId xmlns:a16="http://schemas.microsoft.com/office/drawing/2014/main" id="{9EADD974-B977-854C-9EAC-D82765FB053E}"/>
            </a:ext>
          </a:extLst>
        </xdr:cNvPr>
        <xdr:cNvSpPr>
          <a:spLocks/>
        </xdr:cNvSpPr>
      </xdr:nvSpPr>
      <xdr:spPr>
        <a:xfrm rot="10800000" flipV="1">
          <a:off x="0" y="0"/>
          <a:ext cx="1699200" cy="6840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lIns="144000" rtlCol="0" anchor="ctr"/>
        <a:lstStyle/>
        <a:p>
          <a:pPr algn="l"/>
          <a:fld id="{BACF25BB-1CEB-E140-870A-C1A1AEE5FED2}" type="TxLink">
            <a:rPr lang="en-US" sz="1050" b="0" i="0" u="none" strike="noStrike">
              <a:solidFill>
                <a:schemeClr val="tx1">
                  <a:lumMod val="65000"/>
                  <a:lumOff val="35000"/>
                </a:schemeClr>
              </a:solidFill>
              <a:latin typeface="Arial"/>
              <a:cs typeface="Arial"/>
            </a:rPr>
            <a:pPr algn="l"/>
            <a:t>Informationen 
eingeben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2</xdr:col>
      <xdr:colOff>150761</xdr:colOff>
      <xdr:row>0</xdr:row>
      <xdr:rowOff>0</xdr:rowOff>
    </xdr:from>
    <xdr:to>
      <xdr:col>4</xdr:col>
      <xdr:colOff>341836</xdr:colOff>
      <xdr:row>0</xdr:row>
      <xdr:rowOff>684000</xdr:rowOff>
    </xdr:to>
    <xdr:sp macro="" textlink="B2">
      <xdr:nvSpPr>
        <xdr:cNvPr id="4" name="Gespeicherte Daten 3">
          <a:hlinkClick xmlns:r="http://schemas.openxmlformats.org/officeDocument/2006/relationships" r:id="rId2" tooltip="zu Schritt 2"/>
          <a:extLst>
            <a:ext uri="{FF2B5EF4-FFF2-40B4-BE49-F238E27FC236}">
              <a16:creationId xmlns:a16="http://schemas.microsoft.com/office/drawing/2014/main" id="{75D8B8AE-2369-8A4C-A3DF-9296F80AD57F}"/>
            </a:ext>
          </a:extLst>
        </xdr:cNvPr>
        <xdr:cNvSpPr>
          <a:spLocks/>
        </xdr:cNvSpPr>
      </xdr:nvSpPr>
      <xdr:spPr>
        <a:xfrm rot="10800000" flipV="1">
          <a:off x="1389011" y="0"/>
          <a:ext cx="1699200" cy="684000"/>
        </a:xfrm>
        <a:prstGeom prst="flowChartOnlineStorage">
          <a:avLst/>
        </a:prstGeom>
        <a:solidFill>
          <a:srgbClr val="C1D1D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F81E2BD9-5A70-C34E-9FBB-A1FC878F3137}" type="TxLink">
            <a:rPr lang="en-US" sz="1050" b="0" i="0" u="none" strike="noStrike">
              <a:solidFill>
                <a:schemeClr val="tx1">
                  <a:lumMod val="65000"/>
                  <a:lumOff val="35000"/>
                </a:schemeClr>
              </a:solidFill>
              <a:latin typeface="Arial"/>
              <a:cs typeface="Arial"/>
            </a:rPr>
            <a:pPr algn="l"/>
            <a:t>Notenschlüssel
prüfen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4</xdr:col>
      <xdr:colOff>12070</xdr:colOff>
      <xdr:row>0</xdr:row>
      <xdr:rowOff>0</xdr:rowOff>
    </xdr:from>
    <xdr:to>
      <xdr:col>6</xdr:col>
      <xdr:colOff>203145</xdr:colOff>
      <xdr:row>0</xdr:row>
      <xdr:rowOff>684000</xdr:rowOff>
    </xdr:to>
    <xdr:sp macro="" textlink="C2">
      <xdr:nvSpPr>
        <xdr:cNvPr id="5" name="Gespeicherte Daten 4">
          <a:hlinkClick xmlns:r="http://schemas.openxmlformats.org/officeDocument/2006/relationships" r:id="rId3" tooltip="zu Schritt 3"/>
          <a:extLst>
            <a:ext uri="{FF2B5EF4-FFF2-40B4-BE49-F238E27FC236}">
              <a16:creationId xmlns:a16="http://schemas.microsoft.com/office/drawing/2014/main" id="{6E5FBECD-BD22-1447-8C9E-D1DF5150B9B7}"/>
            </a:ext>
          </a:extLst>
        </xdr:cNvPr>
        <xdr:cNvSpPr>
          <a:spLocks/>
        </xdr:cNvSpPr>
      </xdr:nvSpPr>
      <xdr:spPr>
        <a:xfrm rot="10800000" flipV="1">
          <a:off x="2755270" y="0"/>
          <a:ext cx="1699200" cy="684000"/>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36000" rtlCol="0" anchor="ctr" anchorCtr="0"/>
        <a:lstStyle/>
        <a:p>
          <a:pPr algn="l"/>
          <a:fld id="{1D8763DD-56A4-0840-9461-284A4C4F28E1}" type="TxLink">
            <a:rPr lang="en-US" sz="1050" b="0" i="0" u="none" strike="noStrike">
              <a:solidFill>
                <a:schemeClr val="tx1">
                  <a:lumMod val="65000"/>
                  <a:lumOff val="35000"/>
                </a:schemeClr>
              </a:solidFill>
              <a:latin typeface="Arial"/>
              <a:cs typeface="Arial"/>
            </a:rPr>
            <a:pPr algn="l"/>
            <a:t>Teilnehmende
importieren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5</xdr:col>
      <xdr:colOff>640720</xdr:colOff>
      <xdr:row>0</xdr:row>
      <xdr:rowOff>0</xdr:rowOff>
    </xdr:from>
    <xdr:to>
      <xdr:col>7</xdr:col>
      <xdr:colOff>831795</xdr:colOff>
      <xdr:row>0</xdr:row>
      <xdr:rowOff>684000</xdr:rowOff>
    </xdr:to>
    <xdr:sp macro="" textlink="D2">
      <xdr:nvSpPr>
        <xdr:cNvPr id="6" name="Gespeicherte Daten 5">
          <a:hlinkClick xmlns:r="http://schemas.openxmlformats.org/officeDocument/2006/relationships" r:id="rId4" tooltip="zu Schritt 4"/>
          <a:extLst>
            <a:ext uri="{FF2B5EF4-FFF2-40B4-BE49-F238E27FC236}">
              <a16:creationId xmlns:a16="http://schemas.microsoft.com/office/drawing/2014/main" id="{96942FBF-74EB-8F47-B741-BE955A118EB7}"/>
            </a:ext>
          </a:extLst>
        </xdr:cNvPr>
        <xdr:cNvSpPr>
          <a:spLocks/>
        </xdr:cNvSpPr>
      </xdr:nvSpPr>
      <xdr:spPr>
        <a:xfrm rot="10800000" flipV="1">
          <a:off x="4137983" y="0"/>
          <a:ext cx="1702375" cy="684000"/>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0" rtlCol="0" anchor="ctr" anchorCtr="0"/>
        <a:lstStyle/>
        <a:p>
          <a:pPr algn="l"/>
          <a:fld id="{D3706FE7-0A6F-3D4B-B434-81BB1DEA08FA}" type="TxLink">
            <a:rPr lang="en-US" sz="1050" b="0" i="0" u="none" strike="noStrike">
              <a:solidFill>
                <a:schemeClr val="tx1">
                  <a:lumMod val="65000"/>
                  <a:lumOff val="35000"/>
                </a:schemeClr>
              </a:solidFill>
              <a:latin typeface="Arial"/>
              <a:cs typeface="Arial"/>
            </a:rPr>
            <a:pPr algn="l"/>
            <a:t>Erzielte Punkte
eintragen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7</xdr:col>
      <xdr:colOff>525588</xdr:colOff>
      <xdr:row>0</xdr:row>
      <xdr:rowOff>0</xdr:rowOff>
    </xdr:from>
    <xdr:to>
      <xdr:col>9</xdr:col>
      <xdr:colOff>397576</xdr:colOff>
      <xdr:row>0</xdr:row>
      <xdr:rowOff>684000</xdr:rowOff>
    </xdr:to>
    <xdr:sp macro="" textlink="E2">
      <xdr:nvSpPr>
        <xdr:cNvPr id="7" name="Gespeicherte Daten 6">
          <a:hlinkClick xmlns:r="http://schemas.openxmlformats.org/officeDocument/2006/relationships" r:id="rId5" tooltip="zu Schritt 5"/>
          <a:extLst>
            <a:ext uri="{FF2B5EF4-FFF2-40B4-BE49-F238E27FC236}">
              <a16:creationId xmlns:a16="http://schemas.microsoft.com/office/drawing/2014/main" id="{0796B951-F6DD-124F-BB9A-78CA99438C18}"/>
            </a:ext>
          </a:extLst>
        </xdr:cNvPr>
        <xdr:cNvSpPr>
          <a:spLocks/>
        </xdr:cNvSpPr>
      </xdr:nvSpPr>
      <xdr:spPr>
        <a:xfrm flipH="1">
          <a:off x="5537326" y="0"/>
          <a:ext cx="1702375" cy="684000"/>
        </a:xfrm>
        <a:prstGeom prst="flowChartOnlineStorage">
          <a:avLst/>
        </a:prstGeom>
        <a:solidFill>
          <a:srgbClr val="C1D1D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rIns="72000" rtlCol="0" anchor="ctr"/>
        <a:lstStyle/>
        <a:p>
          <a:pPr algn="l"/>
          <a:fld id="{586EA31D-8842-E142-9BB8-D69981FEE46A}" type="TxLink">
            <a:rPr lang="en-US" sz="1050" b="0" i="0" u="none" strike="noStrike">
              <a:solidFill>
                <a:schemeClr val="tx1">
                  <a:lumMod val="65000"/>
                  <a:lumOff val="35000"/>
                </a:schemeClr>
              </a:solidFill>
              <a:latin typeface="Arial"/>
              <a:cs typeface="Arial"/>
            </a:rPr>
            <a:pPr algn="l"/>
            <a:t>Ergebnisse
analysieren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9</xdr:col>
      <xdr:colOff>74083</xdr:colOff>
      <xdr:row>0</xdr:row>
      <xdr:rowOff>0</xdr:rowOff>
    </xdr:from>
    <xdr:to>
      <xdr:col>11</xdr:col>
      <xdr:colOff>265158</xdr:colOff>
      <xdr:row>0</xdr:row>
      <xdr:rowOff>684000</xdr:rowOff>
    </xdr:to>
    <xdr:sp macro="" textlink="F2">
      <xdr:nvSpPr>
        <xdr:cNvPr id="8" name="Gespeicherte Daten 7">
          <a:extLst>
            <a:ext uri="{FF2B5EF4-FFF2-40B4-BE49-F238E27FC236}">
              <a16:creationId xmlns:a16="http://schemas.microsoft.com/office/drawing/2014/main" id="{FF36651F-7F36-6F46-928E-17C372C4EBE4}"/>
            </a:ext>
          </a:extLst>
        </xdr:cNvPr>
        <xdr:cNvSpPr>
          <a:spLocks/>
        </xdr:cNvSpPr>
      </xdr:nvSpPr>
      <xdr:spPr>
        <a:xfrm flipH="1">
          <a:off x="6916208" y="0"/>
          <a:ext cx="1699200" cy="684000"/>
        </a:xfrm>
        <a:prstGeom prst="flowChartOnlineStorage">
          <a:avLst/>
        </a:prstGeom>
        <a:gradFill flip="none" rotWithShape="0">
          <a:gsLst>
            <a:gs pos="10000">
              <a:srgbClr val="86DC1F">
                <a:lumMod val="54000"/>
                <a:lumOff val="46000"/>
              </a:srgbClr>
            </a:gs>
            <a:gs pos="95000">
              <a:srgbClr val="86DC1F">
                <a:lumMod val="100000"/>
              </a:srgbClr>
            </a:gs>
          </a:gsLst>
          <a:path path="circle">
            <a:fillToRect l="100000" t="100000"/>
          </a:path>
          <a:tileRect/>
        </a:gradFill>
        <a:ln>
          <a:noFill/>
        </a:ln>
        <a:effectLst>
          <a:outerShdw blurRad="50800" dist="38100" dir="2700000" algn="tl" rotWithShape="0">
            <a:schemeClr val="bg1">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fld id="{4DB9CEA3-4073-A246-9E8D-CE5580FE5597}" type="TxLink">
            <a:rPr lang="en-US" sz="1050" b="0" i="0" u="none" strike="noStrike">
              <a:solidFill>
                <a:schemeClr val="tx1">
                  <a:lumMod val="65000"/>
                  <a:lumOff val="35000"/>
                </a:schemeClr>
              </a:solidFill>
              <a:latin typeface="Arial"/>
              <a:cs typeface="Arial"/>
            </a:rPr>
            <a:pPr algn="l"/>
            <a:t>Ergebnisse nach 
KSL übertragen</a:t>
          </a:fld>
          <a:endParaRPr lang="de-DE" sz="1050" b="0" i="0">
            <a:solidFill>
              <a:schemeClr val="tx1">
                <a:lumMod val="65000"/>
                <a:lumOff val="35000"/>
              </a:schemeClr>
            </a:solidFill>
            <a:latin typeface="Frutiger Neue LT Pro Book" panose="020B0503040304020203" pitchFamily="34" charset="77"/>
          </a:endParaRPr>
        </a:p>
      </xdr:txBody>
    </xdr:sp>
    <xdr:clientData/>
  </xdr:twoCellAnchor>
  <xdr:twoCellAnchor editAs="absolute">
    <xdr:from>
      <xdr:col>0</xdr:col>
      <xdr:colOff>629855</xdr:colOff>
      <xdr:row>5</xdr:row>
      <xdr:rowOff>16924</xdr:rowOff>
    </xdr:from>
    <xdr:to>
      <xdr:col>1</xdr:col>
      <xdr:colOff>344422</xdr:colOff>
      <xdr:row>26</xdr:row>
      <xdr:rowOff>188374</xdr:rowOff>
    </xdr:to>
    <xdr:grpSp>
      <xdr:nvGrpSpPr>
        <xdr:cNvPr id="18" name="Gruppieren 17">
          <a:extLst>
            <a:ext uri="{FF2B5EF4-FFF2-40B4-BE49-F238E27FC236}">
              <a16:creationId xmlns:a16="http://schemas.microsoft.com/office/drawing/2014/main" id="{C75ECB3C-119C-7A55-B509-B2FF851B46BC}"/>
            </a:ext>
          </a:extLst>
        </xdr:cNvPr>
        <xdr:cNvGrpSpPr>
          <a:grpSpLocks/>
        </xdr:cNvGrpSpPr>
      </xdr:nvGrpSpPr>
      <xdr:grpSpPr>
        <a:xfrm>
          <a:off x="629855" y="2112424"/>
          <a:ext cx="470217" cy="4572000"/>
          <a:chOff x="5780759" y="3715234"/>
          <a:chExt cx="468000" cy="4672134"/>
        </a:xfrm>
      </xdr:grpSpPr>
      <xdr:cxnSp macro="">
        <xdr:nvCxnSpPr>
          <xdr:cNvPr id="9" name="Gerade Verbindung 8">
            <a:extLst>
              <a:ext uri="{FF2B5EF4-FFF2-40B4-BE49-F238E27FC236}">
                <a16:creationId xmlns:a16="http://schemas.microsoft.com/office/drawing/2014/main" id="{56BD7AEF-D30B-354E-87B7-306EAC269057}"/>
              </a:ext>
            </a:extLst>
          </xdr:cNvPr>
          <xdr:cNvCxnSpPr/>
        </xdr:nvCxnSpPr>
        <xdr:spPr>
          <a:xfrm flipH="1">
            <a:off x="6009366" y="3715234"/>
            <a:ext cx="0" cy="4672134"/>
          </a:xfrm>
          <a:prstGeom prst="line">
            <a:avLst/>
          </a:prstGeom>
          <a:ln w="28575">
            <a:solidFill>
              <a:srgbClr val="86DC1F"/>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Oval 9">
            <a:extLst>
              <a:ext uri="{FF2B5EF4-FFF2-40B4-BE49-F238E27FC236}">
                <a16:creationId xmlns:a16="http://schemas.microsoft.com/office/drawing/2014/main" id="{267D0A6A-77A4-A74C-B851-17616196B75D}"/>
              </a:ext>
            </a:extLst>
          </xdr:cNvPr>
          <xdr:cNvSpPr>
            <a:spLocks/>
          </xdr:cNvSpPr>
        </xdr:nvSpPr>
        <xdr:spPr>
          <a:xfrm>
            <a:off x="5780759" y="3851753"/>
            <a:ext cx="468000" cy="485775"/>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1</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1" name="Oval 10">
            <a:extLst>
              <a:ext uri="{FF2B5EF4-FFF2-40B4-BE49-F238E27FC236}">
                <a16:creationId xmlns:a16="http://schemas.microsoft.com/office/drawing/2014/main" id="{3E32BA59-2524-C046-824B-A8CA6C734529}"/>
              </a:ext>
            </a:extLst>
          </xdr:cNvPr>
          <xdr:cNvSpPr>
            <a:spLocks/>
          </xdr:cNvSpPr>
        </xdr:nvSpPr>
        <xdr:spPr>
          <a:xfrm>
            <a:off x="5780759" y="4525616"/>
            <a:ext cx="468000" cy="485775"/>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2</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2" name="Oval 11">
            <a:extLst>
              <a:ext uri="{FF2B5EF4-FFF2-40B4-BE49-F238E27FC236}">
                <a16:creationId xmlns:a16="http://schemas.microsoft.com/office/drawing/2014/main" id="{2E5C8052-3EE4-854C-9A44-5D2777D62F8F}"/>
              </a:ext>
            </a:extLst>
          </xdr:cNvPr>
          <xdr:cNvSpPr>
            <a:spLocks/>
          </xdr:cNvSpPr>
        </xdr:nvSpPr>
        <xdr:spPr>
          <a:xfrm>
            <a:off x="5780759" y="5151127"/>
            <a:ext cx="468000" cy="485775"/>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3</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3" name="Oval 12">
            <a:extLst>
              <a:ext uri="{FF2B5EF4-FFF2-40B4-BE49-F238E27FC236}">
                <a16:creationId xmlns:a16="http://schemas.microsoft.com/office/drawing/2014/main" id="{B4AE9D51-BF20-D64C-8304-890170AF9E85}"/>
              </a:ext>
            </a:extLst>
          </xdr:cNvPr>
          <xdr:cNvSpPr>
            <a:spLocks/>
          </xdr:cNvSpPr>
        </xdr:nvSpPr>
        <xdr:spPr>
          <a:xfrm>
            <a:off x="5780759" y="5809174"/>
            <a:ext cx="468000" cy="485775"/>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4</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4" name="Oval 13">
            <a:extLst>
              <a:ext uri="{FF2B5EF4-FFF2-40B4-BE49-F238E27FC236}">
                <a16:creationId xmlns:a16="http://schemas.microsoft.com/office/drawing/2014/main" id="{7F2B1DE9-B0AF-0349-B968-3CE24A5FA313}"/>
              </a:ext>
            </a:extLst>
          </xdr:cNvPr>
          <xdr:cNvSpPr>
            <a:spLocks/>
          </xdr:cNvSpPr>
        </xdr:nvSpPr>
        <xdr:spPr>
          <a:xfrm>
            <a:off x="5780759" y="6439782"/>
            <a:ext cx="468000" cy="485775"/>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5</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5" name="Oval 14">
            <a:extLst>
              <a:ext uri="{FF2B5EF4-FFF2-40B4-BE49-F238E27FC236}">
                <a16:creationId xmlns:a16="http://schemas.microsoft.com/office/drawing/2014/main" id="{22D6A8A3-268F-3748-A477-337176BE3566}"/>
              </a:ext>
            </a:extLst>
          </xdr:cNvPr>
          <xdr:cNvSpPr>
            <a:spLocks/>
          </xdr:cNvSpPr>
        </xdr:nvSpPr>
        <xdr:spPr>
          <a:xfrm>
            <a:off x="5780759" y="7094545"/>
            <a:ext cx="468000" cy="485775"/>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6</a:t>
            </a:r>
            <a:endParaRPr lang="de-DE" sz="700" b="0" i="0">
              <a:solidFill>
                <a:srgbClr val="86DC1F"/>
              </a:solidFill>
              <a:latin typeface="Arial" panose="020B0604020202020204" pitchFamily="34" charset="0"/>
              <a:cs typeface="Arial" panose="020B0604020202020204" pitchFamily="34" charset="0"/>
            </a:endParaRPr>
          </a:p>
        </xdr:txBody>
      </xdr:sp>
      <xdr:sp macro="" textlink="">
        <xdr:nvSpPr>
          <xdr:cNvPr id="16" name="Oval 15">
            <a:extLst>
              <a:ext uri="{FF2B5EF4-FFF2-40B4-BE49-F238E27FC236}">
                <a16:creationId xmlns:a16="http://schemas.microsoft.com/office/drawing/2014/main" id="{32C7E9FB-0AF9-0A41-9756-B5D01FF11158}"/>
              </a:ext>
            </a:extLst>
          </xdr:cNvPr>
          <xdr:cNvSpPr>
            <a:spLocks/>
          </xdr:cNvSpPr>
        </xdr:nvSpPr>
        <xdr:spPr>
          <a:xfrm>
            <a:off x="5780759" y="7703524"/>
            <a:ext cx="467371" cy="485775"/>
          </a:xfrm>
          <a:prstGeom prst="ellipse">
            <a:avLst/>
          </a:prstGeom>
          <a:solidFill>
            <a:schemeClr val="bg1"/>
          </a:solidFill>
          <a:ln w="28575">
            <a:solidFill>
              <a:srgbClr val="86DC1F"/>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86DC1F"/>
                </a:solidFill>
                <a:latin typeface="Arial" panose="020B0604020202020204" pitchFamily="34" charset="0"/>
                <a:cs typeface="Arial" panose="020B0604020202020204" pitchFamily="34" charset="0"/>
              </a:rPr>
              <a:t>06</a:t>
            </a:r>
            <a:endParaRPr lang="de-DE" sz="1400" b="0" i="0">
              <a:solidFill>
                <a:srgbClr val="86DC1F"/>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86DC1F"/>
                </a:solidFill>
                <a:latin typeface="Arial" panose="020B0604020202020204" pitchFamily="34" charset="0"/>
                <a:cs typeface="Arial" panose="020B0604020202020204" pitchFamily="34" charset="0"/>
              </a:rPr>
              <a:t>7</a:t>
            </a:r>
            <a:endParaRPr lang="de-DE" sz="700" b="0" i="0">
              <a:solidFill>
                <a:srgbClr val="86DC1F"/>
              </a:solidFill>
              <a:latin typeface="Arial" panose="020B0604020202020204" pitchFamily="34" charset="0"/>
              <a:cs typeface="Arial" panose="020B0604020202020204" pitchFamily="34" charset="0"/>
            </a:endParaRPr>
          </a:p>
        </xdr:txBody>
      </xdr:sp>
    </xdr:grpSp>
    <xdr:clientData/>
  </xdr:twoCellAnchor>
  <xdr:twoCellAnchor>
    <xdr:from>
      <xdr:col>0</xdr:col>
      <xdr:colOff>609595</xdr:colOff>
      <xdr:row>33</xdr:row>
      <xdr:rowOff>135813</xdr:rowOff>
    </xdr:from>
    <xdr:to>
      <xdr:col>2</xdr:col>
      <xdr:colOff>736170</xdr:colOff>
      <xdr:row>36</xdr:row>
      <xdr:rowOff>161925</xdr:rowOff>
    </xdr:to>
    <xdr:grpSp>
      <xdr:nvGrpSpPr>
        <xdr:cNvPr id="27" name="Gruppieren 26">
          <a:hlinkClick xmlns:r="http://schemas.openxmlformats.org/officeDocument/2006/relationships" r:id="rId6" tooltip="zurück zu Schritt 5"/>
          <a:extLst>
            <a:ext uri="{FF2B5EF4-FFF2-40B4-BE49-F238E27FC236}">
              <a16:creationId xmlns:a16="http://schemas.microsoft.com/office/drawing/2014/main" id="{D8C34D88-0E6B-BCF9-8FAA-85A0A79A4112}"/>
            </a:ext>
          </a:extLst>
        </xdr:cNvPr>
        <xdr:cNvGrpSpPr>
          <a:grpSpLocks/>
        </xdr:cNvGrpSpPr>
      </xdr:nvGrpSpPr>
      <xdr:grpSpPr>
        <a:xfrm>
          <a:off x="609595" y="8022513"/>
          <a:ext cx="1371175" cy="394412"/>
          <a:chOff x="539750" y="7820875"/>
          <a:chExt cx="1368000" cy="357555"/>
        </a:xfrm>
      </xdr:grpSpPr>
      <xdr:sp macro="" textlink="B35">
        <xdr:nvSpPr>
          <xdr:cNvPr id="20" name="Grenzstelle 19">
            <a:extLst>
              <a:ext uri="{FF2B5EF4-FFF2-40B4-BE49-F238E27FC236}">
                <a16:creationId xmlns:a16="http://schemas.microsoft.com/office/drawing/2014/main" id="{6AE32761-0FAD-89E0-FCB6-78F39EFBF598}"/>
              </a:ext>
            </a:extLst>
          </xdr:cNvPr>
          <xdr:cNvSpPr/>
        </xdr:nvSpPr>
        <xdr:spPr>
          <a:xfrm>
            <a:off x="539750" y="7820875"/>
            <a:ext cx="1368000" cy="357555"/>
          </a:xfrm>
          <a:prstGeom prst="flowChartTerminator">
            <a:avLst/>
          </a:prstGeom>
          <a:gradFill>
            <a:gsLst>
              <a:gs pos="30000">
                <a:srgbClr val="FDA301">
                  <a:lumMod val="100000"/>
                </a:srgbClr>
              </a:gs>
              <a:gs pos="95000">
                <a:srgbClr val="FDA301">
                  <a:lumMod val="54000"/>
                  <a:lumOff val="46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ctr"/>
          <a:lstStyle/>
          <a:p>
            <a:pPr lvl="0" algn="l"/>
            <a:fld id="{9F9E1641-8205-3F4B-8269-64D921BDDB56}" type="TxLink">
              <a:rPr lang="en-US" sz="1100" b="0" i="0" u="none" strike="noStrike">
                <a:solidFill>
                  <a:schemeClr val="bg1"/>
                </a:solidFill>
                <a:latin typeface="Calibri"/>
                <a:cs typeface="Calibri"/>
              </a:rPr>
              <a:pPr lvl="0" algn="l"/>
              <a:t>Schritt 5</a:t>
            </a:fld>
            <a:endParaRPr lang="de-DE" sz="1050" b="0" i="0">
              <a:solidFill>
                <a:schemeClr val="bg1"/>
              </a:solidFill>
              <a:latin typeface="Arial" panose="020B0604020202020204" pitchFamily="34" charset="0"/>
              <a:cs typeface="Arial" panose="020B0604020202020204" pitchFamily="34" charset="0"/>
            </a:endParaRPr>
          </a:p>
        </xdr:txBody>
      </xdr:sp>
      <xdr:pic>
        <xdr:nvPicPr>
          <xdr:cNvPr id="21" name="Grafik 20" descr="Wiedergabe mit einfarbiger Füllung">
            <a:extLst>
              <a:ext uri="{FF2B5EF4-FFF2-40B4-BE49-F238E27FC236}">
                <a16:creationId xmlns:a16="http://schemas.microsoft.com/office/drawing/2014/main" id="{6A08A880-5F9F-BFFA-10C3-EBF3E905DE17}"/>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flipH="1">
            <a:off x="664802" y="7872115"/>
            <a:ext cx="183073" cy="255074"/>
          </a:xfrm>
          <a:prstGeom prst="rect">
            <a:avLst/>
          </a:prstGeom>
        </xdr:spPr>
      </xdr:pic>
    </xdr:grpSp>
    <xdr:clientData/>
  </xdr:twoCellAnchor>
  <xdr:twoCellAnchor>
    <xdr:from>
      <xdr:col>0</xdr:col>
      <xdr:colOff>609599</xdr:colOff>
      <xdr:row>31</xdr:row>
      <xdr:rowOff>10582</xdr:rowOff>
    </xdr:from>
    <xdr:to>
      <xdr:col>2</xdr:col>
      <xdr:colOff>732999</xdr:colOff>
      <xdr:row>33</xdr:row>
      <xdr:rowOff>15875</xdr:rowOff>
    </xdr:to>
    <xdr:grpSp>
      <xdr:nvGrpSpPr>
        <xdr:cNvPr id="19" name="Gruppieren 18">
          <a:hlinkClick xmlns:r="http://schemas.openxmlformats.org/officeDocument/2006/relationships" r:id="rId3" tooltip="zurück zu Schritten 3+4"/>
          <a:extLst>
            <a:ext uri="{FF2B5EF4-FFF2-40B4-BE49-F238E27FC236}">
              <a16:creationId xmlns:a16="http://schemas.microsoft.com/office/drawing/2014/main" id="{A20D0909-4E47-A6D9-FC55-B8ADFBE88249}"/>
            </a:ext>
          </a:extLst>
        </xdr:cNvPr>
        <xdr:cNvGrpSpPr>
          <a:grpSpLocks/>
        </xdr:cNvGrpSpPr>
      </xdr:nvGrpSpPr>
      <xdr:grpSpPr>
        <a:xfrm>
          <a:off x="609599" y="7516282"/>
          <a:ext cx="1368000" cy="386293"/>
          <a:chOff x="539750" y="6963833"/>
          <a:chExt cx="1374442" cy="365807"/>
        </a:xfrm>
      </xdr:grpSpPr>
      <xdr:sp macro="" textlink="B34">
        <xdr:nvSpPr>
          <xdr:cNvPr id="24" name="Grenzstelle 23">
            <a:extLst>
              <a:ext uri="{FF2B5EF4-FFF2-40B4-BE49-F238E27FC236}">
                <a16:creationId xmlns:a16="http://schemas.microsoft.com/office/drawing/2014/main" id="{FC5CD130-6D8E-30CE-97CD-6E78DE265DC1}"/>
              </a:ext>
            </a:extLst>
          </xdr:cNvPr>
          <xdr:cNvSpPr/>
        </xdr:nvSpPr>
        <xdr:spPr>
          <a:xfrm>
            <a:off x="539750" y="6963833"/>
            <a:ext cx="1374442" cy="365807"/>
          </a:xfrm>
          <a:prstGeom prst="flowChartTerminator">
            <a:avLst/>
          </a:prstGeom>
          <a:gradFill>
            <a:gsLst>
              <a:gs pos="95000">
                <a:srgbClr val="2BB2EC">
                  <a:lumMod val="54000"/>
                  <a:lumOff val="46000"/>
                </a:srgbClr>
              </a:gs>
              <a:gs pos="30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ctr"/>
          <a:lstStyle/>
          <a:p>
            <a:pPr lvl="0" algn="l"/>
            <a:fld id="{0F5EF1DD-4414-6B41-B45D-751331460C1E}" type="TxLink">
              <a:rPr lang="en-US" sz="1000" b="0" i="0" u="none" strike="noStrike">
                <a:solidFill>
                  <a:schemeClr val="bg1"/>
                </a:solidFill>
                <a:latin typeface="Arial" panose="020B0604020202020204" pitchFamily="34" charset="0"/>
                <a:cs typeface="Arial" panose="020B0604020202020204" pitchFamily="34" charset="0"/>
              </a:rPr>
              <a:pPr lvl="0" algn="l"/>
              <a:t>Schritte 3+4</a:t>
            </a:fld>
            <a:endParaRPr lang="de-DE" sz="1200" b="0" i="0">
              <a:solidFill>
                <a:schemeClr val="bg1"/>
              </a:solidFill>
              <a:latin typeface="Arial" panose="020B0604020202020204" pitchFamily="34" charset="0"/>
              <a:cs typeface="Arial" panose="020B0604020202020204" pitchFamily="34" charset="0"/>
            </a:endParaRPr>
          </a:p>
        </xdr:txBody>
      </xdr:sp>
      <xdr:pic>
        <xdr:nvPicPr>
          <xdr:cNvPr id="25" name="Grafik 24" descr="Wiedergabe mit einfarbiger Füllung">
            <a:extLst>
              <a:ext uri="{FF2B5EF4-FFF2-40B4-BE49-F238E27FC236}">
                <a16:creationId xmlns:a16="http://schemas.microsoft.com/office/drawing/2014/main" id="{E180DD35-4045-C903-96B6-D417A0A42A6C}"/>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flipH="1">
            <a:off x="652153" y="7016487"/>
            <a:ext cx="184602" cy="260499"/>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159403</xdr:colOff>
      <xdr:row>0</xdr:row>
      <xdr:rowOff>68907</xdr:rowOff>
    </xdr:from>
    <xdr:to>
      <xdr:col>0</xdr:col>
      <xdr:colOff>725687</xdr:colOff>
      <xdr:row>0</xdr:row>
      <xdr:rowOff>608907</xdr:rowOff>
    </xdr:to>
    <xdr:pic>
      <xdr:nvPicPr>
        <xdr:cNvPr id="12" name="Grafik 11" descr="Mathematik mit einfarbiger Füllung">
          <a:extLst>
            <a:ext uri="{FF2B5EF4-FFF2-40B4-BE49-F238E27FC236}">
              <a16:creationId xmlns:a16="http://schemas.microsoft.com/office/drawing/2014/main" id="{55E0B6E1-201E-90A6-A2DF-BE4C30E27C7F}"/>
            </a:ext>
          </a:extLst>
        </xdr:cNvPr>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9076" t="10774" r="11215" b="12651"/>
        <a:stretch/>
      </xdr:blipFill>
      <xdr:spPr>
        <a:xfrm>
          <a:off x="159403" y="68907"/>
          <a:ext cx="566284" cy="540000"/>
        </a:xfrm>
        <a:prstGeom prst="rect">
          <a:avLst/>
        </a:prstGeom>
      </xdr:spPr>
    </xdr:pic>
    <xdr:clientData/>
  </xdr:twoCellAnchor>
  <xdr:twoCellAnchor editAs="absolute">
    <xdr:from>
      <xdr:col>2</xdr:col>
      <xdr:colOff>35227</xdr:colOff>
      <xdr:row>0</xdr:row>
      <xdr:rowOff>65732</xdr:rowOff>
    </xdr:from>
    <xdr:to>
      <xdr:col>2</xdr:col>
      <xdr:colOff>579990</xdr:colOff>
      <xdr:row>0</xdr:row>
      <xdr:rowOff>618432</xdr:rowOff>
    </xdr:to>
    <xdr:grpSp>
      <xdr:nvGrpSpPr>
        <xdr:cNvPr id="47" name="Gruppieren 46">
          <a:extLst>
            <a:ext uri="{FF2B5EF4-FFF2-40B4-BE49-F238E27FC236}">
              <a16:creationId xmlns:a16="http://schemas.microsoft.com/office/drawing/2014/main" id="{B256FFAA-4411-A653-8D59-A23CE9774F18}"/>
            </a:ext>
          </a:extLst>
        </xdr:cNvPr>
        <xdr:cNvGrpSpPr>
          <a:grpSpLocks/>
        </xdr:cNvGrpSpPr>
      </xdr:nvGrpSpPr>
      <xdr:grpSpPr>
        <a:xfrm>
          <a:off x="2403777" y="65732"/>
          <a:ext cx="544763" cy="552700"/>
          <a:chOff x="2611965" y="299287"/>
          <a:chExt cx="548951" cy="531058"/>
        </a:xfrm>
      </xdr:grpSpPr>
      <xdr:sp macro="" textlink="">
        <xdr:nvSpPr>
          <xdr:cNvPr id="14" name="Oval 13">
            <a:extLst>
              <a:ext uri="{FF2B5EF4-FFF2-40B4-BE49-F238E27FC236}">
                <a16:creationId xmlns:a16="http://schemas.microsoft.com/office/drawing/2014/main" id="{8B26B77B-5CF7-BEB5-5659-B98A6BA05919}"/>
              </a:ext>
            </a:extLst>
          </xdr:cNvPr>
          <xdr:cNvSpPr>
            <a:spLocks noChangeAspect="1"/>
          </xdr:cNvSpPr>
        </xdr:nvSpPr>
        <xdr:spPr>
          <a:xfrm>
            <a:off x="2611965" y="299287"/>
            <a:ext cx="540000" cy="540000"/>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16" name="Grafik 15" descr="Liniendiagramm mit einfarbiger Füllung">
            <a:extLst>
              <a:ext uri="{FF2B5EF4-FFF2-40B4-BE49-F238E27FC236}">
                <a16:creationId xmlns:a16="http://schemas.microsoft.com/office/drawing/2014/main" id="{53B18237-4DD9-3AC6-8E2F-8AA921A1048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98961" y="391988"/>
            <a:ext cx="366009" cy="354599"/>
          </a:xfrm>
          <a:prstGeom prst="rect">
            <a:avLst/>
          </a:prstGeom>
        </xdr:spPr>
      </xdr:pic>
    </xdr:grpSp>
    <xdr:clientData/>
  </xdr:twoCellAnchor>
  <xdr:twoCellAnchor editAs="absolute">
    <xdr:from>
      <xdr:col>5</xdr:col>
      <xdr:colOff>20931</xdr:colOff>
      <xdr:row>0</xdr:row>
      <xdr:rowOff>65732</xdr:rowOff>
    </xdr:from>
    <xdr:to>
      <xdr:col>5</xdr:col>
      <xdr:colOff>568868</xdr:colOff>
      <xdr:row>0</xdr:row>
      <xdr:rowOff>608907</xdr:rowOff>
    </xdr:to>
    <xdr:grpSp>
      <xdr:nvGrpSpPr>
        <xdr:cNvPr id="48" name="Gruppieren 47">
          <a:extLst>
            <a:ext uri="{FF2B5EF4-FFF2-40B4-BE49-F238E27FC236}">
              <a16:creationId xmlns:a16="http://schemas.microsoft.com/office/drawing/2014/main" id="{B4F9A131-2399-AB34-A0FC-FB5800652F2E}"/>
            </a:ext>
          </a:extLst>
        </xdr:cNvPr>
        <xdr:cNvGrpSpPr>
          <a:grpSpLocks/>
        </xdr:cNvGrpSpPr>
      </xdr:nvGrpSpPr>
      <xdr:grpSpPr>
        <a:xfrm>
          <a:off x="5685131" y="65732"/>
          <a:ext cx="547937" cy="543175"/>
          <a:chOff x="6297287" y="274018"/>
          <a:chExt cx="546915" cy="520507"/>
        </a:xfrm>
      </xdr:grpSpPr>
      <xdr:grpSp>
        <xdr:nvGrpSpPr>
          <xdr:cNvPr id="18" name="Gruppieren 17">
            <a:extLst>
              <a:ext uri="{FF2B5EF4-FFF2-40B4-BE49-F238E27FC236}">
                <a16:creationId xmlns:a16="http://schemas.microsoft.com/office/drawing/2014/main" id="{79F41077-1175-4141-849E-F781D3F65BFB}"/>
              </a:ext>
            </a:extLst>
          </xdr:cNvPr>
          <xdr:cNvGrpSpPr/>
        </xdr:nvGrpSpPr>
        <xdr:grpSpPr>
          <a:xfrm>
            <a:off x="6297287" y="274017"/>
            <a:ext cx="540000" cy="540000"/>
            <a:chOff x="691865" y="501743"/>
            <a:chExt cx="540123" cy="538293"/>
          </a:xfrm>
        </xdr:grpSpPr>
        <xdr:sp macro="" textlink="">
          <xdr:nvSpPr>
            <xdr:cNvPr id="19" name="Oval 18">
              <a:extLst>
                <a:ext uri="{FF2B5EF4-FFF2-40B4-BE49-F238E27FC236}">
                  <a16:creationId xmlns:a16="http://schemas.microsoft.com/office/drawing/2014/main" id="{7A768C24-618C-92B3-A44A-9311B80A89ED}"/>
                </a:ext>
              </a:extLst>
            </xdr:cNvPr>
            <xdr:cNvSpPr>
              <a:spLocks noChangeAspect="1"/>
            </xdr:cNvSpPr>
          </xdr:nvSpPr>
          <xdr:spPr>
            <a:xfrm>
              <a:off x="691865" y="501743"/>
              <a:ext cx="540123" cy="538293"/>
            </a:xfrm>
            <a:prstGeom prst="ellips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20" name="Grafik 19" descr="Liniendiagramm mit einfarbiger Füllung">
              <a:extLst>
                <a:ext uri="{FF2B5EF4-FFF2-40B4-BE49-F238E27FC236}">
                  <a16:creationId xmlns:a16="http://schemas.microsoft.com/office/drawing/2014/main" id="{162DD156-CCF1-E21B-2928-3581CA875D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81865" y="591174"/>
              <a:ext cx="360123" cy="359430"/>
            </a:xfrm>
            <a:prstGeom prst="rect">
              <a:avLst/>
            </a:prstGeom>
          </xdr:spPr>
        </xdr:pic>
      </xdr:grpSp>
      <xdr:sp macro="" textlink="">
        <xdr:nvSpPr>
          <xdr:cNvPr id="26" name="Rechteck 25">
            <a:extLst>
              <a:ext uri="{FF2B5EF4-FFF2-40B4-BE49-F238E27FC236}">
                <a16:creationId xmlns:a16="http://schemas.microsoft.com/office/drawing/2014/main" id="{64155648-3A50-9E41-15F4-25A22DE3A000}"/>
              </a:ext>
            </a:extLst>
          </xdr:cNvPr>
          <xdr:cNvSpPr/>
        </xdr:nvSpPr>
        <xdr:spPr>
          <a:xfrm>
            <a:off x="6480308" y="429760"/>
            <a:ext cx="208433" cy="20507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3" name="Gruppieren 32">
            <a:extLst>
              <a:ext uri="{FF2B5EF4-FFF2-40B4-BE49-F238E27FC236}">
                <a16:creationId xmlns:a16="http://schemas.microsoft.com/office/drawing/2014/main" id="{5071392D-C0B0-0754-C754-E60AD07B4BB6}"/>
              </a:ext>
            </a:extLst>
          </xdr:cNvPr>
          <xdr:cNvGrpSpPr>
            <a:grpSpLocks noChangeAspect="1"/>
          </xdr:cNvGrpSpPr>
        </xdr:nvGrpSpPr>
        <xdr:grpSpPr>
          <a:xfrm>
            <a:off x="6469636" y="378559"/>
            <a:ext cx="276802" cy="241753"/>
            <a:chOff x="1071414" y="738022"/>
            <a:chExt cx="350379" cy="335507"/>
          </a:xfrm>
        </xdr:grpSpPr>
        <xdr:pic>
          <xdr:nvPicPr>
            <xdr:cNvPr id="31" name="Grafik 30" descr="Liniendiagramm mit einfarbiger Füllung">
              <a:extLst>
                <a:ext uri="{FF2B5EF4-FFF2-40B4-BE49-F238E27FC236}">
                  <a16:creationId xmlns:a16="http://schemas.microsoft.com/office/drawing/2014/main" id="{DCE7BD0B-D5B0-B549-8064-D762B50FA16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21413" b="22173"/>
            <a:stretch/>
          </xdr:blipFill>
          <xdr:spPr>
            <a:xfrm>
              <a:off x="1138053" y="795175"/>
              <a:ext cx="283740" cy="278354"/>
            </a:xfrm>
            <a:prstGeom prst="rect">
              <a:avLst/>
            </a:prstGeom>
          </xdr:spPr>
        </xdr:pic>
        <xdr:pic>
          <xdr:nvPicPr>
            <xdr:cNvPr id="32" name="Grafik 31" descr="Liniendiagramm mit einfarbiger Füllung">
              <a:extLst>
                <a:ext uri="{FF2B5EF4-FFF2-40B4-BE49-F238E27FC236}">
                  <a16:creationId xmlns:a16="http://schemas.microsoft.com/office/drawing/2014/main" id="{BA8A976C-AEF9-244A-BAA2-62DC605B605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21413" b="23949"/>
            <a:stretch/>
          </xdr:blipFill>
          <xdr:spPr>
            <a:xfrm>
              <a:off x="1071414" y="738022"/>
              <a:ext cx="283746" cy="272005"/>
            </a:xfrm>
            <a:prstGeom prst="rect">
              <a:avLst/>
            </a:prstGeom>
          </xdr:spPr>
        </xdr:pic>
      </xdr:grpSp>
    </xdr:grpSp>
    <xdr:clientData/>
  </xdr:twoCellAnchor>
  <xdr:twoCellAnchor editAs="oneCell">
    <xdr:from>
      <xdr:col>1</xdr:col>
      <xdr:colOff>75266</xdr:colOff>
      <xdr:row>10</xdr:row>
      <xdr:rowOff>114300</xdr:rowOff>
    </xdr:from>
    <xdr:to>
      <xdr:col>2</xdr:col>
      <xdr:colOff>2990291</xdr:colOff>
      <xdr:row>19</xdr:row>
      <xdr:rowOff>124800</xdr:rowOff>
    </xdr:to>
    <xdr:pic>
      <xdr:nvPicPr>
        <xdr:cNvPr id="46" name="Grafik 45">
          <a:extLst>
            <a:ext uri="{FF2B5EF4-FFF2-40B4-BE49-F238E27FC236}">
              <a16:creationId xmlns:a16="http://schemas.microsoft.com/office/drawing/2014/main" id="{D5ABAD36-D7FC-0C15-BADB-CA053350C70F}"/>
            </a:ext>
          </a:extLst>
        </xdr:cNvPr>
        <xdr:cNvPicPr>
          <a:picLocks/>
        </xdr:cNvPicPr>
      </xdr:nvPicPr>
      <xdr:blipFill>
        <a:blip xmlns:r="http://schemas.openxmlformats.org/officeDocument/2006/relationships" r:embed="rId5"/>
        <a:stretch>
          <a:fillRect/>
        </a:stretch>
      </xdr:blipFill>
      <xdr:spPr>
        <a:xfrm>
          <a:off x="2361266" y="4181475"/>
          <a:ext cx="3096000" cy="1953600"/>
        </a:xfrm>
        <a:prstGeom prst="rect">
          <a:avLst/>
        </a:prstGeom>
      </xdr:spPr>
    </xdr:pic>
    <xdr:clientData/>
  </xdr:twoCellAnchor>
  <xdr:twoCellAnchor editAs="absolute">
    <xdr:from>
      <xdr:col>1</xdr:col>
      <xdr:colOff>34977</xdr:colOff>
      <xdr:row>23</xdr:row>
      <xdr:rowOff>226300</xdr:rowOff>
    </xdr:from>
    <xdr:to>
      <xdr:col>2</xdr:col>
      <xdr:colOff>1327106</xdr:colOff>
      <xdr:row>25</xdr:row>
      <xdr:rowOff>192600</xdr:rowOff>
    </xdr:to>
    <xdr:grpSp>
      <xdr:nvGrpSpPr>
        <xdr:cNvPr id="2" name="Gruppieren 1">
          <a:hlinkClick xmlns:r="http://schemas.openxmlformats.org/officeDocument/2006/relationships" r:id="rId6" tooltip="zurück zu Schritten 1+2"/>
          <a:extLst>
            <a:ext uri="{FF2B5EF4-FFF2-40B4-BE49-F238E27FC236}">
              <a16:creationId xmlns:a16="http://schemas.microsoft.com/office/drawing/2014/main" id="{88C38FDC-59F4-5FD3-307F-7A42396C73BB}"/>
            </a:ext>
          </a:extLst>
        </xdr:cNvPr>
        <xdr:cNvGrpSpPr>
          <a:grpSpLocks/>
        </xdr:cNvGrpSpPr>
      </xdr:nvGrpSpPr>
      <xdr:grpSpPr>
        <a:xfrm>
          <a:off x="2320977" y="7058900"/>
          <a:ext cx="1374679" cy="366350"/>
          <a:chOff x="2503009" y="6953766"/>
          <a:chExt cx="1368858" cy="360962"/>
        </a:xfrm>
      </xdr:grpSpPr>
      <xdr:sp macro="" textlink="A22">
        <xdr:nvSpPr>
          <xdr:cNvPr id="29" name="Grenzstelle 28">
            <a:extLst>
              <a:ext uri="{FF2B5EF4-FFF2-40B4-BE49-F238E27FC236}">
                <a16:creationId xmlns:a16="http://schemas.microsoft.com/office/drawing/2014/main" id="{E5F3A6E3-81A7-1DDD-CE89-5FCD2ED34D7D}"/>
              </a:ext>
            </a:extLst>
          </xdr:cNvPr>
          <xdr:cNvSpPr/>
        </xdr:nvSpPr>
        <xdr:spPr>
          <a:xfrm rot="10800000" flipV="1">
            <a:off x="2503009" y="6953766"/>
            <a:ext cx="1368858" cy="360962"/>
          </a:xfrm>
          <a:prstGeom prst="flowChartTerminator">
            <a:avLst/>
          </a:prstGeom>
          <a:gradFill>
            <a:gsLst>
              <a:gs pos="10000">
                <a:srgbClr val="914AE2">
                  <a:lumMod val="54000"/>
                  <a:lumOff val="46000"/>
                </a:srgbClr>
              </a:gs>
              <a:gs pos="95000">
                <a:srgbClr val="914AE2">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algn="ctr"/>
            <a:fld id="{90A657CE-5233-4245-99CA-41D56888D84A}" type="TxLink">
              <a:rPr lang="en-US" sz="1000" b="0" i="0" u="none" strike="noStrike">
                <a:solidFill>
                  <a:schemeClr val="bg1"/>
                </a:solidFill>
                <a:latin typeface="Arial"/>
                <a:cs typeface="Arial"/>
              </a:rPr>
              <a:pPr algn="ctr"/>
              <a:t>Schritte 1+2</a:t>
            </a:fld>
            <a:endParaRPr lang="de-DE" sz="1200" b="0" i="0">
              <a:solidFill>
                <a:schemeClr val="bg1"/>
              </a:solidFill>
              <a:latin typeface="Frutiger Neue LT Pro Book" panose="020B0503040304020203" pitchFamily="34" charset="77"/>
            </a:endParaRPr>
          </a:p>
        </xdr:txBody>
      </xdr:sp>
      <xdr:pic>
        <xdr:nvPicPr>
          <xdr:cNvPr id="30" name="Grafik 29" descr="Wiedergabe mit einfarbiger Füllung">
            <a:extLst>
              <a:ext uri="{FF2B5EF4-FFF2-40B4-BE49-F238E27FC236}">
                <a16:creationId xmlns:a16="http://schemas.microsoft.com/office/drawing/2014/main" id="{9B42B54C-102E-DBD1-0A7B-0769F8E49E31}"/>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0800000" flipV="1">
            <a:off x="2635656" y="7005822"/>
            <a:ext cx="183233" cy="256850"/>
          </a:xfrm>
          <a:prstGeom prst="rect">
            <a:avLst/>
          </a:prstGeom>
        </xdr:spPr>
      </xdr:pic>
    </xdr:grpSp>
    <xdr:clientData/>
  </xdr:twoCellAnchor>
  <xdr:twoCellAnchor editAs="absolute">
    <xdr:from>
      <xdr:col>4</xdr:col>
      <xdr:colOff>66250</xdr:colOff>
      <xdr:row>10</xdr:row>
      <xdr:rowOff>114300</xdr:rowOff>
    </xdr:from>
    <xdr:to>
      <xdr:col>6</xdr:col>
      <xdr:colOff>3125</xdr:colOff>
      <xdr:row>19</xdr:row>
      <xdr:rowOff>139943</xdr:rowOff>
    </xdr:to>
    <xdr:pic>
      <xdr:nvPicPr>
        <xdr:cNvPr id="4" name="Grafik 3">
          <a:extLst>
            <a:ext uri="{FF2B5EF4-FFF2-40B4-BE49-F238E27FC236}">
              <a16:creationId xmlns:a16="http://schemas.microsoft.com/office/drawing/2014/main" id="{B4541B7E-5DB7-4E6F-9768-A658E6E6B536}"/>
            </a:ext>
          </a:extLst>
        </xdr:cNvPr>
        <xdr:cNvPicPr preferRelativeResize="0">
          <a:picLocks/>
        </xdr:cNvPicPr>
      </xdr:nvPicPr>
      <xdr:blipFill>
        <a:blip xmlns:r="http://schemas.openxmlformats.org/officeDocument/2006/relationships" r:embed="rId9"/>
        <a:stretch>
          <a:fillRect/>
        </a:stretch>
      </xdr:blipFill>
      <xdr:spPr>
        <a:xfrm>
          <a:off x="5657425" y="4181475"/>
          <a:ext cx="3099175" cy="19687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515751</xdr:colOff>
      <xdr:row>6</xdr:row>
      <xdr:rowOff>57155</xdr:rowOff>
    </xdr:from>
    <xdr:to>
      <xdr:col>0</xdr:col>
      <xdr:colOff>983751</xdr:colOff>
      <xdr:row>28</xdr:row>
      <xdr:rowOff>87005</xdr:rowOff>
    </xdr:to>
    <xdr:grpSp>
      <xdr:nvGrpSpPr>
        <xdr:cNvPr id="44" name="Gruppieren 43">
          <a:extLst>
            <a:ext uri="{FF2B5EF4-FFF2-40B4-BE49-F238E27FC236}">
              <a16:creationId xmlns:a16="http://schemas.microsoft.com/office/drawing/2014/main" id="{7847E6FB-9672-9979-2FE7-D0DB07F4A668}"/>
            </a:ext>
          </a:extLst>
        </xdr:cNvPr>
        <xdr:cNvGrpSpPr>
          <a:grpSpLocks/>
        </xdr:cNvGrpSpPr>
      </xdr:nvGrpSpPr>
      <xdr:grpSpPr>
        <a:xfrm>
          <a:off x="515751" y="1035055"/>
          <a:ext cx="468000" cy="5020950"/>
          <a:chOff x="-25465" y="600650"/>
          <a:chExt cx="468000" cy="5052654"/>
        </a:xfrm>
      </xdr:grpSpPr>
      <xdr:cxnSp macro="">
        <xdr:nvCxnSpPr>
          <xdr:cNvPr id="27" name="Gerade Verbindung 26">
            <a:extLst>
              <a:ext uri="{FF2B5EF4-FFF2-40B4-BE49-F238E27FC236}">
                <a16:creationId xmlns:a16="http://schemas.microsoft.com/office/drawing/2014/main" id="{C6987CE6-3077-6681-6786-DA8C9D808239}"/>
              </a:ext>
            </a:extLst>
          </xdr:cNvPr>
          <xdr:cNvCxnSpPr/>
        </xdr:nvCxnSpPr>
        <xdr:spPr>
          <a:xfrm flipH="1">
            <a:off x="208536" y="600650"/>
            <a:ext cx="0" cy="5052654"/>
          </a:xfrm>
          <a:prstGeom prst="line">
            <a:avLst/>
          </a:prstGeom>
          <a:ln w="28575">
            <a:solidFill>
              <a:srgbClr val="4BBEF0"/>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Oval 27">
            <a:extLst>
              <a:ext uri="{FF2B5EF4-FFF2-40B4-BE49-F238E27FC236}">
                <a16:creationId xmlns:a16="http://schemas.microsoft.com/office/drawing/2014/main" id="{73335865-B565-A747-BA24-B8E2A1E4A211}"/>
              </a:ext>
            </a:extLst>
          </xdr:cNvPr>
          <xdr:cNvSpPr>
            <a:spLocks/>
          </xdr:cNvSpPr>
        </xdr:nvSpPr>
        <xdr:spPr>
          <a:xfrm>
            <a:off x="-25465" y="1018644"/>
            <a:ext cx="468000" cy="469869"/>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1</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29" name="Oval 28">
            <a:extLst>
              <a:ext uri="{FF2B5EF4-FFF2-40B4-BE49-F238E27FC236}">
                <a16:creationId xmlns:a16="http://schemas.microsoft.com/office/drawing/2014/main" id="{2AC2F912-89FA-BA46-96F2-CCEC8904733F}"/>
              </a:ext>
            </a:extLst>
          </xdr:cNvPr>
          <xdr:cNvSpPr>
            <a:spLocks/>
          </xdr:cNvSpPr>
        </xdr:nvSpPr>
        <xdr:spPr>
          <a:xfrm>
            <a:off x="-25465" y="1763129"/>
            <a:ext cx="468000" cy="469543"/>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2</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30" name="Oval 29">
            <a:extLst>
              <a:ext uri="{FF2B5EF4-FFF2-40B4-BE49-F238E27FC236}">
                <a16:creationId xmlns:a16="http://schemas.microsoft.com/office/drawing/2014/main" id="{DFB3ED4E-2127-1F4E-83AA-AD0F23C6C8DA}"/>
              </a:ext>
            </a:extLst>
          </xdr:cNvPr>
          <xdr:cNvSpPr>
            <a:spLocks/>
          </xdr:cNvSpPr>
        </xdr:nvSpPr>
        <xdr:spPr>
          <a:xfrm>
            <a:off x="-25465" y="2525500"/>
            <a:ext cx="468000" cy="469869"/>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3</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31" name="Oval 30">
            <a:extLst>
              <a:ext uri="{FF2B5EF4-FFF2-40B4-BE49-F238E27FC236}">
                <a16:creationId xmlns:a16="http://schemas.microsoft.com/office/drawing/2014/main" id="{DF970181-0598-BC43-8F54-5E3E61C08787}"/>
              </a:ext>
            </a:extLst>
          </xdr:cNvPr>
          <xdr:cNvSpPr>
            <a:spLocks/>
          </xdr:cNvSpPr>
        </xdr:nvSpPr>
        <xdr:spPr>
          <a:xfrm>
            <a:off x="-25465" y="3286715"/>
            <a:ext cx="468000" cy="469543"/>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4</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32" name="Oval 31">
            <a:extLst>
              <a:ext uri="{FF2B5EF4-FFF2-40B4-BE49-F238E27FC236}">
                <a16:creationId xmlns:a16="http://schemas.microsoft.com/office/drawing/2014/main" id="{3B3401EA-2C61-2548-91F4-CF207CEEEEF6}"/>
              </a:ext>
            </a:extLst>
          </xdr:cNvPr>
          <xdr:cNvSpPr>
            <a:spLocks/>
          </xdr:cNvSpPr>
        </xdr:nvSpPr>
        <xdr:spPr>
          <a:xfrm>
            <a:off x="-25465" y="4024325"/>
            <a:ext cx="468000" cy="469869"/>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5</a:t>
            </a:r>
            <a:endParaRPr lang="de-DE" sz="700" b="0" i="0">
              <a:solidFill>
                <a:srgbClr val="2BB2EC"/>
              </a:solidFill>
              <a:latin typeface="Arial" panose="020B0604020202020204" pitchFamily="34" charset="0"/>
              <a:cs typeface="Arial" panose="020B0604020202020204" pitchFamily="34" charset="0"/>
            </a:endParaRPr>
          </a:p>
        </xdr:txBody>
      </xdr:sp>
      <xdr:sp macro="" textlink="">
        <xdr:nvSpPr>
          <xdr:cNvPr id="33" name="Oval 32">
            <a:extLst>
              <a:ext uri="{FF2B5EF4-FFF2-40B4-BE49-F238E27FC236}">
                <a16:creationId xmlns:a16="http://schemas.microsoft.com/office/drawing/2014/main" id="{B52059B3-A8F1-9D4F-A2DB-FA4D9EE53FBA}"/>
              </a:ext>
            </a:extLst>
          </xdr:cNvPr>
          <xdr:cNvSpPr>
            <a:spLocks/>
          </xdr:cNvSpPr>
        </xdr:nvSpPr>
        <xdr:spPr>
          <a:xfrm>
            <a:off x="-25465" y="4806386"/>
            <a:ext cx="468000" cy="469543"/>
          </a:xfrm>
          <a:prstGeom prst="ellipse">
            <a:avLst/>
          </a:prstGeom>
          <a:solidFill>
            <a:schemeClr val="bg1"/>
          </a:solidFill>
          <a:ln w="28575">
            <a:solidFill>
              <a:srgbClr val="4BBEF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03</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6</a:t>
            </a:r>
            <a:endParaRPr lang="de-DE" sz="700" b="0" i="0">
              <a:solidFill>
                <a:srgbClr val="2BB2EC"/>
              </a:solidFill>
              <a:latin typeface="Arial" panose="020B0604020202020204" pitchFamily="34" charset="0"/>
              <a:cs typeface="Arial" panose="020B0604020202020204" pitchFamily="34" charset="0"/>
            </a:endParaRPr>
          </a:p>
        </xdr:txBody>
      </xdr:sp>
    </xdr:grpSp>
    <xdr:clientData/>
  </xdr:twoCellAnchor>
  <xdr:twoCellAnchor editAs="absolute">
    <xdr:from>
      <xdr:col>0</xdr:col>
      <xdr:colOff>388407</xdr:colOff>
      <xdr:row>36</xdr:row>
      <xdr:rowOff>1990</xdr:rowOff>
    </xdr:from>
    <xdr:to>
      <xdr:col>1</xdr:col>
      <xdr:colOff>708657</xdr:colOff>
      <xdr:row>38</xdr:row>
      <xdr:rowOff>58354</xdr:rowOff>
    </xdr:to>
    <xdr:grpSp>
      <xdr:nvGrpSpPr>
        <xdr:cNvPr id="5" name="Gruppieren 4">
          <a:hlinkClick xmlns:r="http://schemas.openxmlformats.org/officeDocument/2006/relationships" r:id="rId1" tooltip="zurück zu Schritten 3+4"/>
          <a:extLst>
            <a:ext uri="{FF2B5EF4-FFF2-40B4-BE49-F238E27FC236}">
              <a16:creationId xmlns:a16="http://schemas.microsoft.com/office/drawing/2014/main" id="{9B1645C9-1999-5571-F012-B34CBD1C7CD3}"/>
            </a:ext>
          </a:extLst>
        </xdr:cNvPr>
        <xdr:cNvGrpSpPr>
          <a:grpSpLocks/>
        </xdr:cNvGrpSpPr>
      </xdr:nvGrpSpPr>
      <xdr:grpSpPr>
        <a:xfrm>
          <a:off x="388407" y="7374340"/>
          <a:ext cx="1368000" cy="392914"/>
          <a:chOff x="524933" y="6291939"/>
          <a:chExt cx="1372695" cy="358042"/>
        </a:xfrm>
      </xdr:grpSpPr>
      <xdr:sp macro="" textlink="A38">
        <xdr:nvSpPr>
          <xdr:cNvPr id="47" name="Grenzstelle 46">
            <a:extLst>
              <a:ext uri="{FF2B5EF4-FFF2-40B4-BE49-F238E27FC236}">
                <a16:creationId xmlns:a16="http://schemas.microsoft.com/office/drawing/2014/main" id="{F8660B82-6EB7-A835-8A6B-96E381A66AA8}"/>
              </a:ext>
            </a:extLst>
          </xdr:cNvPr>
          <xdr:cNvSpPr/>
        </xdr:nvSpPr>
        <xdr:spPr>
          <a:xfrm>
            <a:off x="524933" y="6291939"/>
            <a:ext cx="1372695" cy="358042"/>
          </a:xfrm>
          <a:prstGeom prst="flowChartTerminator">
            <a:avLst/>
          </a:prstGeom>
          <a:gradFill>
            <a:gsLst>
              <a:gs pos="29000">
                <a:srgbClr val="2BB2EC">
                  <a:alpha val="90000"/>
                </a:srgbClr>
              </a:gs>
              <a:gs pos="90000">
                <a:srgbClr val="2BB2EC">
                  <a:lumMod val="54000"/>
                  <a:lumOff val="46000"/>
                  <a:alpha val="9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ctr"/>
          <a:lstStyle/>
          <a:p>
            <a:pPr lvl="0" algn="l"/>
            <a:fld id="{62C1F11E-E4C1-864A-B3D3-82D353260DFD}" type="TxLink">
              <a:rPr lang="en-US" sz="1000" b="0" i="0" u="none" strike="noStrike">
                <a:solidFill>
                  <a:schemeClr val="bg1"/>
                </a:solidFill>
                <a:latin typeface="Arial"/>
                <a:cs typeface="Arial"/>
              </a:rPr>
              <a:pPr lvl="0" algn="l"/>
              <a:t>Schritte 3 + 4</a:t>
            </a:fld>
            <a:endParaRPr lang="de-DE" sz="1200" b="0" i="0">
              <a:solidFill>
                <a:schemeClr val="bg1"/>
              </a:solidFill>
              <a:latin typeface="Frutiger Neue LT Pro Book" panose="020B0503040304020203" pitchFamily="34" charset="77"/>
            </a:endParaRPr>
          </a:p>
        </xdr:txBody>
      </xdr:sp>
      <xdr:pic>
        <xdr:nvPicPr>
          <xdr:cNvPr id="4" name="Grafik 3" descr="Wiedergabe mit einfarbiger Füllung">
            <a:extLst>
              <a:ext uri="{FF2B5EF4-FFF2-40B4-BE49-F238E27FC236}">
                <a16:creationId xmlns:a16="http://schemas.microsoft.com/office/drawing/2014/main" id="{B9F74E0B-0A82-794B-A743-EE87D60326E5}"/>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flipH="1">
            <a:off x="643485" y="6342887"/>
            <a:ext cx="183600" cy="256147"/>
          </a:xfrm>
          <a:prstGeom prst="rect">
            <a:avLst/>
          </a:prstGeom>
        </xdr:spPr>
      </xdr:pic>
    </xdr:grpSp>
    <xdr:clientData/>
  </xdr:twoCellAnchor>
  <xdr:twoCellAnchor editAs="absolute">
    <xdr:from>
      <xdr:col>0</xdr:col>
      <xdr:colOff>523446</xdr:colOff>
      <xdr:row>3</xdr:row>
      <xdr:rowOff>11525</xdr:rowOff>
    </xdr:from>
    <xdr:to>
      <xdr:col>4</xdr:col>
      <xdr:colOff>49019</xdr:colOff>
      <xdr:row>7</xdr:row>
      <xdr:rowOff>96525</xdr:rowOff>
    </xdr:to>
    <xdr:grpSp>
      <xdr:nvGrpSpPr>
        <xdr:cNvPr id="6" name="Gruppieren 5">
          <a:extLst>
            <a:ext uri="{FF2B5EF4-FFF2-40B4-BE49-F238E27FC236}">
              <a16:creationId xmlns:a16="http://schemas.microsoft.com/office/drawing/2014/main" id="{EB5D2FE1-46F9-7E4D-BFCD-989341881C53}"/>
            </a:ext>
          </a:extLst>
        </xdr:cNvPr>
        <xdr:cNvGrpSpPr>
          <a:grpSpLocks/>
        </xdr:cNvGrpSpPr>
      </xdr:nvGrpSpPr>
      <xdr:grpSpPr>
        <a:xfrm>
          <a:off x="523446" y="500475"/>
          <a:ext cx="2935523" cy="739050"/>
          <a:chOff x="5011432" y="2796311"/>
          <a:chExt cx="3345215" cy="819272"/>
        </a:xfrm>
      </xdr:grpSpPr>
      <xdr:sp macro="" textlink="B2">
        <xdr:nvSpPr>
          <xdr:cNvPr id="7" name="Grenzstelle 6">
            <a:extLst>
              <a:ext uri="{FF2B5EF4-FFF2-40B4-BE49-F238E27FC236}">
                <a16:creationId xmlns:a16="http://schemas.microsoft.com/office/drawing/2014/main" id="{4290C6A4-0E60-3EF6-083A-A6B4D1C1C41D}"/>
              </a:ext>
            </a:extLst>
          </xdr:cNvPr>
          <xdr:cNvSpPr/>
        </xdr:nvSpPr>
        <xdr:spPr>
          <a:xfrm>
            <a:off x="5300445" y="2796311"/>
            <a:ext cx="3056202" cy="819272"/>
          </a:xfrm>
          <a:prstGeom prst="flowChartTerminator">
            <a:avLst/>
          </a:prstGeom>
          <a:gradFill>
            <a:gsLst>
              <a:gs pos="20000">
                <a:srgbClr val="2BB2EC">
                  <a:lumMod val="54000"/>
                  <a:lumOff val="46000"/>
                </a:srgbClr>
              </a:gs>
              <a:gs pos="95000">
                <a:srgbClr val="2BB2EC">
                  <a:lumMod val="100000"/>
                </a:srgbClr>
              </a:gs>
            </a:gsLst>
            <a:path path="circle">
              <a:fillToRect l="100000" t="100000"/>
            </a:path>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16000" rtlCol="0" anchor="ctr"/>
          <a:lstStyle/>
          <a:p>
            <a:pPr lvl="0" algn="l"/>
            <a:fld id="{24318F88-04AE-5748-83AF-3083BECCCE75}" type="TxLink">
              <a:rPr lang="en-US" sz="1200" b="0" i="0" u="none" strike="noStrike">
                <a:solidFill>
                  <a:schemeClr val="bg1"/>
                </a:solidFill>
                <a:latin typeface="Arial"/>
                <a:cs typeface="Arial"/>
              </a:rPr>
              <a:pPr lvl="0" algn="l"/>
              <a:t>Teilnehmende
importieren</a:t>
            </a:fld>
            <a:endParaRPr lang="en-US" sz="1600" b="0" i="0">
              <a:solidFill>
                <a:schemeClr val="bg1"/>
              </a:solidFill>
            </a:endParaRPr>
          </a:p>
        </xdr:txBody>
      </xdr:sp>
      <xdr:sp macro="" textlink="">
        <xdr:nvSpPr>
          <xdr:cNvPr id="9" name="Oval 8">
            <a:extLst>
              <a:ext uri="{FF2B5EF4-FFF2-40B4-BE49-F238E27FC236}">
                <a16:creationId xmlns:a16="http://schemas.microsoft.com/office/drawing/2014/main" id="{877EC5BA-77DF-BB94-7EE2-ECE9B23CC717}"/>
              </a:ext>
            </a:extLst>
          </xdr:cNvPr>
          <xdr:cNvSpPr>
            <a:spLocks/>
          </xdr:cNvSpPr>
        </xdr:nvSpPr>
        <xdr:spPr>
          <a:xfrm>
            <a:off x="5011432" y="2912115"/>
            <a:ext cx="529877" cy="530188"/>
          </a:xfrm>
          <a:prstGeom prst="ellipse">
            <a:avLst/>
          </a:prstGeom>
          <a:solidFill>
            <a:schemeClr val="bg1"/>
          </a:solidFill>
          <a:ln>
            <a:noFill/>
          </a:ln>
          <a:effectLst>
            <a:outerShdw blurRad="50800" dist="38100" algn="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500" b="0" i="0">
                <a:solidFill>
                  <a:srgbClr val="2BB2EC"/>
                </a:solidFill>
                <a:latin typeface="Arial" panose="020B0604020202020204" pitchFamily="34" charset="0"/>
                <a:cs typeface="Arial" panose="020B0604020202020204" pitchFamily="34" charset="0"/>
              </a:rPr>
              <a:t>STEP</a:t>
            </a:r>
            <a:endParaRPr lang="de-DE" sz="1400" b="0" i="0">
              <a:solidFill>
                <a:srgbClr val="2BB2EC"/>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de-DE" sz="1100" b="0" i="0">
                <a:solidFill>
                  <a:srgbClr val="2BB2EC"/>
                </a:solidFill>
                <a:latin typeface="Arial" panose="020B0604020202020204" pitchFamily="34" charset="0"/>
                <a:cs typeface="Arial" panose="020B0604020202020204" pitchFamily="34" charset="0"/>
              </a:rPr>
              <a:t>03</a:t>
            </a:r>
            <a:endParaRPr lang="de-DE" sz="700" b="0" i="0">
              <a:solidFill>
                <a:srgbClr val="2BB2EC"/>
              </a:solidFill>
              <a:latin typeface="Arial" panose="020B0604020202020204" pitchFamily="34" charset="0"/>
              <a:cs typeface="Arial" panose="020B0604020202020204" pitchFamily="34" charset="0"/>
            </a:endParaRPr>
          </a:p>
        </xdr:txBody>
      </xdr:sp>
      <xdr:cxnSp macro="">
        <xdr:nvCxnSpPr>
          <xdr:cNvPr id="10" name="Gerade Verbindung 9">
            <a:extLst>
              <a:ext uri="{FF2B5EF4-FFF2-40B4-BE49-F238E27FC236}">
                <a16:creationId xmlns:a16="http://schemas.microsoft.com/office/drawing/2014/main" id="{124FC260-2527-832D-05FE-3B5D56DAF3F5}"/>
              </a:ext>
            </a:extLst>
          </xdr:cNvPr>
          <xdr:cNvCxnSpPr/>
        </xdr:nvCxnSpPr>
        <xdr:spPr>
          <a:xfrm>
            <a:off x="7446167" y="2940337"/>
            <a:ext cx="0" cy="530188"/>
          </a:xfrm>
          <a:prstGeom prst="line">
            <a:avLst/>
          </a:prstGeom>
          <a:ln w="28575" cap="rnd">
            <a:solidFill>
              <a:schemeClr val="bg1"/>
            </a:solidFill>
          </a:ln>
        </xdr:spPr>
        <xdr:style>
          <a:lnRef idx="1">
            <a:schemeClr val="accent1"/>
          </a:lnRef>
          <a:fillRef idx="0">
            <a:schemeClr val="accent1"/>
          </a:fillRef>
          <a:effectRef idx="0">
            <a:schemeClr val="accent1"/>
          </a:effectRef>
          <a:fontRef idx="minor">
            <a:schemeClr val="tx1"/>
          </a:fontRef>
        </xdr:style>
      </xdr:cxnSp>
      <xdr:pic>
        <xdr:nvPicPr>
          <xdr:cNvPr id="11" name="Grafik 10" descr="Gruppe von Frauen mit einfarbiger Füllung">
            <a:extLst>
              <a:ext uri="{FF2B5EF4-FFF2-40B4-BE49-F238E27FC236}">
                <a16:creationId xmlns:a16="http://schemas.microsoft.com/office/drawing/2014/main" id="{4BD3000A-8C82-D93A-779C-4B81F4830F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7555492" y="2939167"/>
            <a:ext cx="532525" cy="532527"/>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315915</xdr:colOff>
      <xdr:row>1</xdr:row>
      <xdr:rowOff>34925</xdr:rowOff>
    </xdr:from>
    <xdr:to>
      <xdr:col>3</xdr:col>
      <xdr:colOff>1322252</xdr:colOff>
      <xdr:row>5</xdr:row>
      <xdr:rowOff>69850</xdr:rowOff>
    </xdr:to>
    <xdr:pic>
      <xdr:nvPicPr>
        <xdr:cNvPr id="2" name="Grafik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9315" y="219075"/>
          <a:ext cx="1006337" cy="7715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C1D1DC"/>
  </sheetPr>
  <dimension ref="A1:E15"/>
  <sheetViews>
    <sheetView showGridLines="0" tabSelected="1" showRuler="0" zoomScaleNormal="100" zoomScalePageLayoutView="157" workbookViewId="0">
      <selection activeCell="B3" sqref="B3"/>
    </sheetView>
  </sheetViews>
  <sheetFormatPr baseColWidth="10" defaultColWidth="0" defaultRowHeight="12.5" zeroHeight="1"/>
  <cols>
    <col min="1" max="1" width="6.1796875" style="48" customWidth="1"/>
    <col min="2" max="2" width="12.26953125" style="48" customWidth="1"/>
    <col min="3" max="3" width="11" style="49" customWidth="1"/>
    <col min="4" max="4" width="85.26953125" style="48" customWidth="1"/>
    <col min="5" max="5" width="9.26953125" style="48" customWidth="1"/>
    <col min="6" max="16384" width="9.26953125" style="48" hidden="1"/>
  </cols>
  <sheetData>
    <row r="1" spans="1:5">
      <c r="A1" s="98"/>
      <c r="B1" s="99"/>
      <c r="C1" s="100"/>
      <c r="D1" s="99"/>
      <c r="E1" s="99"/>
    </row>
    <row r="2" spans="1:5" ht="20.149999999999999" customHeight="1">
      <c r="A2" s="99"/>
      <c r="B2" s="165" t="s">
        <v>0</v>
      </c>
      <c r="C2" s="101"/>
      <c r="D2" s="99"/>
      <c r="E2" s="248"/>
    </row>
    <row r="3" spans="1:5" ht="17.149999999999999" customHeight="1">
      <c r="A3" s="99"/>
      <c r="B3" s="166" t="s">
        <v>1</v>
      </c>
      <c r="C3" s="111" t="str">
        <f>IF(ISBLANK($B$3),"DE",VLOOKUP(B3,X_dropdowns!G1:H2,2))</f>
        <v>DE</v>
      </c>
      <c r="D3" s="164" t="str">
        <f>VLOOKUP($C$3,'X_DE-EN'!A25:B26,2,FALSE)</f>
        <v>Klicken und loslegen!</v>
      </c>
      <c r="E3" s="99"/>
    </row>
    <row r="4" spans="1:5" ht="13" customHeight="1">
      <c r="A4" s="99"/>
      <c r="B4" s="102"/>
      <c r="C4" s="102"/>
      <c r="D4" s="104"/>
      <c r="E4" s="99"/>
    </row>
    <row r="5" spans="1:5" ht="14.15" customHeight="1">
      <c r="A5" s="99"/>
      <c r="B5" s="111" t="str">
        <f>VLOOKUP($C$3,'X_DE-EN'!A3:B4,2,FALSE)</f>
        <v>UNIVERSITÄT BERN</v>
      </c>
      <c r="C5" s="100"/>
      <c r="D5" s="105"/>
      <c r="E5" s="99"/>
    </row>
    <row r="6" spans="1:5" ht="15" customHeight="1">
      <c r="A6" s="99"/>
      <c r="B6" s="111" t="str">
        <f>VLOOKUP($C$3,'X_DE-EN'!A6:B7,2,FALSE)</f>
        <v>NOTENWIZARD</v>
      </c>
      <c r="C6" s="100"/>
      <c r="D6" s="99"/>
      <c r="E6" s="99"/>
    </row>
    <row r="7" spans="1:5" s="50" customFormat="1" ht="20.149999999999999" customHeight="1">
      <c r="A7" s="103"/>
      <c r="B7" s="112" t="str">
        <f>VLOOKUP(Start!$C$3,'X_DE-EN'!A8:B9,2,FALSE)</f>
        <v xml:space="preserve">Zur Verfügung gestellt vom 
Vizerektorat Lehre der 
Universität Bern. </v>
      </c>
      <c r="C7" s="103"/>
      <c r="D7" s="103"/>
      <c r="E7" s="103"/>
    </row>
    <row r="8" spans="1:5" ht="16" customHeight="1">
      <c r="A8" s="99"/>
      <c r="B8" s="111" t="str">
        <f>VLOOKUP(Start!$C$3,'X_DE-EN'!A12:B13,2,FALSE)</f>
        <v>Informationen 
eingeben</v>
      </c>
      <c r="C8" s="100"/>
      <c r="D8" s="99"/>
      <c r="E8" s="99"/>
    </row>
    <row r="9" spans="1:5" s="38" customFormat="1" ht="16" customHeight="1">
      <c r="A9" s="106"/>
      <c r="B9" s="111" t="str">
        <f>VLOOKUP(Start!$C$3,'X_DE-EN'!A14:B15,2,FALSE)</f>
        <v>Notenschlüssel
prüfen</v>
      </c>
      <c r="C9" s="107"/>
      <c r="D9" s="106"/>
      <c r="E9" s="106"/>
    </row>
    <row r="10" spans="1:5" ht="15" customHeight="1">
      <c r="A10" s="99"/>
      <c r="B10" s="113" t="str">
        <f>VLOOKUP(Start!$C$3,'X_DE-EN'!A16:B17,2,FALSE)</f>
        <v>Teilnehmende
importieren</v>
      </c>
      <c r="C10" s="107"/>
      <c r="D10" s="99"/>
      <c r="E10" s="99"/>
    </row>
    <row r="11" spans="1:5" ht="21" customHeight="1">
      <c r="A11" s="99"/>
      <c r="B11" s="111" t="str">
        <f>VLOOKUP(Start!$C$3,'X_DE-EN'!A18:B19,2,FALSE)</f>
        <v>Erzielte Punkte
eintragen</v>
      </c>
      <c r="C11" s="108"/>
      <c r="D11" s="99"/>
      <c r="E11" s="99"/>
    </row>
    <row r="12" spans="1:5" ht="22" customHeight="1">
      <c r="A12" s="99"/>
      <c r="B12" s="111" t="str">
        <f>VLOOKUP(Start!$C$3,'X_DE-EN'!A20:B21,2,FALSE)</f>
        <v>Ergebnisse
analysieren</v>
      </c>
      <c r="C12" s="109"/>
      <c r="D12" s="99"/>
      <c r="E12" s="99"/>
    </row>
    <row r="13" spans="1:5" ht="22" customHeight="1">
      <c r="A13" s="99"/>
      <c r="B13" s="111" t="str">
        <f>VLOOKUP(Start!$C$3,'X_DE-EN'!A22:B23,2,FALSE)</f>
        <v>Ergebnisse nach 
KSL übertragen</v>
      </c>
      <c r="C13" s="100"/>
      <c r="D13" s="99"/>
      <c r="E13" s="99"/>
    </row>
    <row r="14" spans="1:5" ht="261" customHeight="1">
      <c r="A14" s="99"/>
      <c r="B14" s="111"/>
      <c r="C14" s="100"/>
      <c r="D14" s="105"/>
      <c r="E14" s="110" t="s">
        <v>2</v>
      </c>
    </row>
    <row r="15" spans="1:5" ht="37" customHeight="1">
      <c r="A15" s="99"/>
      <c r="B15" s="111"/>
      <c r="C15" s="100"/>
      <c r="D15" s="99"/>
      <c r="E15" s="248"/>
    </row>
  </sheetData>
  <sheetProtection algorithmName="SHA-512" hashValue="yLCssSqdbVmd+gEWIkj665IO8pE7UCj+DgcqkmS/6wkRvRSm8iaHO3StiVtOKMQ4W/e8r+tveI/Ld4C5kGlyOw==" saltValue="OWakSs6q7OpX9HU9dZlr4A==" spinCount="100000" sheet="1" objects="1" scenarios="1" selectLockedCells="1"/>
  <pageMargins left="0.51181102362204722" right="0.51181102362204722" top="0.70866141732283472" bottom="0.70866141732283472" header="0" footer="0"/>
  <pageSetup paperSize="9" orientation="landscape" r:id="rId1"/>
  <headerFooter>
    <oddHeader xml:space="preserve">&amp;C </oddHeader>
    <oddFooter xml:space="preserve">&amp;C  </oddFooter>
  </headerFooter>
  <drawing r:id="rId2"/>
  <extLst>
    <ext xmlns:x14="http://schemas.microsoft.com/office/spreadsheetml/2009/9/main" uri="{CCE6A557-97BC-4b89-ADB6-D9C93CAAB3DF}">
      <x14:dataValidations xmlns:xm="http://schemas.microsoft.com/office/excel/2006/main" count="1">
        <x14:dataValidation type="list" allowBlank="1" showErrorMessage="1" errorTitle="Warnung" error="Wählen Sie die Sprache aus der Liste / Select your language from dropdown-menu" promptTitle="Hinweis" prompt="Dropdown Menü / Dropdown menu" xr:uid="{00000000-0002-0000-0000-000008000000}">
          <x14:formula1>
            <xm:f>X_dropdowns!$G$1:$G$2</xm:f>
          </x14:formula1>
          <xm:sqref>B3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20961-8215-4611-81C6-FDAFB356B6CD}">
  <sheetPr codeName="Sheet5"/>
  <dimension ref="A1:B16"/>
  <sheetViews>
    <sheetView workbookViewId="0">
      <selection activeCell="A16" sqref="A16"/>
    </sheetView>
  </sheetViews>
  <sheetFormatPr baseColWidth="10" defaultColWidth="8.7265625" defaultRowHeight="14.5"/>
  <cols>
    <col min="1" max="1" width="20.26953125" bestFit="1" customWidth="1"/>
  </cols>
  <sheetData>
    <row r="1" spans="1:2">
      <c r="A1" t="s">
        <v>12</v>
      </c>
      <c r="B1" t="b">
        <v>0</v>
      </c>
    </row>
    <row r="2" spans="1:2">
      <c r="A2" t="s">
        <v>42</v>
      </c>
      <c r="B2" t="b">
        <v>0</v>
      </c>
    </row>
    <row r="3" spans="1:2">
      <c r="A3" t="s">
        <v>77</v>
      </c>
      <c r="B3" t="b">
        <v>0</v>
      </c>
    </row>
    <row r="4" spans="1:2">
      <c r="A4" t="s">
        <v>90</v>
      </c>
      <c r="B4" t="b">
        <v>0</v>
      </c>
    </row>
    <row r="5" spans="1:2">
      <c r="A5" t="s">
        <v>97</v>
      </c>
      <c r="B5" t="b">
        <v>0</v>
      </c>
    </row>
    <row r="6" spans="1:2">
      <c r="A6" t="s">
        <v>104</v>
      </c>
      <c r="B6" t="b">
        <v>0</v>
      </c>
    </row>
    <row r="7" spans="1:2">
      <c r="A7" t="s">
        <v>106</v>
      </c>
      <c r="B7" t="b">
        <v>0</v>
      </c>
    </row>
    <row r="8" spans="1:2">
      <c r="A8" t="s">
        <v>111</v>
      </c>
      <c r="B8" t="b">
        <v>0</v>
      </c>
    </row>
    <row r="9" spans="1:2">
      <c r="A9" t="s">
        <v>117</v>
      </c>
      <c r="B9" t="b">
        <v>0</v>
      </c>
    </row>
    <row r="10" spans="1:2">
      <c r="A10" t="s">
        <v>118</v>
      </c>
      <c r="B10" t="b">
        <v>0</v>
      </c>
    </row>
    <row r="11" spans="1:2">
      <c r="A11" t="s">
        <v>119</v>
      </c>
      <c r="B11" t="b">
        <v>0</v>
      </c>
    </row>
    <row r="12" spans="1:2">
      <c r="A12" t="s">
        <v>120</v>
      </c>
      <c r="B12" t="b">
        <v>0</v>
      </c>
    </row>
    <row r="13" spans="1:2">
      <c r="A13" t="s">
        <v>121</v>
      </c>
      <c r="B13" t="b">
        <v>0</v>
      </c>
    </row>
    <row r="14" spans="1:2">
      <c r="A14" t="s">
        <v>122</v>
      </c>
      <c r="B14" t="b">
        <v>1</v>
      </c>
    </row>
    <row r="15" spans="1:2">
      <c r="A15" t="s">
        <v>123</v>
      </c>
      <c r="B15" t="b">
        <v>1</v>
      </c>
    </row>
    <row r="16" spans="1:2">
      <c r="A16" t="s">
        <v>115</v>
      </c>
      <c r="B16" t="b">
        <v>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2:W57"/>
  <sheetViews>
    <sheetView topLeftCell="G7" zoomScaleNormal="100" workbookViewId="0">
      <selection activeCell="K27" sqref="K27"/>
    </sheetView>
  </sheetViews>
  <sheetFormatPr baseColWidth="10" defaultColWidth="11.453125" defaultRowHeight="40" customHeight="1"/>
  <cols>
    <col min="2" max="2" width="73.26953125" customWidth="1"/>
    <col min="5" max="5" width="33" customWidth="1"/>
    <col min="6" max="6" width="10.453125" customWidth="1"/>
    <col min="8" max="8" width="30.1796875" customWidth="1"/>
    <col min="11" max="11" width="36.1796875" customWidth="1"/>
    <col min="14" max="14" width="30.1796875" customWidth="1"/>
    <col min="17" max="17" width="34" customWidth="1"/>
    <col min="20" max="20" width="41.81640625" style="35" customWidth="1"/>
  </cols>
  <sheetData>
    <row r="2" spans="1:23" s="1" customFormat="1" ht="40" customHeight="1">
      <c r="A2" s="1" t="s">
        <v>12</v>
      </c>
      <c r="D2" s="1" t="s">
        <v>124</v>
      </c>
      <c r="G2" s="1" t="s">
        <v>125</v>
      </c>
      <c r="J2" s="1" t="s">
        <v>126</v>
      </c>
      <c r="M2" s="1" t="s">
        <v>127</v>
      </c>
      <c r="P2" s="1" t="s">
        <v>128</v>
      </c>
      <c r="S2" s="1" t="s">
        <v>129</v>
      </c>
      <c r="T2" s="157"/>
      <c r="V2" s="1" t="s">
        <v>130</v>
      </c>
    </row>
    <row r="3" spans="1:23" ht="50.15" customHeight="1">
      <c r="A3" t="s">
        <v>131</v>
      </c>
      <c r="B3" s="81" t="s">
        <v>132</v>
      </c>
      <c r="D3" t="s">
        <v>131</v>
      </c>
      <c r="E3" s="58" t="s">
        <v>133</v>
      </c>
      <c r="G3" t="s">
        <v>131</v>
      </c>
      <c r="H3" s="58" t="s">
        <v>134</v>
      </c>
      <c r="J3" t="s">
        <v>131</v>
      </c>
      <c r="K3" s="58" t="s">
        <v>135</v>
      </c>
      <c r="M3" t="s">
        <v>131</v>
      </c>
      <c r="N3" s="58" t="s">
        <v>136</v>
      </c>
      <c r="P3" t="s">
        <v>131</v>
      </c>
      <c r="Q3" s="58" t="s">
        <v>137</v>
      </c>
      <c r="S3" t="s">
        <v>131</v>
      </c>
      <c r="T3" s="51" t="s">
        <v>138</v>
      </c>
      <c r="U3" s="156"/>
      <c r="V3" t="s">
        <v>131</v>
      </c>
      <c r="W3" s="185" t="s">
        <v>139</v>
      </c>
    </row>
    <row r="4" spans="1:23" ht="40" customHeight="1">
      <c r="A4" t="s">
        <v>140</v>
      </c>
      <c r="B4" s="51" t="s">
        <v>141</v>
      </c>
      <c r="D4" t="s">
        <v>140</v>
      </c>
      <c r="E4" s="58" t="s">
        <v>142</v>
      </c>
      <c r="G4" t="s">
        <v>140</v>
      </c>
      <c r="H4" s="58" t="s">
        <v>143</v>
      </c>
      <c r="J4" t="s">
        <v>140</v>
      </c>
      <c r="K4" s="58" t="s">
        <v>144</v>
      </c>
      <c r="M4" t="s">
        <v>140</v>
      </c>
      <c r="N4" s="58" t="s">
        <v>145</v>
      </c>
      <c r="P4" t="s">
        <v>140</v>
      </c>
      <c r="Q4" s="58" t="s">
        <v>146</v>
      </c>
      <c r="S4" t="s">
        <v>140</v>
      </c>
      <c r="T4" s="51" t="s">
        <v>147</v>
      </c>
      <c r="U4" s="156"/>
      <c r="V4" t="s">
        <v>140</v>
      </c>
      <c r="W4" s="185" t="s">
        <v>148</v>
      </c>
    </row>
    <row r="5" spans="1:23" ht="40" customHeight="1">
      <c r="A5" t="s">
        <v>149</v>
      </c>
      <c r="D5" t="s">
        <v>131</v>
      </c>
      <c r="E5" s="51" t="s">
        <v>150</v>
      </c>
      <c r="G5" t="s">
        <v>131</v>
      </c>
      <c r="H5" s="51" t="s">
        <v>151</v>
      </c>
      <c r="J5" t="s">
        <v>131</v>
      </c>
      <c r="K5" s="51" t="s">
        <v>152</v>
      </c>
      <c r="M5" t="s">
        <v>131</v>
      </c>
      <c r="N5" s="51" t="s">
        <v>153</v>
      </c>
      <c r="P5" t="s">
        <v>131</v>
      </c>
      <c r="Q5" s="51" t="s">
        <v>154</v>
      </c>
      <c r="S5" t="s">
        <v>131</v>
      </c>
      <c r="T5" s="160" t="s">
        <v>155</v>
      </c>
      <c r="U5" s="52"/>
      <c r="V5" t="s">
        <v>131</v>
      </c>
      <c r="W5" s="53" t="s">
        <v>156</v>
      </c>
    </row>
    <row r="6" spans="1:23" ht="40" customHeight="1">
      <c r="A6" t="s">
        <v>131</v>
      </c>
      <c r="B6" s="51" t="s">
        <v>157</v>
      </c>
      <c r="D6" t="s">
        <v>140</v>
      </c>
      <c r="E6" s="51" t="s">
        <v>158</v>
      </c>
      <c r="G6" t="s">
        <v>140</v>
      </c>
      <c r="H6" s="51" t="str">
        <f>B15</f>
        <v>Check
grading scale</v>
      </c>
      <c r="J6" t="s">
        <v>140</v>
      </c>
      <c r="K6" s="51" t="s">
        <v>159</v>
      </c>
      <c r="M6" t="s">
        <v>140</v>
      </c>
      <c r="N6" s="51" t="s">
        <v>160</v>
      </c>
      <c r="P6" t="s">
        <v>140</v>
      </c>
      <c r="Q6" s="51" t="s">
        <v>161</v>
      </c>
      <c r="S6" t="s">
        <v>140</v>
      </c>
      <c r="T6" s="51" t="s">
        <v>162</v>
      </c>
      <c r="U6" s="156"/>
      <c r="V6" t="s">
        <v>140</v>
      </c>
      <c r="W6" s="53" t="s">
        <v>163</v>
      </c>
    </row>
    <row r="7" spans="1:23" ht="86.15" customHeight="1">
      <c r="A7" t="s">
        <v>140</v>
      </c>
      <c r="B7" s="51" t="s">
        <v>164</v>
      </c>
      <c r="D7" t="s">
        <v>131</v>
      </c>
      <c r="E7" s="51" t="s">
        <v>165</v>
      </c>
      <c r="G7" t="s">
        <v>131</v>
      </c>
      <c r="H7" s="51" t="s">
        <v>166</v>
      </c>
      <c r="J7" t="s">
        <v>131</v>
      </c>
      <c r="K7" s="51" t="s">
        <v>167</v>
      </c>
      <c r="M7" t="s">
        <v>131</v>
      </c>
      <c r="N7" s="58" t="s">
        <v>168</v>
      </c>
      <c r="P7" t="s">
        <v>131</v>
      </c>
      <c r="Q7" s="51" t="s">
        <v>169</v>
      </c>
      <c r="S7" t="s">
        <v>131</v>
      </c>
      <c r="T7" s="160" t="s">
        <v>170</v>
      </c>
      <c r="U7" s="156"/>
      <c r="V7" t="s">
        <v>131</v>
      </c>
      <c r="W7" s="185" t="s">
        <v>171</v>
      </c>
    </row>
    <row r="8" spans="1:23" ht="59.15" customHeight="1">
      <c r="A8" t="s">
        <v>131</v>
      </c>
      <c r="B8" s="51" t="s">
        <v>172</v>
      </c>
      <c r="D8" t="s">
        <v>140</v>
      </c>
      <c r="E8" s="51" t="s">
        <v>173</v>
      </c>
      <c r="G8" t="s">
        <v>140</v>
      </c>
      <c r="H8" s="51" t="s">
        <v>174</v>
      </c>
      <c r="J8" t="s">
        <v>140</v>
      </c>
      <c r="K8" s="51" t="s">
        <v>175</v>
      </c>
      <c r="M8" t="s">
        <v>140</v>
      </c>
      <c r="N8" s="58" t="s">
        <v>176</v>
      </c>
      <c r="P8" t="s">
        <v>140</v>
      </c>
      <c r="Q8" s="58" t="s">
        <v>177</v>
      </c>
      <c r="S8" t="s">
        <v>140</v>
      </c>
      <c r="T8" s="51" t="s">
        <v>178</v>
      </c>
      <c r="U8" s="156"/>
      <c r="V8" t="s">
        <v>140</v>
      </c>
      <c r="W8" s="185" t="s">
        <v>179</v>
      </c>
    </row>
    <row r="9" spans="1:23" ht="57" customHeight="1">
      <c r="A9" t="s">
        <v>140</v>
      </c>
      <c r="B9" s="51" t="s">
        <v>180</v>
      </c>
      <c r="D9" t="s">
        <v>131</v>
      </c>
      <c r="E9" s="58" t="s">
        <v>181</v>
      </c>
      <c r="H9" s="58" t="str">
        <f>VLOOKUP(Start!$C$3,G10:H11,2,FALSE)</f>
        <v>Notenschlüssel</v>
      </c>
      <c r="J9" t="s">
        <v>131</v>
      </c>
      <c r="K9" s="58" t="s">
        <v>182</v>
      </c>
      <c r="M9" t="s">
        <v>131</v>
      </c>
      <c r="N9" s="58" t="s">
        <v>183</v>
      </c>
      <c r="P9" t="s">
        <v>131</v>
      </c>
      <c r="Q9" s="51" t="s">
        <v>184</v>
      </c>
      <c r="S9" t="s">
        <v>131</v>
      </c>
      <c r="T9" s="160" t="s">
        <v>185</v>
      </c>
      <c r="U9" s="156"/>
      <c r="V9" t="s">
        <v>131</v>
      </c>
      <c r="W9" s="185" t="s">
        <v>186</v>
      </c>
    </row>
    <row r="10" spans="1:23" ht="40" customHeight="1">
      <c r="C10" s="52"/>
      <c r="D10" t="s">
        <v>140</v>
      </c>
      <c r="E10" s="58" t="s">
        <v>187</v>
      </c>
      <c r="G10" t="s">
        <v>131</v>
      </c>
      <c r="H10" s="58" t="s">
        <v>188</v>
      </c>
      <c r="J10" t="s">
        <v>140</v>
      </c>
      <c r="K10" s="58" t="s">
        <v>189</v>
      </c>
      <c r="M10" t="s">
        <v>140</v>
      </c>
      <c r="N10" s="58" t="s">
        <v>190</v>
      </c>
      <c r="P10" t="s">
        <v>140</v>
      </c>
      <c r="Q10" s="51" t="s">
        <v>191</v>
      </c>
      <c r="S10" t="s">
        <v>140</v>
      </c>
      <c r="T10" s="51" t="s">
        <v>192</v>
      </c>
      <c r="U10" s="155"/>
      <c r="V10" t="s">
        <v>140</v>
      </c>
      <c r="W10" s="185" t="s">
        <v>193</v>
      </c>
    </row>
    <row r="11" spans="1:23" ht="40" customHeight="1">
      <c r="A11" t="s">
        <v>194</v>
      </c>
      <c r="D11" t="s">
        <v>131</v>
      </c>
      <c r="E11" s="58" t="s">
        <v>195</v>
      </c>
      <c r="G11" t="s">
        <v>140</v>
      </c>
      <c r="H11" s="58" t="s">
        <v>196</v>
      </c>
      <c r="J11" t="s">
        <v>131</v>
      </c>
      <c r="K11" s="58" t="s">
        <v>197</v>
      </c>
      <c r="M11" t="s">
        <v>131</v>
      </c>
      <c r="N11" s="58" t="str">
        <f>E25</f>
        <v>Anzahl Prüfungsteilnehmende</v>
      </c>
      <c r="P11" t="s">
        <v>131</v>
      </c>
      <c r="Q11" s="51" t="s">
        <v>198</v>
      </c>
      <c r="S11" t="s">
        <v>131</v>
      </c>
      <c r="T11" s="160" t="s">
        <v>199</v>
      </c>
      <c r="U11" s="154"/>
      <c r="V11" t="s">
        <v>131</v>
      </c>
      <c r="W11" s="185" t="s">
        <v>130</v>
      </c>
    </row>
    <row r="12" spans="1:23" ht="40" customHeight="1">
      <c r="A12" t="s">
        <v>131</v>
      </c>
      <c r="B12" s="53" t="s">
        <v>200</v>
      </c>
      <c r="D12" t="s">
        <v>140</v>
      </c>
      <c r="E12" s="58" t="s">
        <v>201</v>
      </c>
      <c r="H12" s="58" t="str">
        <f>VLOOKUP(Start!$C$3,G13:H14,2,FALSE)</f>
        <v>Note</v>
      </c>
      <c r="J12" t="s">
        <v>140</v>
      </c>
      <c r="K12" s="51" t="s">
        <v>202</v>
      </c>
      <c r="M12" t="s">
        <v>140</v>
      </c>
      <c r="N12" s="58" t="str">
        <f>E26</f>
        <v>Number of participants</v>
      </c>
      <c r="P12" t="s">
        <v>140</v>
      </c>
      <c r="Q12" s="51" t="s">
        <v>203</v>
      </c>
      <c r="S12" t="s">
        <v>140</v>
      </c>
      <c r="T12" s="51" t="s">
        <v>204</v>
      </c>
      <c r="U12" s="154"/>
      <c r="V12" t="s">
        <v>140</v>
      </c>
      <c r="W12" s="185" t="s">
        <v>106</v>
      </c>
    </row>
    <row r="13" spans="1:23" ht="40" customHeight="1">
      <c r="A13" t="s">
        <v>140</v>
      </c>
      <c r="B13" s="51" t="s">
        <v>205</v>
      </c>
      <c r="D13" t="s">
        <v>131</v>
      </c>
      <c r="E13" s="58" t="s">
        <v>206</v>
      </c>
      <c r="G13" t="s">
        <v>131</v>
      </c>
      <c r="H13" s="58" t="s">
        <v>207</v>
      </c>
      <c r="J13" t="s">
        <v>131</v>
      </c>
      <c r="K13" s="58" t="s">
        <v>208</v>
      </c>
      <c r="L13" s="35"/>
      <c r="M13" t="s">
        <v>131</v>
      </c>
      <c r="N13" s="58" t="s">
        <v>209</v>
      </c>
      <c r="O13" t="s">
        <v>131</v>
      </c>
      <c r="P13" t="s">
        <v>131</v>
      </c>
      <c r="Q13" s="163" t="s">
        <v>210</v>
      </c>
      <c r="S13" t="s">
        <v>131</v>
      </c>
      <c r="T13" s="160" t="s">
        <v>211</v>
      </c>
      <c r="U13" s="154"/>
      <c r="V13" t="s">
        <v>131</v>
      </c>
      <c r="W13" s="185" t="s">
        <v>212</v>
      </c>
    </row>
    <row r="14" spans="1:23" ht="60" customHeight="1">
      <c r="A14" t="s">
        <v>131</v>
      </c>
      <c r="B14" s="51" t="s">
        <v>213</v>
      </c>
      <c r="D14" t="s">
        <v>140</v>
      </c>
      <c r="E14" s="58" t="s">
        <v>214</v>
      </c>
      <c r="G14" t="s">
        <v>140</v>
      </c>
      <c r="H14" s="58" t="s">
        <v>215</v>
      </c>
      <c r="J14" t="s">
        <v>140</v>
      </c>
      <c r="K14" s="58" t="s">
        <v>216</v>
      </c>
      <c r="L14" s="35"/>
      <c r="M14" t="s">
        <v>140</v>
      </c>
      <c r="N14" s="58" t="s">
        <v>217</v>
      </c>
      <c r="P14" t="s">
        <v>140</v>
      </c>
      <c r="Q14" s="163" t="s">
        <v>218</v>
      </c>
      <c r="S14" t="s">
        <v>140</v>
      </c>
      <c r="T14" s="51" t="s">
        <v>219</v>
      </c>
      <c r="U14" s="154"/>
      <c r="V14" t="s">
        <v>140</v>
      </c>
      <c r="W14" s="185" t="s">
        <v>220</v>
      </c>
    </row>
    <row r="15" spans="1:23" ht="40" customHeight="1">
      <c r="A15" t="s">
        <v>140</v>
      </c>
      <c r="B15" s="51" t="s">
        <v>221</v>
      </c>
      <c r="D15" t="s">
        <v>131</v>
      </c>
      <c r="E15" s="58" t="s">
        <v>222</v>
      </c>
      <c r="H15" s="58" t="str">
        <f>VLOOKUP(Start!$C$3,G16:H17,2,FALSE)</f>
        <v>Erreichte Punkte</v>
      </c>
      <c r="J15" t="s">
        <v>131</v>
      </c>
      <c r="K15" s="58" t="s">
        <v>223</v>
      </c>
      <c r="L15" s="35"/>
      <c r="M15" t="s">
        <v>131</v>
      </c>
      <c r="N15" s="58" t="str">
        <f>H25</f>
        <v>Bestehensgrenze</v>
      </c>
      <c r="P15" t="s">
        <v>131</v>
      </c>
      <c r="Q15" s="163" t="s">
        <v>224</v>
      </c>
      <c r="S15" t="s">
        <v>131</v>
      </c>
      <c r="T15" s="160" t="s">
        <v>225</v>
      </c>
      <c r="V15" t="s">
        <v>131</v>
      </c>
      <c r="W15" s="185" t="s">
        <v>226</v>
      </c>
    </row>
    <row r="16" spans="1:23" ht="40" customHeight="1">
      <c r="A16" t="s">
        <v>131</v>
      </c>
      <c r="B16" s="51" t="s">
        <v>227</v>
      </c>
      <c r="D16" t="s">
        <v>140</v>
      </c>
      <c r="E16" s="58" t="s">
        <v>222</v>
      </c>
      <c r="G16" t="s">
        <v>131</v>
      </c>
      <c r="H16" s="58" t="s">
        <v>228</v>
      </c>
      <c r="J16" t="s">
        <v>140</v>
      </c>
      <c r="K16" s="58" t="s">
        <v>229</v>
      </c>
      <c r="L16" s="35"/>
      <c r="M16" t="s">
        <v>140</v>
      </c>
      <c r="N16" s="58" t="str">
        <f>H26</f>
        <v>Threshold to pass</v>
      </c>
      <c r="P16" t="s">
        <v>140</v>
      </c>
      <c r="Q16" s="163" t="s">
        <v>230</v>
      </c>
      <c r="S16" t="s">
        <v>140</v>
      </c>
      <c r="T16" s="51" t="s">
        <v>231</v>
      </c>
      <c r="V16" t="s">
        <v>140</v>
      </c>
      <c r="W16" s="185" t="s">
        <v>232</v>
      </c>
    </row>
    <row r="17" spans="1:23" ht="40" customHeight="1">
      <c r="A17" t="s">
        <v>140</v>
      </c>
      <c r="B17" s="51" t="s">
        <v>233</v>
      </c>
      <c r="D17" t="s">
        <v>131</v>
      </c>
      <c r="E17" s="58" t="s">
        <v>234</v>
      </c>
      <c r="G17" t="s">
        <v>140</v>
      </c>
      <c r="H17" s="58" t="s">
        <v>235</v>
      </c>
      <c r="J17" t="s">
        <v>131</v>
      </c>
      <c r="K17" s="58" t="s">
        <v>236</v>
      </c>
      <c r="M17" t="s">
        <v>131</v>
      </c>
      <c r="N17" s="58" t="s">
        <v>237</v>
      </c>
      <c r="P17" t="s">
        <v>131</v>
      </c>
      <c r="Q17" s="163" t="s">
        <v>238</v>
      </c>
      <c r="V17" t="s">
        <v>131</v>
      </c>
      <c r="W17" s="58" t="s">
        <v>239</v>
      </c>
    </row>
    <row r="18" spans="1:23" ht="40" customHeight="1">
      <c r="A18" t="s">
        <v>131</v>
      </c>
      <c r="B18" s="51" t="s">
        <v>240</v>
      </c>
      <c r="D18" t="s">
        <v>140</v>
      </c>
      <c r="E18" s="58" t="s">
        <v>241</v>
      </c>
      <c r="H18" s="58" t="str">
        <f>VLOOKUP(Start!$C$3,G19:H20,2,FALSE)</f>
        <v>Note ungerundet</v>
      </c>
      <c r="J18" t="s">
        <v>140</v>
      </c>
      <c r="K18" s="58" t="s">
        <v>242</v>
      </c>
      <c r="M18" t="s">
        <v>140</v>
      </c>
      <c r="N18" s="58" t="s">
        <v>243</v>
      </c>
      <c r="P18" t="s">
        <v>140</v>
      </c>
      <c r="Q18" s="163" t="s">
        <v>244</v>
      </c>
      <c r="S18" t="s">
        <v>245</v>
      </c>
      <c r="V18" t="s">
        <v>140</v>
      </c>
      <c r="W18" s="185" t="s">
        <v>246</v>
      </c>
    </row>
    <row r="19" spans="1:23" ht="40" customHeight="1">
      <c r="A19" t="s">
        <v>140</v>
      </c>
      <c r="B19" s="51" t="s">
        <v>247</v>
      </c>
      <c r="D19" t="s">
        <v>131</v>
      </c>
      <c r="E19" s="58" t="s">
        <v>248</v>
      </c>
      <c r="G19" t="s">
        <v>131</v>
      </c>
      <c r="H19" s="58" t="s">
        <v>249</v>
      </c>
      <c r="J19" t="s">
        <v>131</v>
      </c>
      <c r="K19" s="51" t="s">
        <v>250</v>
      </c>
      <c r="M19" t="s">
        <v>131</v>
      </c>
      <c r="N19" s="58" t="s">
        <v>251</v>
      </c>
      <c r="P19" t="s">
        <v>131</v>
      </c>
      <c r="Q19" s="163" t="s">
        <v>252</v>
      </c>
      <c r="S19" t="s">
        <v>131</v>
      </c>
      <c r="T19" s="58" t="s">
        <v>253</v>
      </c>
      <c r="V19" t="s">
        <v>131</v>
      </c>
      <c r="W19" s="185" t="s">
        <v>254</v>
      </c>
    </row>
    <row r="20" spans="1:23" ht="39" customHeight="1">
      <c r="A20" t="s">
        <v>131</v>
      </c>
      <c r="B20" s="51" t="s">
        <v>255</v>
      </c>
      <c r="D20" t="s">
        <v>140</v>
      </c>
      <c r="E20" s="58" t="s">
        <v>256</v>
      </c>
      <c r="G20" t="s">
        <v>140</v>
      </c>
      <c r="H20" s="58" t="s">
        <v>257</v>
      </c>
      <c r="J20" t="s">
        <v>140</v>
      </c>
      <c r="K20" s="51" t="s">
        <v>258</v>
      </c>
      <c r="M20" t="s">
        <v>140</v>
      </c>
      <c r="N20" s="58" t="s">
        <v>259</v>
      </c>
      <c r="P20" t="s">
        <v>140</v>
      </c>
      <c r="Q20" s="51" t="s">
        <v>260</v>
      </c>
      <c r="S20" t="s">
        <v>140</v>
      </c>
      <c r="T20" s="58" t="s">
        <v>261</v>
      </c>
      <c r="V20" t="s">
        <v>140</v>
      </c>
      <c r="W20" s="185" t="s">
        <v>262</v>
      </c>
    </row>
    <row r="21" spans="1:23" ht="35.15" customHeight="1">
      <c r="A21" t="s">
        <v>140</v>
      </c>
      <c r="B21" s="51" t="s">
        <v>263</v>
      </c>
      <c r="D21" t="s">
        <v>131</v>
      </c>
      <c r="E21" s="58" t="s">
        <v>264</v>
      </c>
      <c r="H21" s="58" t="str">
        <f>VLOOKUP(Start!$C$3,G22:H23,2,FALSE)</f>
        <v>Note gerundet</v>
      </c>
      <c r="J21" t="s">
        <v>131</v>
      </c>
      <c r="K21" s="51" t="s">
        <v>265</v>
      </c>
      <c r="M21" t="s">
        <v>131</v>
      </c>
      <c r="N21" s="58" t="s">
        <v>266</v>
      </c>
      <c r="P21" t="s">
        <v>131</v>
      </c>
      <c r="Q21" s="163" t="s">
        <v>267</v>
      </c>
      <c r="V21" t="s">
        <v>131</v>
      </c>
      <c r="W21" s="185" t="s">
        <v>268</v>
      </c>
    </row>
    <row r="22" spans="1:23" ht="40" customHeight="1">
      <c r="A22" t="s">
        <v>131</v>
      </c>
      <c r="B22" s="51" t="s">
        <v>154</v>
      </c>
      <c r="D22" t="s">
        <v>140</v>
      </c>
      <c r="E22" s="58" t="s">
        <v>269</v>
      </c>
      <c r="G22" t="s">
        <v>131</v>
      </c>
      <c r="H22" s="58" t="s">
        <v>270</v>
      </c>
      <c r="J22" t="s">
        <v>140</v>
      </c>
      <c r="K22" s="51" t="s">
        <v>271</v>
      </c>
      <c r="M22" t="s">
        <v>140</v>
      </c>
      <c r="N22" s="58" t="s">
        <v>272</v>
      </c>
      <c r="P22" t="s">
        <v>140</v>
      </c>
      <c r="Q22" s="51" t="s">
        <v>273</v>
      </c>
      <c r="V22" t="s">
        <v>140</v>
      </c>
      <c r="W22" s="185" t="s">
        <v>274</v>
      </c>
    </row>
    <row r="23" spans="1:23" ht="40" customHeight="1">
      <c r="A23" t="s">
        <v>140</v>
      </c>
      <c r="B23" s="51" t="s">
        <v>275</v>
      </c>
      <c r="D23" t="s">
        <v>131</v>
      </c>
      <c r="E23" s="58" t="s">
        <v>276</v>
      </c>
      <c r="G23" t="s">
        <v>140</v>
      </c>
      <c r="H23" s="58" t="s">
        <v>277</v>
      </c>
      <c r="J23" t="s">
        <v>131</v>
      </c>
      <c r="K23" s="51" t="s">
        <v>278</v>
      </c>
      <c r="P23" t="s">
        <v>131</v>
      </c>
      <c r="Q23" s="163" t="s">
        <v>279</v>
      </c>
      <c r="V23" t="s">
        <v>131</v>
      </c>
      <c r="W23" s="58" t="s">
        <v>280</v>
      </c>
    </row>
    <row r="24" spans="1:23" ht="40" customHeight="1">
      <c r="D24" t="s">
        <v>140</v>
      </c>
      <c r="E24" s="58" t="s">
        <v>281</v>
      </c>
      <c r="H24" s="58" t="str">
        <f>VLOOKUP(Start!$C$3,G25:H26,2,FALSE)</f>
        <v>Bestehensgrenze</v>
      </c>
      <c r="J24" t="s">
        <v>140</v>
      </c>
      <c r="K24" s="51" t="s">
        <v>282</v>
      </c>
      <c r="M24" t="s">
        <v>131</v>
      </c>
      <c r="N24" s="58" t="s">
        <v>283</v>
      </c>
      <c r="P24" t="s">
        <v>140</v>
      </c>
      <c r="Q24" s="51" t="s">
        <v>284</v>
      </c>
      <c r="V24" t="s">
        <v>140</v>
      </c>
      <c r="W24" s="58" t="s">
        <v>285</v>
      </c>
    </row>
    <row r="25" spans="1:23" ht="40" customHeight="1">
      <c r="A25" t="s">
        <v>131</v>
      </c>
      <c r="B25" s="51" t="s">
        <v>286</v>
      </c>
      <c r="D25" t="s">
        <v>131</v>
      </c>
      <c r="E25" s="58" t="s">
        <v>287</v>
      </c>
      <c r="G25" t="s">
        <v>131</v>
      </c>
      <c r="H25" s="58" t="s">
        <v>186</v>
      </c>
      <c r="I25" s="35"/>
      <c r="J25" t="s">
        <v>131</v>
      </c>
      <c r="K25" s="51" t="s">
        <v>288</v>
      </c>
      <c r="M25" t="s">
        <v>140</v>
      </c>
      <c r="N25" s="58" t="s">
        <v>289</v>
      </c>
      <c r="V25" t="s">
        <v>131</v>
      </c>
      <c r="W25" s="185" t="s">
        <v>290</v>
      </c>
    </row>
    <row r="26" spans="1:23" ht="40" customHeight="1">
      <c r="A26" t="s">
        <v>140</v>
      </c>
      <c r="B26" s="51" t="s">
        <v>291</v>
      </c>
      <c r="D26" t="s">
        <v>140</v>
      </c>
      <c r="E26" s="58" t="s">
        <v>292</v>
      </c>
      <c r="G26" t="s">
        <v>140</v>
      </c>
      <c r="H26" s="58" t="s">
        <v>193</v>
      </c>
      <c r="I26" s="35"/>
      <c r="J26" t="s">
        <v>140</v>
      </c>
      <c r="K26" s="51" t="s">
        <v>293</v>
      </c>
      <c r="M26" t="s">
        <v>131</v>
      </c>
      <c r="N26" s="58" t="s">
        <v>294</v>
      </c>
      <c r="P26" t="s">
        <v>295</v>
      </c>
      <c r="V26" t="s">
        <v>140</v>
      </c>
      <c r="W26" s="185" t="s">
        <v>296</v>
      </c>
    </row>
    <row r="27" spans="1:23" ht="40" customHeight="1">
      <c r="D27" t="s">
        <v>131</v>
      </c>
      <c r="E27" s="58" t="s">
        <v>297</v>
      </c>
      <c r="G27" t="s">
        <v>131</v>
      </c>
      <c r="H27" s="58" t="s">
        <v>298</v>
      </c>
      <c r="J27" t="s">
        <v>131</v>
      </c>
      <c r="K27" s="51" t="s">
        <v>299</v>
      </c>
      <c r="M27" t="s">
        <v>140</v>
      </c>
      <c r="N27" s="58" t="s">
        <v>300</v>
      </c>
      <c r="P27" t="s">
        <v>131</v>
      </c>
      <c r="Q27" s="51" t="s">
        <v>301</v>
      </c>
      <c r="V27" t="s">
        <v>131</v>
      </c>
      <c r="W27" s="58" t="s">
        <v>302</v>
      </c>
    </row>
    <row r="28" spans="1:23" ht="40" customHeight="1">
      <c r="D28" t="s">
        <v>140</v>
      </c>
      <c r="E28" s="58" t="s">
        <v>303</v>
      </c>
      <c r="G28" t="s">
        <v>140</v>
      </c>
      <c r="H28" s="58" t="s">
        <v>304</v>
      </c>
      <c r="J28" t="s">
        <v>140</v>
      </c>
      <c r="K28" s="51" t="s">
        <v>305</v>
      </c>
      <c r="M28" t="s">
        <v>131</v>
      </c>
      <c r="N28" s="58" t="s">
        <v>306</v>
      </c>
      <c r="P28" t="s">
        <v>140</v>
      </c>
      <c r="Q28" s="51" t="s">
        <v>90</v>
      </c>
      <c r="V28" t="s">
        <v>140</v>
      </c>
      <c r="W28" s="58" t="s">
        <v>307</v>
      </c>
    </row>
    <row r="29" spans="1:23" ht="40" customHeight="1">
      <c r="D29" t="s">
        <v>131</v>
      </c>
      <c r="E29" s="58" t="s">
        <v>308</v>
      </c>
      <c r="J29" t="s">
        <v>131</v>
      </c>
      <c r="K29" s="58" t="s">
        <v>309</v>
      </c>
      <c r="M29" t="s">
        <v>140</v>
      </c>
      <c r="N29" s="58" t="s">
        <v>310</v>
      </c>
      <c r="P29" t="s">
        <v>131</v>
      </c>
      <c r="Q29" s="51" t="s">
        <v>311</v>
      </c>
      <c r="V29" t="s">
        <v>131</v>
      </c>
      <c r="W29" s="58" t="s">
        <v>312</v>
      </c>
    </row>
    <row r="30" spans="1:23" ht="40" customHeight="1">
      <c r="D30" t="s">
        <v>140</v>
      </c>
      <c r="E30" s="58" t="s">
        <v>313</v>
      </c>
      <c r="G30" t="s">
        <v>245</v>
      </c>
      <c r="J30" t="s">
        <v>140</v>
      </c>
      <c r="K30" s="58" t="s">
        <v>314</v>
      </c>
      <c r="M30" t="s">
        <v>131</v>
      </c>
      <c r="N30" s="58" t="s">
        <v>315</v>
      </c>
      <c r="P30" t="s">
        <v>140</v>
      </c>
      <c r="Q30" s="51" t="s">
        <v>97</v>
      </c>
      <c r="V30" t="s">
        <v>140</v>
      </c>
      <c r="W30" s="58" t="s">
        <v>316</v>
      </c>
    </row>
    <row r="31" spans="1:23" ht="40" customHeight="1">
      <c r="D31" t="s">
        <v>131</v>
      </c>
      <c r="E31" s="58" t="s">
        <v>317</v>
      </c>
      <c r="G31" t="s">
        <v>131</v>
      </c>
      <c r="H31" s="58" t="s">
        <v>318</v>
      </c>
      <c r="J31" t="s">
        <v>131</v>
      </c>
      <c r="K31" s="58" t="s">
        <v>319</v>
      </c>
      <c r="M31" t="s">
        <v>140</v>
      </c>
      <c r="N31" s="58" t="s">
        <v>320</v>
      </c>
    </row>
    <row r="32" spans="1:23" ht="40" customHeight="1">
      <c r="D32" t="s">
        <v>140</v>
      </c>
      <c r="E32" s="58" t="s">
        <v>193</v>
      </c>
      <c r="G32" t="s">
        <v>140</v>
      </c>
      <c r="H32" s="58" t="s">
        <v>321</v>
      </c>
      <c r="J32" t="s">
        <v>140</v>
      </c>
      <c r="K32" s="58" t="s">
        <v>322</v>
      </c>
    </row>
    <row r="33" spans="1:23" ht="74.150000000000006" customHeight="1">
      <c r="B33" s="35"/>
      <c r="D33" t="s">
        <v>131</v>
      </c>
      <c r="E33" s="58" t="s">
        <v>323</v>
      </c>
      <c r="G33" t="s">
        <v>131</v>
      </c>
      <c r="H33" s="51" t="s">
        <v>253</v>
      </c>
      <c r="J33" t="s">
        <v>131</v>
      </c>
      <c r="K33" s="58" t="s">
        <v>324</v>
      </c>
      <c r="M33" s="1" t="s">
        <v>325</v>
      </c>
      <c r="N33" s="1"/>
      <c r="V33" t="s">
        <v>245</v>
      </c>
    </row>
    <row r="34" spans="1:23" ht="79" customHeight="1">
      <c r="B34" s="54"/>
      <c r="D34" t="s">
        <v>140</v>
      </c>
      <c r="E34" s="58" t="s">
        <v>326</v>
      </c>
      <c r="G34" t="s">
        <v>140</v>
      </c>
      <c r="H34" s="51" t="s">
        <v>261</v>
      </c>
      <c r="J34" t="s">
        <v>140</v>
      </c>
      <c r="K34" s="58" t="s">
        <v>324</v>
      </c>
      <c r="N34" s="58" t="str">
        <f>VLOOKUP(Start!$C$3,M35:N36,2,FALSE)</f>
        <v>Notenspiegel</v>
      </c>
      <c r="V34" t="s">
        <v>131</v>
      </c>
      <c r="W34" s="58" t="s">
        <v>327</v>
      </c>
    </row>
    <row r="35" spans="1:23" ht="74.150000000000006" customHeight="1">
      <c r="B35" s="35"/>
      <c r="D35" t="s">
        <v>131</v>
      </c>
      <c r="E35" s="58" t="s">
        <v>328</v>
      </c>
      <c r="J35" t="s">
        <v>131</v>
      </c>
      <c r="K35" s="58" t="s">
        <v>329</v>
      </c>
      <c r="M35" t="s">
        <v>131</v>
      </c>
      <c r="N35" s="58" t="s">
        <v>325</v>
      </c>
      <c r="V35" t="s">
        <v>140</v>
      </c>
      <c r="W35" s="58" t="s">
        <v>42</v>
      </c>
    </row>
    <row r="36" spans="1:23" ht="57" customHeight="1">
      <c r="B36" s="54"/>
      <c r="D36" t="s">
        <v>140</v>
      </c>
      <c r="E36" s="58" t="s">
        <v>330</v>
      </c>
      <c r="J36" t="s">
        <v>140</v>
      </c>
      <c r="K36" s="58" t="s">
        <v>331</v>
      </c>
      <c r="M36" t="s">
        <v>140</v>
      </c>
      <c r="N36" s="58" t="s">
        <v>332</v>
      </c>
      <c r="T36"/>
      <c r="W36" s="58"/>
    </row>
    <row r="37" spans="1:23" ht="40" customHeight="1">
      <c r="J37" t="s">
        <v>131</v>
      </c>
      <c r="K37" s="58" t="s">
        <v>333</v>
      </c>
      <c r="N37" s="58" t="str">
        <f>VLOOKUP(Start!$C$3,M38:N39,2,FALSE)</f>
        <v>Häufigkeit Noten</v>
      </c>
      <c r="W37" s="58"/>
    </row>
    <row r="38" spans="1:23" ht="40" customHeight="1">
      <c r="A38" s="29"/>
      <c r="B38" s="37"/>
      <c r="C38" s="37"/>
      <c r="D38" t="s">
        <v>295</v>
      </c>
      <c r="J38" t="s">
        <v>140</v>
      </c>
      <c r="K38" s="58" t="s">
        <v>334</v>
      </c>
      <c r="M38" t="s">
        <v>131</v>
      </c>
      <c r="N38" s="58" t="s">
        <v>335</v>
      </c>
    </row>
    <row r="39" spans="1:23" ht="40" customHeight="1">
      <c r="A39" s="29"/>
      <c r="B39" s="29"/>
      <c r="C39" s="29"/>
      <c r="D39" t="s">
        <v>131</v>
      </c>
      <c r="E39" s="51" t="s">
        <v>336</v>
      </c>
      <c r="F39" s="35"/>
      <c r="M39" t="s">
        <v>140</v>
      </c>
      <c r="N39" s="58" t="s">
        <v>337</v>
      </c>
    </row>
    <row r="40" spans="1:23" ht="40" customHeight="1">
      <c r="A40" s="29"/>
      <c r="B40" s="30"/>
      <c r="C40" s="29"/>
      <c r="D40" t="s">
        <v>140</v>
      </c>
      <c r="E40" s="51" t="s">
        <v>77</v>
      </c>
      <c r="F40" s="35"/>
      <c r="J40" t="s">
        <v>245</v>
      </c>
      <c r="N40" s="58" t="str">
        <f>VLOOKUP(Start!$C$3,M41:N42,2,FALSE)</f>
        <v>Note</v>
      </c>
    </row>
    <row r="41" spans="1:23" ht="40" customHeight="1">
      <c r="A41" s="29"/>
      <c r="B41" s="30"/>
      <c r="C41" s="36"/>
      <c r="J41" t="s">
        <v>131</v>
      </c>
      <c r="K41" s="58" t="s">
        <v>338</v>
      </c>
      <c r="M41" t="s">
        <v>131</v>
      </c>
      <c r="N41" s="58" t="str">
        <f>H13</f>
        <v>Note</v>
      </c>
    </row>
    <row r="42" spans="1:23" ht="40" customHeight="1">
      <c r="A42" s="29"/>
      <c r="B42" s="30"/>
      <c r="C42" s="36"/>
      <c r="J42" t="s">
        <v>140</v>
      </c>
      <c r="K42" s="58" t="s">
        <v>339</v>
      </c>
      <c r="M42" t="s">
        <v>140</v>
      </c>
      <c r="N42" s="58" t="str">
        <f>H14</f>
        <v>Grade</v>
      </c>
    </row>
    <row r="43" spans="1:23" ht="40" customHeight="1">
      <c r="A43" s="29"/>
      <c r="B43" s="30"/>
      <c r="C43" s="36"/>
      <c r="E43" s="35"/>
      <c r="F43" s="35"/>
      <c r="J43" t="s">
        <v>131</v>
      </c>
      <c r="K43" s="51" t="s">
        <v>311</v>
      </c>
    </row>
    <row r="44" spans="1:23" ht="40" customHeight="1">
      <c r="A44" s="29"/>
      <c r="B44" s="30"/>
      <c r="C44" s="36"/>
      <c r="J44" t="s">
        <v>140</v>
      </c>
      <c r="K44" s="51" t="s">
        <v>97</v>
      </c>
      <c r="M44" t="s">
        <v>245</v>
      </c>
    </row>
    <row r="45" spans="1:23" ht="40" customHeight="1">
      <c r="A45" s="29"/>
      <c r="B45" s="30"/>
      <c r="C45" s="36"/>
      <c r="M45" t="s">
        <v>131</v>
      </c>
      <c r="N45" s="58" t="s">
        <v>253</v>
      </c>
    </row>
    <row r="46" spans="1:23" ht="40" customHeight="1">
      <c r="A46" s="29"/>
      <c r="B46" s="30"/>
      <c r="C46" s="36"/>
      <c r="M46" t="s">
        <v>140</v>
      </c>
      <c r="N46" s="58" t="s">
        <v>261</v>
      </c>
    </row>
    <row r="47" spans="1:23" ht="40" customHeight="1">
      <c r="A47" s="29"/>
      <c r="B47" s="30"/>
      <c r="C47" s="36"/>
      <c r="M47" t="s">
        <v>131</v>
      </c>
      <c r="N47" s="51" t="s">
        <v>340</v>
      </c>
    </row>
    <row r="48" spans="1:23" ht="40" customHeight="1">
      <c r="A48" s="29"/>
      <c r="B48" s="30"/>
      <c r="C48" s="29"/>
      <c r="M48" t="s">
        <v>140</v>
      </c>
      <c r="N48" s="51" t="s">
        <v>104</v>
      </c>
    </row>
    <row r="49" spans="1:14" ht="40" customHeight="1">
      <c r="A49" s="29"/>
      <c r="B49" s="30"/>
      <c r="C49" s="29"/>
    </row>
    <row r="50" spans="1:14" ht="40" customHeight="1">
      <c r="A50" s="29"/>
      <c r="B50" s="30"/>
      <c r="C50" s="29"/>
      <c r="M50" t="s">
        <v>131</v>
      </c>
      <c r="N50" s="58" t="s">
        <v>341</v>
      </c>
    </row>
    <row r="51" spans="1:14" ht="40" customHeight="1">
      <c r="A51" s="29"/>
      <c r="B51" s="30"/>
      <c r="C51" s="29"/>
      <c r="M51" t="s">
        <v>140</v>
      </c>
      <c r="N51" s="58" t="s">
        <v>342</v>
      </c>
    </row>
    <row r="52" spans="1:14" ht="40" customHeight="1">
      <c r="A52" s="29"/>
      <c r="B52" s="30"/>
      <c r="C52" s="29"/>
      <c r="M52" t="s">
        <v>131</v>
      </c>
      <c r="N52" s="58" t="s">
        <v>276</v>
      </c>
    </row>
    <row r="53" spans="1:14" ht="40" customHeight="1">
      <c r="A53" s="29"/>
      <c r="B53" s="30"/>
      <c r="C53" s="29"/>
      <c r="M53" t="s">
        <v>140</v>
      </c>
      <c r="N53" s="58" t="s">
        <v>281</v>
      </c>
    </row>
    <row r="54" spans="1:14" ht="40" customHeight="1">
      <c r="A54" s="29"/>
      <c r="B54" s="30"/>
      <c r="C54" s="29"/>
      <c r="M54" s="167" t="s">
        <v>131</v>
      </c>
      <c r="N54" s="58" t="s">
        <v>264</v>
      </c>
    </row>
    <row r="55" spans="1:14" ht="40" customHeight="1">
      <c r="A55" s="29"/>
      <c r="B55" s="30"/>
      <c r="C55" s="29"/>
      <c r="M55" s="167" t="s">
        <v>140</v>
      </c>
      <c r="N55" s="58" t="s">
        <v>343</v>
      </c>
    </row>
    <row r="56" spans="1:14" ht="40" customHeight="1">
      <c r="B56" s="2"/>
      <c r="M56" s="167"/>
    </row>
    <row r="57" spans="1:14" ht="40" customHeight="1">
      <c r="B57" s="2"/>
      <c r="M57" s="167"/>
    </row>
  </sheetData>
  <sheetProtection selectLockedCells="1" selectUnlockedCells="1"/>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dimension ref="A1:H23"/>
  <sheetViews>
    <sheetView workbookViewId="0">
      <selection activeCell="D9" sqref="D9"/>
    </sheetView>
  </sheetViews>
  <sheetFormatPr baseColWidth="10" defaultColWidth="11.453125" defaultRowHeight="14.5"/>
  <cols>
    <col min="1" max="1" width="16.81640625" customWidth="1"/>
    <col min="3" max="3" width="27.7265625" customWidth="1"/>
    <col min="5" max="5" width="11.453125" style="9"/>
  </cols>
  <sheetData>
    <row r="1" spans="1:8">
      <c r="A1" t="s">
        <v>344</v>
      </c>
      <c r="B1" t="s">
        <v>345</v>
      </c>
      <c r="C1" t="s">
        <v>346</v>
      </c>
      <c r="D1" t="str">
        <f>VLOOKUP(Start!$C$3,D18:E19,2,FALSE)</f>
        <v>Ganze Punkte</v>
      </c>
      <c r="E1" s="9">
        <v>1</v>
      </c>
      <c r="G1" t="s">
        <v>1</v>
      </c>
      <c r="H1" t="s">
        <v>131</v>
      </c>
    </row>
    <row r="2" spans="1:8">
      <c r="A2" t="s">
        <v>347</v>
      </c>
      <c r="B2" t="s">
        <v>348</v>
      </c>
      <c r="C2" t="s">
        <v>349</v>
      </c>
      <c r="D2" t="str">
        <f>VLOOKUP(Start!$C$3,D20:E21,2,FALSE)</f>
        <v>Halbe Punkte</v>
      </c>
      <c r="E2" s="9">
        <v>0.5</v>
      </c>
      <c r="G2" t="s">
        <v>350</v>
      </c>
      <c r="H2" t="s">
        <v>140</v>
      </c>
    </row>
    <row r="3" spans="1:8">
      <c r="A3" t="s">
        <v>351</v>
      </c>
      <c r="C3" t="s">
        <v>352</v>
      </c>
      <c r="D3" t="str">
        <f>VLOOKUP(Start!$C$3,D22:E23,2,FALSE)</f>
        <v>Viertel Punkte</v>
      </c>
      <c r="E3" s="9">
        <v>0.25</v>
      </c>
    </row>
    <row r="4" spans="1:8">
      <c r="A4" t="s">
        <v>353</v>
      </c>
      <c r="C4" t="s">
        <v>354</v>
      </c>
    </row>
    <row r="5" spans="1:8">
      <c r="A5" t="s">
        <v>355</v>
      </c>
      <c r="C5" t="s">
        <v>356</v>
      </c>
    </row>
    <row r="6" spans="1:8">
      <c r="A6" t="s">
        <v>357</v>
      </c>
      <c r="C6" t="s">
        <v>358</v>
      </c>
    </row>
    <row r="7" spans="1:8">
      <c r="C7" t="s">
        <v>359</v>
      </c>
      <c r="D7" t="s">
        <v>186</v>
      </c>
    </row>
    <row r="8" spans="1:8">
      <c r="C8" t="s">
        <v>360</v>
      </c>
      <c r="D8" t="str">
        <f>VLOOKUP(Start!$C$3,D12:E13,2,FALSE)</f>
        <v>Prozentzahl</v>
      </c>
    </row>
    <row r="9" spans="1:8">
      <c r="C9" t="s">
        <v>361</v>
      </c>
      <c r="D9" t="str">
        <f>VLOOKUP(Start!$C$3,D14:E15,2,FALSE)</f>
        <v>Punktzahl</v>
      </c>
    </row>
    <row r="10" spans="1:8">
      <c r="C10" t="s">
        <v>362</v>
      </c>
    </row>
    <row r="11" spans="1:8">
      <c r="C11" t="s">
        <v>363</v>
      </c>
    </row>
    <row r="12" spans="1:8">
      <c r="C12" t="s">
        <v>364</v>
      </c>
      <c r="D12" t="s">
        <v>131</v>
      </c>
      <c r="E12" t="s">
        <v>4</v>
      </c>
    </row>
    <row r="13" spans="1:8">
      <c r="C13" t="s">
        <v>365</v>
      </c>
      <c r="D13" t="s">
        <v>140</v>
      </c>
      <c r="E13" s="9" t="s">
        <v>366</v>
      </c>
    </row>
    <row r="14" spans="1:8">
      <c r="C14" t="s">
        <v>367</v>
      </c>
      <c r="D14" t="s">
        <v>131</v>
      </c>
      <c r="E14" t="s">
        <v>368</v>
      </c>
    </row>
    <row r="15" spans="1:8">
      <c r="C15" t="s">
        <v>369</v>
      </c>
      <c r="D15" t="s">
        <v>140</v>
      </c>
      <c r="E15" s="9" t="s">
        <v>370</v>
      </c>
    </row>
    <row r="16" spans="1:8">
      <c r="C16" t="s">
        <v>371</v>
      </c>
    </row>
    <row r="17" spans="3:5">
      <c r="C17" t="s">
        <v>372</v>
      </c>
    </row>
    <row r="18" spans="3:5">
      <c r="D18" t="s">
        <v>131</v>
      </c>
      <c r="E18" t="s">
        <v>373</v>
      </c>
    </row>
    <row r="19" spans="3:5">
      <c r="D19" t="s">
        <v>140</v>
      </c>
      <c r="E19" s="9" t="s">
        <v>374</v>
      </c>
    </row>
    <row r="20" spans="3:5">
      <c r="D20" t="s">
        <v>131</v>
      </c>
      <c r="E20" t="s">
        <v>375</v>
      </c>
    </row>
    <row r="21" spans="3:5">
      <c r="D21" t="s">
        <v>140</v>
      </c>
      <c r="E21" s="9" t="s">
        <v>376</v>
      </c>
    </row>
    <row r="22" spans="3:5">
      <c r="D22" t="s">
        <v>131</v>
      </c>
      <c r="E22" t="s">
        <v>377</v>
      </c>
    </row>
    <row r="23" spans="3:5">
      <c r="D23" t="s">
        <v>140</v>
      </c>
      <c r="E23" s="9" t="s">
        <v>378</v>
      </c>
    </row>
  </sheetData>
  <sheetProtection selectLockedCells="1" selectUnlockedCells="1"/>
  <pageMargins left="0.7" right="0.7" top="0.78740157499999996" bottom="0.78740157499999996"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J4001"/>
  <sheetViews>
    <sheetView zoomScale="139" zoomScaleNormal="85" workbookViewId="0">
      <selection activeCell="A4002" sqref="A4002:XFD1048576"/>
    </sheetView>
  </sheetViews>
  <sheetFormatPr baseColWidth="10" defaultColWidth="11.453125" defaultRowHeight="14.5"/>
  <cols>
    <col min="1" max="1" width="20.7265625" style="32" customWidth="1"/>
    <col min="2" max="2" width="20.7265625" style="10" customWidth="1"/>
    <col min="3" max="3" width="20.7265625" style="9" customWidth="1"/>
    <col min="4" max="4" width="11.453125" style="32"/>
    <col min="7" max="7" width="11.453125" style="8"/>
    <col min="8" max="9" width="11.453125" style="9"/>
  </cols>
  <sheetData>
    <row r="1" spans="1:9">
      <c r="A1" s="32">
        <v>0</v>
      </c>
      <c r="B1" s="10">
        <f>IFERROR(IF(ISNUMBER(A1),(IF(A1&lt;('Steps 1+2'!$H$11),((A1/('Steps 1+2'!$H$11))*3+1),((A1-('Steps 1+2'!$H$11))/(('Steps 1+2'!$E$17)-('Steps 1+2'!$H$11))*2+4)))," ")," ")</f>
        <v>1</v>
      </c>
      <c r="C1" s="9">
        <f>IFERROR(IF(AND(B1&gt;3.5,B1&lt;4),3.5,ROUND(B1/5,1)*5)," ")</f>
        <v>1</v>
      </c>
      <c r="D1" s="32">
        <f>A1</f>
        <v>0</v>
      </c>
      <c r="G1" s="9">
        <f>'Steps 1+2'!H11</f>
        <v>60</v>
      </c>
      <c r="H1" s="8">
        <v>0</v>
      </c>
    </row>
    <row r="2" spans="1:9">
      <c r="A2" s="32">
        <f>IF((A1+$F$5&lt;='Steps 1+2'!$E$17),A1+$F$5,#N/A)</f>
        <v>1</v>
      </c>
      <c r="B2" s="10">
        <f>IFERROR(IF(ISNUMBER(A2),(IF(A2&lt;('Steps 1+2'!$H$11),((A2/('Steps 1+2'!$H$11))*3+1),((A2-('Steps 1+2'!$H$11))/(('Steps 1+2'!$E$17)-('Steps 1+2'!$H$11))*2+4)))," ")," ")</f>
        <v>1.05</v>
      </c>
      <c r="C2" s="9">
        <f t="shared" ref="C2:C65" si="0">IFERROR(IF(AND(B2&gt;3.5,B2&lt;4),3.5,ROUND(B2/5,1)*5)," ")</f>
        <v>1</v>
      </c>
      <c r="D2" s="32">
        <f t="shared" ref="D2:D65" si="1">A2</f>
        <v>1</v>
      </c>
      <c r="G2" s="9">
        <f>'Steps 1+2'!H11</f>
        <v>60</v>
      </c>
      <c r="H2" s="8">
        <v>4</v>
      </c>
    </row>
    <row r="3" spans="1:9">
      <c r="A3" s="32">
        <f>IF((A2+$F$5&lt;='Steps 1+2'!$E$17),A2+$F$5,#N/A)</f>
        <v>2</v>
      </c>
      <c r="B3" s="10">
        <f>IFERROR(IF(ISNUMBER(A3),(IF(A3&lt;('Steps 1+2'!$H$11),((A3/('Steps 1+2'!$H$11))*3+1),((A3-('Steps 1+2'!$H$11))/(('Steps 1+2'!$E$17)-('Steps 1+2'!$H$11))*2+4)))," ")," ")</f>
        <v>1.1000000000000001</v>
      </c>
      <c r="C3" s="9">
        <f t="shared" si="0"/>
        <v>1</v>
      </c>
      <c r="D3" s="32">
        <f t="shared" si="1"/>
        <v>2</v>
      </c>
    </row>
    <row r="4" spans="1:9">
      <c r="A4" s="32">
        <f>IF((A3+$F$5&lt;='Steps 1+2'!$E$17),A3+$F$5,#N/A)</f>
        <v>3</v>
      </c>
      <c r="B4" s="10">
        <f>IFERROR(IF(ISNUMBER(A4),(IF(A4&lt;('Steps 1+2'!$H$11),((A4/('Steps 1+2'!$H$11))*3+1),((A4-('Steps 1+2'!$H$11))/(('Steps 1+2'!$E$17)-('Steps 1+2'!$H$11))*2+4)))," ")," ")</f>
        <v>1.1499999999999999</v>
      </c>
      <c r="C4" s="9">
        <f t="shared" si="0"/>
        <v>1</v>
      </c>
      <c r="D4" s="32">
        <f t="shared" si="1"/>
        <v>3</v>
      </c>
      <c r="G4" s="11" t="s">
        <v>207</v>
      </c>
      <c r="H4" s="12" t="s">
        <v>379</v>
      </c>
      <c r="I4" s="13" t="s">
        <v>380</v>
      </c>
    </row>
    <row r="5" spans="1:9">
      <c r="A5" s="32">
        <f>IF((A4+$F$5&lt;='Steps 1+2'!$E$17),A4+$F$5,#N/A)</f>
        <v>4</v>
      </c>
      <c r="B5" s="10">
        <f>IFERROR(IF(ISNUMBER(A5),(IF(A5&lt;('Steps 1+2'!$H$11),((A5/('Steps 1+2'!$H$11))*3+1),((A5-('Steps 1+2'!$H$11))/(('Steps 1+2'!$E$17)-('Steps 1+2'!$H$11))*2+4)))," ")," ")</f>
        <v>1.2</v>
      </c>
      <c r="C5" s="9">
        <f t="shared" si="0"/>
        <v>1</v>
      </c>
      <c r="D5" s="32">
        <f t="shared" si="1"/>
        <v>4</v>
      </c>
      <c r="E5" t="s">
        <v>194</v>
      </c>
      <c r="F5">
        <f>IF(ISNUMBER('Steps 1+2'!E20),'Steps 1+2'!E20,1)</f>
        <v>1</v>
      </c>
      <c r="G5" s="14">
        <v>1</v>
      </c>
      <c r="H5" s="15">
        <f t="shared" ref="H5:H15" si="2">VLOOKUP(G5,C:D,2,FALSE)</f>
        <v>0</v>
      </c>
      <c r="I5" s="16">
        <f t="shared" ref="I5:I15" si="3">VLOOKUP(G5,C:D,2,TRUE)</f>
        <v>4</v>
      </c>
    </row>
    <row r="6" spans="1:9">
      <c r="A6" s="32">
        <f>IF((A5+$F$5&lt;='Steps 1+2'!$E$17),A5+$F$5,#N/A)</f>
        <v>5</v>
      </c>
      <c r="B6" s="10">
        <f>IFERROR(IF(ISNUMBER(A6),(IF(A6&lt;('Steps 1+2'!$H$11),((A6/('Steps 1+2'!$H$11))*3+1),((A6-('Steps 1+2'!$H$11))/(('Steps 1+2'!$E$17)-('Steps 1+2'!$H$11))*2+4)))," ")," ")</f>
        <v>1.25</v>
      </c>
      <c r="C6" s="9">
        <f t="shared" si="0"/>
        <v>1.5</v>
      </c>
      <c r="D6" s="32">
        <f t="shared" si="1"/>
        <v>5</v>
      </c>
      <c r="G6" s="14">
        <v>1.5</v>
      </c>
      <c r="H6" s="15">
        <f t="shared" si="2"/>
        <v>5</v>
      </c>
      <c r="I6" s="16">
        <f t="shared" si="3"/>
        <v>14</v>
      </c>
    </row>
    <row r="7" spans="1:9">
      <c r="A7" s="32">
        <f>IF((A6+$F$5&lt;='Steps 1+2'!$E$17),A6+$F$5,#N/A)</f>
        <v>6</v>
      </c>
      <c r="B7" s="10">
        <f>IFERROR(IF(ISNUMBER(A7),(IF(A7&lt;('Steps 1+2'!$H$11),((A7/('Steps 1+2'!$H$11))*3+1),((A7-('Steps 1+2'!$H$11))/(('Steps 1+2'!$E$17)-('Steps 1+2'!$H$11))*2+4)))," ")," ")</f>
        <v>1.3</v>
      </c>
      <c r="C7" s="9">
        <f t="shared" si="0"/>
        <v>1.5</v>
      </c>
      <c r="D7" s="32">
        <f t="shared" si="1"/>
        <v>6</v>
      </c>
      <c r="G7" s="14">
        <v>2</v>
      </c>
      <c r="H7" s="15">
        <f t="shared" si="2"/>
        <v>15</v>
      </c>
      <c r="I7" s="16">
        <f t="shared" si="3"/>
        <v>24</v>
      </c>
    </row>
    <row r="8" spans="1:9">
      <c r="A8" s="32">
        <f>IF((A7+$F$5&lt;='Steps 1+2'!$E$17),A7+$F$5,#N/A)</f>
        <v>7</v>
      </c>
      <c r="B8" s="10">
        <f>IFERROR(IF(ISNUMBER(A8),(IF(A8&lt;('Steps 1+2'!$H$11),((A8/('Steps 1+2'!$H$11))*3+1),((A8-('Steps 1+2'!$H$11))/(('Steps 1+2'!$E$17)-('Steps 1+2'!$H$11))*2+4)))," ")," ")</f>
        <v>1.35</v>
      </c>
      <c r="C8" s="9">
        <f t="shared" si="0"/>
        <v>1.5</v>
      </c>
      <c r="D8" s="32">
        <f t="shared" si="1"/>
        <v>7</v>
      </c>
      <c r="G8" s="14">
        <v>2.5</v>
      </c>
      <c r="H8" s="15">
        <f t="shared" si="2"/>
        <v>25</v>
      </c>
      <c r="I8" s="16">
        <f t="shared" si="3"/>
        <v>34</v>
      </c>
    </row>
    <row r="9" spans="1:9">
      <c r="A9" s="32">
        <f>IF((A8+$F$5&lt;='Steps 1+2'!$E$17),A8+$F$5,#N/A)</f>
        <v>8</v>
      </c>
      <c r="B9" s="10">
        <f>IFERROR(IF(ISNUMBER(A9),(IF(A9&lt;('Steps 1+2'!$H$11),((A9/('Steps 1+2'!$H$11))*3+1),((A9-('Steps 1+2'!$H$11))/(('Steps 1+2'!$E$17)-('Steps 1+2'!$H$11))*2+4)))," ")," ")</f>
        <v>1.4</v>
      </c>
      <c r="C9" s="9">
        <f t="shared" si="0"/>
        <v>1.5</v>
      </c>
      <c r="D9" s="32">
        <f t="shared" si="1"/>
        <v>8</v>
      </c>
      <c r="G9" s="14">
        <v>3</v>
      </c>
      <c r="H9" s="15">
        <f t="shared" si="2"/>
        <v>35</v>
      </c>
      <c r="I9" s="16">
        <f t="shared" si="3"/>
        <v>44</v>
      </c>
    </row>
    <row r="10" spans="1:9">
      <c r="A10" s="32">
        <f>IF((A9+$F$5&lt;='Steps 1+2'!$E$17),A9+$F$5,#N/A)</f>
        <v>9</v>
      </c>
      <c r="B10" s="10">
        <f>IFERROR(IF(ISNUMBER(A10),(IF(A10&lt;('Steps 1+2'!$H$11),((A10/('Steps 1+2'!$H$11))*3+1),((A10-('Steps 1+2'!$H$11))/(('Steps 1+2'!$E$17)-('Steps 1+2'!$H$11))*2+4)))," ")," ")</f>
        <v>1.45</v>
      </c>
      <c r="C10" s="9">
        <f t="shared" si="0"/>
        <v>1.5</v>
      </c>
      <c r="D10" s="32">
        <f t="shared" si="1"/>
        <v>9</v>
      </c>
      <c r="G10" s="14">
        <v>3.5</v>
      </c>
      <c r="H10" s="15">
        <f t="shared" si="2"/>
        <v>45</v>
      </c>
      <c r="I10" s="16">
        <f t="shared" si="3"/>
        <v>59</v>
      </c>
    </row>
    <row r="11" spans="1:9">
      <c r="A11" s="32">
        <f>IF((A10+$F$5&lt;='Steps 1+2'!$E$17),A10+$F$5,#N/A)</f>
        <v>10</v>
      </c>
      <c r="B11" s="10">
        <f>IFERROR(IF(ISNUMBER(A11),(IF(A11&lt;('Steps 1+2'!$H$11),((A11/('Steps 1+2'!$H$11))*3+1),((A11-('Steps 1+2'!$H$11))/(('Steps 1+2'!$E$17)-('Steps 1+2'!$H$11))*2+4)))," ")," ")</f>
        <v>1.5</v>
      </c>
      <c r="C11" s="9">
        <f t="shared" si="0"/>
        <v>1.5</v>
      </c>
      <c r="D11" s="32">
        <f t="shared" si="1"/>
        <v>10</v>
      </c>
      <c r="G11" s="17">
        <v>4</v>
      </c>
      <c r="H11" s="15">
        <f t="shared" si="2"/>
        <v>60</v>
      </c>
      <c r="I11" s="16">
        <f t="shared" si="3"/>
        <v>64</v>
      </c>
    </row>
    <row r="12" spans="1:9">
      <c r="A12" s="32">
        <f>IF((A11+$F$5&lt;='Steps 1+2'!$E$17),A11+$F$5,#N/A)</f>
        <v>11</v>
      </c>
      <c r="B12" s="10">
        <f>IFERROR(IF(ISNUMBER(A12),(IF(A12&lt;('Steps 1+2'!$H$11),((A12/('Steps 1+2'!$H$11))*3+1),((A12-('Steps 1+2'!$H$11))/(('Steps 1+2'!$E$17)-('Steps 1+2'!$H$11))*2+4)))," ")," ")</f>
        <v>1.5499999999999998</v>
      </c>
      <c r="C12" s="9">
        <f t="shared" si="0"/>
        <v>1.5</v>
      </c>
      <c r="D12" s="32">
        <f t="shared" si="1"/>
        <v>11</v>
      </c>
      <c r="G12" s="17">
        <v>4.5</v>
      </c>
      <c r="H12" s="15">
        <f t="shared" si="2"/>
        <v>65</v>
      </c>
      <c r="I12" s="16">
        <f t="shared" si="3"/>
        <v>74</v>
      </c>
    </row>
    <row r="13" spans="1:9">
      <c r="A13" s="32">
        <f>IF((A12+$F$5&lt;='Steps 1+2'!$E$17),A12+$F$5,#N/A)</f>
        <v>12</v>
      </c>
      <c r="B13" s="10">
        <f>IFERROR(IF(ISNUMBER(A13),(IF(A13&lt;('Steps 1+2'!$H$11),((A13/('Steps 1+2'!$H$11))*3+1),((A13-('Steps 1+2'!$H$11))/(('Steps 1+2'!$E$17)-('Steps 1+2'!$H$11))*2+4)))," ")," ")</f>
        <v>1.6</v>
      </c>
      <c r="C13" s="9">
        <f t="shared" si="0"/>
        <v>1.5</v>
      </c>
      <c r="D13" s="32">
        <f t="shared" si="1"/>
        <v>12</v>
      </c>
      <c r="G13" s="17">
        <v>5</v>
      </c>
      <c r="H13" s="15">
        <f t="shared" si="2"/>
        <v>75</v>
      </c>
      <c r="I13" s="16">
        <f t="shared" si="3"/>
        <v>84</v>
      </c>
    </row>
    <row r="14" spans="1:9">
      <c r="A14" s="32">
        <f>IF((A13+$F$5&lt;='Steps 1+2'!$E$17),A13+$F$5,#N/A)</f>
        <v>13</v>
      </c>
      <c r="B14" s="10">
        <f>IFERROR(IF(ISNUMBER(A14),(IF(A14&lt;('Steps 1+2'!$H$11),((A14/('Steps 1+2'!$H$11))*3+1),((A14-('Steps 1+2'!$H$11))/(('Steps 1+2'!$E$17)-('Steps 1+2'!$H$11))*2+4)))," ")," ")</f>
        <v>1.65</v>
      </c>
      <c r="C14" s="9">
        <f t="shared" si="0"/>
        <v>1.5</v>
      </c>
      <c r="D14" s="32">
        <f t="shared" si="1"/>
        <v>13</v>
      </c>
      <c r="G14" s="17">
        <v>5.5</v>
      </c>
      <c r="H14" s="15">
        <f t="shared" si="2"/>
        <v>85</v>
      </c>
      <c r="I14" s="16">
        <f t="shared" si="3"/>
        <v>94</v>
      </c>
    </row>
    <row r="15" spans="1:9">
      <c r="A15" s="32">
        <f>IF((A14+$F$5&lt;='Steps 1+2'!$E$17),A14+$F$5,#N/A)</f>
        <v>14</v>
      </c>
      <c r="B15" s="10">
        <f>IFERROR(IF(ISNUMBER(A15),(IF(A15&lt;('Steps 1+2'!$H$11),((A15/('Steps 1+2'!$H$11))*3+1),((A15-('Steps 1+2'!$H$11))/(('Steps 1+2'!$E$17)-('Steps 1+2'!$H$11))*2+4)))," ")," ")</f>
        <v>1.7</v>
      </c>
      <c r="C15" s="9">
        <f t="shared" si="0"/>
        <v>1.5</v>
      </c>
      <c r="D15" s="32">
        <f t="shared" si="1"/>
        <v>14</v>
      </c>
      <c r="G15" s="18">
        <v>6</v>
      </c>
      <c r="H15" s="19">
        <f t="shared" si="2"/>
        <v>95</v>
      </c>
      <c r="I15" s="20">
        <f t="shared" si="3"/>
        <v>100</v>
      </c>
    </row>
    <row r="16" spans="1:9">
      <c r="A16" s="32">
        <f>IF((A15+$F$5&lt;='Steps 1+2'!$E$17),A15+$F$5,#N/A)</f>
        <v>15</v>
      </c>
      <c r="B16" s="10">
        <f>IFERROR(IF(ISNUMBER(A16),(IF(A16&lt;('Steps 1+2'!$H$11),((A16/('Steps 1+2'!$H$11))*3+1),((A16-('Steps 1+2'!$H$11))/(('Steps 1+2'!$E$17)-('Steps 1+2'!$H$11))*2+4)))," ")," ")</f>
        <v>1.75</v>
      </c>
      <c r="C16" s="9">
        <f t="shared" si="0"/>
        <v>2</v>
      </c>
      <c r="D16" s="32">
        <f t="shared" si="1"/>
        <v>15</v>
      </c>
    </row>
    <row r="17" spans="1:10">
      <c r="A17" s="32">
        <f>IF((A16+$F$5&lt;='Steps 1+2'!$E$17),A16+$F$5,#N/A)</f>
        <v>16</v>
      </c>
      <c r="B17" s="10">
        <f>IFERROR(IF(ISNUMBER(A17),(IF(A17&lt;('Steps 1+2'!$H$11),((A17/('Steps 1+2'!$H$11))*3+1),((A17-('Steps 1+2'!$H$11))/(('Steps 1+2'!$E$17)-('Steps 1+2'!$H$11))*2+4)))," ")," ")</f>
        <v>1.8</v>
      </c>
      <c r="C17" s="9">
        <f t="shared" si="0"/>
        <v>2</v>
      </c>
      <c r="D17" s="32">
        <f t="shared" si="1"/>
        <v>16</v>
      </c>
      <c r="G17" s="8" t="s">
        <v>381</v>
      </c>
    </row>
    <row r="18" spans="1:10">
      <c r="A18" s="32">
        <f>IF((A17+$F$5&lt;='Steps 1+2'!$E$17),A17+$F$5,#N/A)</f>
        <v>17</v>
      </c>
      <c r="B18" s="10">
        <f>IFERROR(IF(ISNUMBER(A18),(IF(A18&lt;('Steps 1+2'!$H$11),((A18/('Steps 1+2'!$H$11))*3+1),((A18-('Steps 1+2'!$H$11))/(('Steps 1+2'!$E$17)-('Steps 1+2'!$H$11))*2+4)))," ")," ")</f>
        <v>1.85</v>
      </c>
      <c r="C18" s="9">
        <f t="shared" si="0"/>
        <v>2</v>
      </c>
      <c r="D18" s="32">
        <f t="shared" si="1"/>
        <v>17</v>
      </c>
      <c r="G18" s="43" t="s">
        <v>382</v>
      </c>
      <c r="H18" s="8">
        <f>H19</f>
        <v>5</v>
      </c>
      <c r="I18" s="8">
        <v>0</v>
      </c>
    </row>
    <row r="19" spans="1:10">
      <c r="A19" s="32">
        <f>IF((A18+$F$5&lt;='Steps 1+2'!$E$17),A18+$F$5,#N/A)</f>
        <v>18</v>
      </c>
      <c r="B19" s="10">
        <f>IFERROR(IF(ISNUMBER(A19),(IF(A19&lt;('Steps 1+2'!$H$11),((A19/('Steps 1+2'!$H$11))*3+1),((A19-('Steps 1+2'!$H$11))/(('Steps 1+2'!$E$17)-('Steps 1+2'!$H$11))*2+4)))," ")," ")</f>
        <v>1.9</v>
      </c>
      <c r="C19" s="9">
        <f t="shared" si="0"/>
        <v>2</v>
      </c>
      <c r="D19" s="32">
        <f t="shared" si="1"/>
        <v>18</v>
      </c>
      <c r="G19" s="43"/>
      <c r="H19" s="8">
        <f>H6</f>
        <v>5</v>
      </c>
      <c r="I19" s="8">
        <v>1.5</v>
      </c>
    </row>
    <row r="20" spans="1:10">
      <c r="A20" s="32">
        <f>IF((A19+$F$5&lt;='Steps 1+2'!$E$17),A19+$F$5,#N/A)</f>
        <v>19</v>
      </c>
      <c r="B20" s="10">
        <f>IFERROR(IF(ISNUMBER(A20),(IF(A20&lt;('Steps 1+2'!$H$11),((A20/('Steps 1+2'!$H$11))*3+1),((A20-('Steps 1+2'!$H$11))/(('Steps 1+2'!$E$17)-('Steps 1+2'!$H$11))*2+4)))," ")," ")</f>
        <v>1.95</v>
      </c>
      <c r="C20" s="9">
        <f t="shared" si="0"/>
        <v>2</v>
      </c>
      <c r="D20" s="32">
        <f t="shared" si="1"/>
        <v>19</v>
      </c>
      <c r="G20" s="43" t="s">
        <v>383</v>
      </c>
      <c r="H20" s="8">
        <f>H21</f>
        <v>15</v>
      </c>
      <c r="I20" s="8">
        <v>0</v>
      </c>
    </row>
    <row r="21" spans="1:10">
      <c r="A21" s="32">
        <f>IF((A20+$F$5&lt;='Steps 1+2'!$E$17),A20+$F$5,#N/A)</f>
        <v>20</v>
      </c>
      <c r="B21" s="10">
        <f>IFERROR(IF(ISNUMBER(A21),(IF(A21&lt;('Steps 1+2'!$H$11),((A21/('Steps 1+2'!$H$11))*3+1),((A21-('Steps 1+2'!$H$11))/(('Steps 1+2'!$E$17)-('Steps 1+2'!$H$11))*2+4)))," ")," ")</f>
        <v>2</v>
      </c>
      <c r="C21" s="9">
        <f t="shared" si="0"/>
        <v>2</v>
      </c>
      <c r="D21" s="32">
        <f t="shared" si="1"/>
        <v>20</v>
      </c>
      <c r="G21" s="43"/>
      <c r="H21" s="8">
        <f>H7</f>
        <v>15</v>
      </c>
      <c r="I21" s="8">
        <v>2</v>
      </c>
    </row>
    <row r="22" spans="1:10">
      <c r="A22" s="32">
        <f>IF((A21+$F$5&lt;='Steps 1+2'!$E$17),A21+$F$5,#N/A)</f>
        <v>21</v>
      </c>
      <c r="B22" s="10">
        <f>IFERROR(IF(ISNUMBER(A22),(IF(A22&lt;('Steps 1+2'!$H$11),((A22/('Steps 1+2'!$H$11))*3+1),((A22-('Steps 1+2'!$H$11))/(('Steps 1+2'!$E$17)-('Steps 1+2'!$H$11))*2+4)))," ")," ")</f>
        <v>2.0499999999999998</v>
      </c>
      <c r="C22" s="9">
        <f t="shared" si="0"/>
        <v>2</v>
      </c>
      <c r="D22" s="32">
        <f t="shared" si="1"/>
        <v>21</v>
      </c>
      <c r="G22" s="43" t="s">
        <v>384</v>
      </c>
      <c r="H22" s="8">
        <f>H23</f>
        <v>25</v>
      </c>
      <c r="I22" s="8">
        <v>0</v>
      </c>
      <c r="J22" t="str">
        <f>VLOOKUP(Start!$C$3,'X_DE-EN'!G27:H28,2,FALSE)</f>
        <v>Notengrenze</v>
      </c>
    </row>
    <row r="23" spans="1:10">
      <c r="A23" s="32">
        <f>IF((A22+$F$5&lt;='Steps 1+2'!$E$17),A22+$F$5,#N/A)</f>
        <v>22</v>
      </c>
      <c r="B23" s="10">
        <f>IFERROR(IF(ISNUMBER(A23),(IF(A23&lt;('Steps 1+2'!$H$11),((A23/('Steps 1+2'!$H$11))*3+1),((A23-('Steps 1+2'!$H$11))/(('Steps 1+2'!$E$17)-('Steps 1+2'!$H$11))*2+4)))," ")," ")</f>
        <v>2.0999999999999996</v>
      </c>
      <c r="C23" s="9">
        <f t="shared" si="0"/>
        <v>2</v>
      </c>
      <c r="D23" s="32">
        <f t="shared" si="1"/>
        <v>22</v>
      </c>
      <c r="G23" s="43"/>
      <c r="H23" s="8">
        <f>H8</f>
        <v>25</v>
      </c>
      <c r="I23" s="8">
        <v>2.5</v>
      </c>
    </row>
    <row r="24" spans="1:10">
      <c r="A24" s="32">
        <f>IF((A23+$F$5&lt;='Steps 1+2'!$E$17),A23+$F$5,#N/A)</f>
        <v>23</v>
      </c>
      <c r="B24" s="10">
        <f>IFERROR(IF(ISNUMBER(A24),(IF(A24&lt;('Steps 1+2'!$H$11),((A24/('Steps 1+2'!$H$11))*3+1),((A24-('Steps 1+2'!$H$11))/(('Steps 1+2'!$E$17)-('Steps 1+2'!$H$11))*2+4)))," ")," ")</f>
        <v>2.1500000000000004</v>
      </c>
      <c r="C24" s="9">
        <f t="shared" si="0"/>
        <v>2</v>
      </c>
      <c r="D24" s="32">
        <f t="shared" si="1"/>
        <v>23</v>
      </c>
      <c r="G24" s="43" t="s">
        <v>385</v>
      </c>
      <c r="H24" s="8">
        <f>H25</f>
        <v>35</v>
      </c>
      <c r="I24" s="8">
        <v>0</v>
      </c>
    </row>
    <row r="25" spans="1:10">
      <c r="A25" s="32">
        <f>IF((A24+$F$5&lt;='Steps 1+2'!$E$17),A24+$F$5,#N/A)</f>
        <v>24</v>
      </c>
      <c r="B25" s="10">
        <f>IFERROR(IF(ISNUMBER(A25),(IF(A25&lt;('Steps 1+2'!$H$11),((A25/('Steps 1+2'!$H$11))*3+1),((A25-('Steps 1+2'!$H$11))/(('Steps 1+2'!$E$17)-('Steps 1+2'!$H$11))*2+4)))," ")," ")</f>
        <v>2.2000000000000002</v>
      </c>
      <c r="C25" s="9">
        <f t="shared" si="0"/>
        <v>2</v>
      </c>
      <c r="D25" s="32">
        <f t="shared" si="1"/>
        <v>24</v>
      </c>
      <c r="G25" s="43"/>
      <c r="H25" s="8">
        <f>H9</f>
        <v>35</v>
      </c>
      <c r="I25" s="8">
        <v>3</v>
      </c>
    </row>
    <row r="26" spans="1:10">
      <c r="A26" s="32">
        <f>IF((A25+$F$5&lt;='Steps 1+2'!$E$17),A25+$F$5,#N/A)</f>
        <v>25</v>
      </c>
      <c r="B26" s="10">
        <f>IFERROR(IF(ISNUMBER(A26),(IF(A26&lt;('Steps 1+2'!$H$11),((A26/('Steps 1+2'!$H$11))*3+1),((A26-('Steps 1+2'!$H$11))/(('Steps 1+2'!$E$17)-('Steps 1+2'!$H$11))*2+4)))," ")," ")</f>
        <v>2.25</v>
      </c>
      <c r="C26" s="9">
        <f t="shared" si="0"/>
        <v>2.5</v>
      </c>
      <c r="D26" s="32">
        <f t="shared" si="1"/>
        <v>25</v>
      </c>
      <c r="G26" s="43" t="s">
        <v>386</v>
      </c>
      <c r="H26" s="8">
        <f>H27</f>
        <v>45</v>
      </c>
      <c r="I26" s="8">
        <v>0</v>
      </c>
    </row>
    <row r="27" spans="1:10">
      <c r="A27" s="32">
        <f>IF((A26+$F$5&lt;='Steps 1+2'!$E$17),A26+$F$5,#N/A)</f>
        <v>26</v>
      </c>
      <c r="B27" s="10">
        <f>IFERROR(IF(ISNUMBER(A27),(IF(A27&lt;('Steps 1+2'!$H$11),((A27/('Steps 1+2'!$H$11))*3+1),((A27-('Steps 1+2'!$H$11))/(('Steps 1+2'!$E$17)-('Steps 1+2'!$H$11))*2+4)))," ")," ")</f>
        <v>2.2999999999999998</v>
      </c>
      <c r="C27" s="9">
        <f t="shared" si="0"/>
        <v>2.5</v>
      </c>
      <c r="D27" s="32">
        <f t="shared" si="1"/>
        <v>26</v>
      </c>
      <c r="G27" s="43"/>
      <c r="H27" s="8">
        <f>H10</f>
        <v>45</v>
      </c>
      <c r="I27" s="8">
        <v>3.5</v>
      </c>
    </row>
    <row r="28" spans="1:10">
      <c r="A28" s="32">
        <f>IF((A27+$F$5&lt;='Steps 1+2'!$E$17),A27+$F$5,#N/A)</f>
        <v>27</v>
      </c>
      <c r="B28" s="10">
        <f>IFERROR(IF(ISNUMBER(A28),(IF(A28&lt;('Steps 1+2'!$H$11),((A28/('Steps 1+2'!$H$11))*3+1),((A28-('Steps 1+2'!$H$11))/(('Steps 1+2'!$E$17)-('Steps 1+2'!$H$11))*2+4)))," ")," ")</f>
        <v>2.35</v>
      </c>
      <c r="C28" s="9">
        <f t="shared" si="0"/>
        <v>2.5</v>
      </c>
      <c r="D28" s="32">
        <f t="shared" si="1"/>
        <v>27</v>
      </c>
      <c r="G28" s="43" t="s">
        <v>387</v>
      </c>
      <c r="H28" s="8">
        <f>H29</f>
        <v>65</v>
      </c>
      <c r="I28" s="8">
        <v>0</v>
      </c>
    </row>
    <row r="29" spans="1:10">
      <c r="A29" s="32">
        <f>IF((A28+$F$5&lt;='Steps 1+2'!$E$17),A28+$F$5,#N/A)</f>
        <v>28</v>
      </c>
      <c r="B29" s="10">
        <f>IFERROR(IF(ISNUMBER(A29),(IF(A29&lt;('Steps 1+2'!$H$11),((A29/('Steps 1+2'!$H$11))*3+1),((A29-('Steps 1+2'!$H$11))/(('Steps 1+2'!$E$17)-('Steps 1+2'!$H$11))*2+4)))," ")," ")</f>
        <v>2.4</v>
      </c>
      <c r="C29" s="9">
        <f t="shared" si="0"/>
        <v>2.5</v>
      </c>
      <c r="D29" s="32">
        <f t="shared" si="1"/>
        <v>28</v>
      </c>
      <c r="G29" s="43"/>
      <c r="H29" s="8">
        <f>H12</f>
        <v>65</v>
      </c>
      <c r="I29" s="8">
        <v>4.5</v>
      </c>
    </row>
    <row r="30" spans="1:10">
      <c r="A30" s="32">
        <f>IF((A29+$F$5&lt;='Steps 1+2'!$E$17),A29+$F$5,#N/A)</f>
        <v>29</v>
      </c>
      <c r="B30" s="10">
        <f>IFERROR(IF(ISNUMBER(A30),(IF(A30&lt;('Steps 1+2'!$H$11),((A30/('Steps 1+2'!$H$11))*3+1),((A30-('Steps 1+2'!$H$11))/(('Steps 1+2'!$E$17)-('Steps 1+2'!$H$11))*2+4)))," ")," ")</f>
        <v>2.4500000000000002</v>
      </c>
      <c r="C30" s="9">
        <f t="shared" si="0"/>
        <v>2.5</v>
      </c>
      <c r="D30" s="32">
        <f t="shared" si="1"/>
        <v>29</v>
      </c>
      <c r="G30" s="43" t="s">
        <v>388</v>
      </c>
      <c r="H30" s="8">
        <f>H31</f>
        <v>75</v>
      </c>
      <c r="I30" s="8">
        <v>0</v>
      </c>
    </row>
    <row r="31" spans="1:10">
      <c r="A31" s="32">
        <f>IF((A30+$F$5&lt;='Steps 1+2'!$E$17),A30+$F$5,#N/A)</f>
        <v>30</v>
      </c>
      <c r="B31" s="10">
        <f>IFERROR(IF(ISNUMBER(A31),(IF(A31&lt;('Steps 1+2'!$H$11),((A31/('Steps 1+2'!$H$11))*3+1),((A31-('Steps 1+2'!$H$11))/(('Steps 1+2'!$E$17)-('Steps 1+2'!$H$11))*2+4)))," ")," ")</f>
        <v>2.5</v>
      </c>
      <c r="C31" s="9">
        <f t="shared" si="0"/>
        <v>2.5</v>
      </c>
      <c r="D31" s="32">
        <f t="shared" si="1"/>
        <v>30</v>
      </c>
      <c r="G31" s="43"/>
      <c r="H31" s="8">
        <f>H13</f>
        <v>75</v>
      </c>
      <c r="I31" s="8">
        <v>5</v>
      </c>
    </row>
    <row r="32" spans="1:10">
      <c r="A32" s="32">
        <f>IF((A31+$F$5&lt;='Steps 1+2'!$E$17),A31+$F$5,#N/A)</f>
        <v>31</v>
      </c>
      <c r="B32" s="10">
        <f>IFERROR(IF(ISNUMBER(A32),(IF(A32&lt;('Steps 1+2'!$H$11),((A32/('Steps 1+2'!$H$11))*3+1),((A32-('Steps 1+2'!$H$11))/(('Steps 1+2'!$E$17)-('Steps 1+2'!$H$11))*2+4)))," ")," ")</f>
        <v>2.5500000000000003</v>
      </c>
      <c r="C32" s="9">
        <f t="shared" si="0"/>
        <v>2.5</v>
      </c>
      <c r="D32" s="32">
        <f t="shared" si="1"/>
        <v>31</v>
      </c>
      <c r="G32" s="43" t="s">
        <v>389</v>
      </c>
      <c r="H32" s="8">
        <f>H33</f>
        <v>85</v>
      </c>
      <c r="I32" s="8">
        <v>0</v>
      </c>
    </row>
    <row r="33" spans="1:9">
      <c r="A33" s="32">
        <f>IF((A32+$F$5&lt;='Steps 1+2'!$E$17),A32+$F$5,#N/A)</f>
        <v>32</v>
      </c>
      <c r="B33" s="10">
        <f>IFERROR(IF(ISNUMBER(A33),(IF(A33&lt;('Steps 1+2'!$H$11),((A33/('Steps 1+2'!$H$11))*3+1),((A33-('Steps 1+2'!$H$11))/(('Steps 1+2'!$E$17)-('Steps 1+2'!$H$11))*2+4)))," ")," ")</f>
        <v>2.6</v>
      </c>
      <c r="C33" s="9">
        <f t="shared" si="0"/>
        <v>2.5</v>
      </c>
      <c r="D33" s="32">
        <f t="shared" si="1"/>
        <v>32</v>
      </c>
      <c r="G33" s="43"/>
      <c r="H33" s="8">
        <f>H14</f>
        <v>85</v>
      </c>
      <c r="I33" s="8">
        <v>5.5</v>
      </c>
    </row>
    <row r="34" spans="1:9">
      <c r="A34" s="32">
        <f>IF((A33+$F$5&lt;='Steps 1+2'!$E$17),A33+$F$5,#N/A)</f>
        <v>33</v>
      </c>
      <c r="B34" s="10">
        <f>IFERROR(IF(ISNUMBER(A34),(IF(A34&lt;('Steps 1+2'!$H$11),((A34/('Steps 1+2'!$H$11))*3+1),((A34-('Steps 1+2'!$H$11))/(('Steps 1+2'!$E$17)-('Steps 1+2'!$H$11))*2+4)))," ")," ")</f>
        <v>2.6500000000000004</v>
      </c>
      <c r="C34" s="9">
        <f t="shared" si="0"/>
        <v>2.5</v>
      </c>
      <c r="D34" s="32">
        <f t="shared" si="1"/>
        <v>33</v>
      </c>
      <c r="G34" s="43" t="s">
        <v>390</v>
      </c>
      <c r="H34" s="8">
        <f>H35</f>
        <v>95</v>
      </c>
      <c r="I34" s="8">
        <v>0</v>
      </c>
    </row>
    <row r="35" spans="1:9">
      <c r="A35" s="32">
        <f>IF((A34+$F$5&lt;='Steps 1+2'!$E$17),A34+$F$5,#N/A)</f>
        <v>34</v>
      </c>
      <c r="B35" s="10">
        <f>IFERROR(IF(ISNUMBER(A35),(IF(A35&lt;('Steps 1+2'!$H$11),((A35/('Steps 1+2'!$H$11))*3+1),((A35-('Steps 1+2'!$H$11))/(('Steps 1+2'!$E$17)-('Steps 1+2'!$H$11))*2+4)))," ")," ")</f>
        <v>2.7</v>
      </c>
      <c r="C35" s="9">
        <f t="shared" si="0"/>
        <v>2.5</v>
      </c>
      <c r="D35" s="32">
        <f t="shared" si="1"/>
        <v>34</v>
      </c>
      <c r="G35" s="43"/>
      <c r="H35" s="8">
        <f>H15</f>
        <v>95</v>
      </c>
      <c r="I35" s="8">
        <v>6</v>
      </c>
    </row>
    <row r="36" spans="1:9">
      <c r="A36" s="32">
        <f>IF((A35+$F$5&lt;='Steps 1+2'!$E$17),A35+$F$5,#N/A)</f>
        <v>35</v>
      </c>
      <c r="B36" s="10">
        <f>IFERROR(IF(ISNUMBER(A36),(IF(A36&lt;('Steps 1+2'!$H$11),((A36/('Steps 1+2'!$H$11))*3+1),((A36-('Steps 1+2'!$H$11))/(('Steps 1+2'!$E$17)-('Steps 1+2'!$H$11))*2+4)))," ")," ")</f>
        <v>2.75</v>
      </c>
      <c r="C36" s="9">
        <f t="shared" si="0"/>
        <v>3</v>
      </c>
      <c r="D36" s="32">
        <f t="shared" si="1"/>
        <v>35</v>
      </c>
      <c r="G36" s="8" t="s">
        <v>391</v>
      </c>
      <c r="H36" s="8">
        <f>I15</f>
        <v>100</v>
      </c>
      <c r="I36" s="8">
        <v>0</v>
      </c>
    </row>
    <row r="37" spans="1:9">
      <c r="A37" s="32">
        <f>IF((A36+$F$5&lt;='Steps 1+2'!$E$17),A36+$F$5,#N/A)</f>
        <v>36</v>
      </c>
      <c r="B37" s="10">
        <f>IFERROR(IF(ISNUMBER(A37),(IF(A37&lt;('Steps 1+2'!$H$11),((A37/('Steps 1+2'!$H$11))*3+1),((A37-('Steps 1+2'!$H$11))/(('Steps 1+2'!$E$17)-('Steps 1+2'!$H$11))*2+4)))," ")," ")</f>
        <v>2.8</v>
      </c>
      <c r="C37" s="9">
        <f t="shared" si="0"/>
        <v>3</v>
      </c>
      <c r="D37" s="32">
        <f t="shared" si="1"/>
        <v>36</v>
      </c>
      <c r="H37" s="8">
        <f>H36</f>
        <v>100</v>
      </c>
      <c r="I37" s="8">
        <v>6</v>
      </c>
    </row>
    <row r="38" spans="1:9">
      <c r="A38" s="32">
        <f>IF((A37+$F$5&lt;='Steps 1+2'!$E$17),A37+$F$5,#N/A)</f>
        <v>37</v>
      </c>
      <c r="B38" s="10">
        <f>IFERROR(IF(ISNUMBER(A38),(IF(A38&lt;('Steps 1+2'!$H$11),((A38/('Steps 1+2'!$H$11))*3+1),((A38-('Steps 1+2'!$H$11))/(('Steps 1+2'!$E$17)-('Steps 1+2'!$H$11))*2+4)))," ")," ")</f>
        <v>2.85</v>
      </c>
      <c r="C38" s="9">
        <f t="shared" si="0"/>
        <v>3</v>
      </c>
      <c r="D38" s="32">
        <f t="shared" si="1"/>
        <v>37</v>
      </c>
    </row>
    <row r="39" spans="1:9">
      <c r="A39" s="32">
        <f>IF((A38+$F$5&lt;='Steps 1+2'!$E$17),A38+$F$5,#N/A)</f>
        <v>38</v>
      </c>
      <c r="B39" s="10">
        <f>IFERROR(IF(ISNUMBER(A39),(IF(A39&lt;('Steps 1+2'!$H$11),((A39/('Steps 1+2'!$H$11))*3+1),((A39-('Steps 1+2'!$H$11))/(('Steps 1+2'!$E$17)-('Steps 1+2'!$H$11))*2+4)))," ")," ")</f>
        <v>2.9</v>
      </c>
      <c r="C39" s="9">
        <f t="shared" si="0"/>
        <v>3</v>
      </c>
      <c r="D39" s="32">
        <f t="shared" si="1"/>
        <v>38</v>
      </c>
    </row>
    <row r="40" spans="1:9">
      <c r="A40" s="32">
        <f>IF((A39+$F$5&lt;='Steps 1+2'!$E$17),A39+$F$5,#N/A)</f>
        <v>39</v>
      </c>
      <c r="B40" s="10">
        <f>IFERROR(IF(ISNUMBER(A40),(IF(A40&lt;('Steps 1+2'!$H$11),((A40/('Steps 1+2'!$H$11))*3+1),((A40-('Steps 1+2'!$H$11))/(('Steps 1+2'!$E$17)-('Steps 1+2'!$H$11))*2+4)))," ")," ")</f>
        <v>2.95</v>
      </c>
      <c r="C40" s="9">
        <f t="shared" si="0"/>
        <v>3</v>
      </c>
      <c r="D40" s="32">
        <f t="shared" si="1"/>
        <v>39</v>
      </c>
    </row>
    <row r="41" spans="1:9">
      <c r="A41" s="32">
        <f>IF((A40+$F$5&lt;='Steps 1+2'!$E$17),A40+$F$5,#N/A)</f>
        <v>40</v>
      </c>
      <c r="B41" s="10">
        <f>IFERROR(IF(ISNUMBER(A41),(IF(A41&lt;('Steps 1+2'!$H$11),((A41/('Steps 1+2'!$H$11))*3+1),((A41-('Steps 1+2'!$H$11))/(('Steps 1+2'!$E$17)-('Steps 1+2'!$H$11))*2+4)))," ")," ")</f>
        <v>3</v>
      </c>
      <c r="C41" s="9">
        <f t="shared" si="0"/>
        <v>3</v>
      </c>
      <c r="D41" s="32">
        <f t="shared" si="1"/>
        <v>40</v>
      </c>
    </row>
    <row r="42" spans="1:9">
      <c r="A42" s="32">
        <f>IF((A41+$F$5&lt;='Steps 1+2'!$E$17),A41+$F$5,#N/A)</f>
        <v>41</v>
      </c>
      <c r="B42" s="10">
        <f>IFERROR(IF(ISNUMBER(A42),(IF(A42&lt;('Steps 1+2'!$H$11),((A42/('Steps 1+2'!$H$11))*3+1),((A42-('Steps 1+2'!$H$11))/(('Steps 1+2'!$E$17)-('Steps 1+2'!$H$11))*2+4)))," ")," ")</f>
        <v>3.05</v>
      </c>
      <c r="C42" s="9">
        <f t="shared" si="0"/>
        <v>3</v>
      </c>
      <c r="D42" s="32">
        <f t="shared" si="1"/>
        <v>41</v>
      </c>
    </row>
    <row r="43" spans="1:9">
      <c r="A43" s="32">
        <f>IF((A42+$F$5&lt;='Steps 1+2'!$E$17),A42+$F$5,#N/A)</f>
        <v>42</v>
      </c>
      <c r="B43" s="10">
        <f>IFERROR(IF(ISNUMBER(A43),(IF(A43&lt;('Steps 1+2'!$H$11),((A43/('Steps 1+2'!$H$11))*3+1),((A43-('Steps 1+2'!$H$11))/(('Steps 1+2'!$E$17)-('Steps 1+2'!$H$11))*2+4)))," ")," ")</f>
        <v>3.0999999999999996</v>
      </c>
      <c r="C43" s="9">
        <f t="shared" si="0"/>
        <v>3</v>
      </c>
      <c r="D43" s="32">
        <f t="shared" si="1"/>
        <v>42</v>
      </c>
    </row>
    <row r="44" spans="1:9">
      <c r="A44" s="32">
        <f>IF((A43+$F$5&lt;='Steps 1+2'!$E$17),A43+$F$5,#N/A)</f>
        <v>43</v>
      </c>
      <c r="B44" s="10">
        <f>IFERROR(IF(ISNUMBER(A44),(IF(A44&lt;('Steps 1+2'!$H$11),((A44/('Steps 1+2'!$H$11))*3+1),((A44-('Steps 1+2'!$H$11))/(('Steps 1+2'!$E$17)-('Steps 1+2'!$H$11))*2+4)))," ")," ")</f>
        <v>3.15</v>
      </c>
      <c r="C44" s="9">
        <f t="shared" si="0"/>
        <v>3</v>
      </c>
      <c r="D44" s="32">
        <f t="shared" si="1"/>
        <v>43</v>
      </c>
    </row>
    <row r="45" spans="1:9">
      <c r="A45" s="32">
        <f>IF((A44+$F$5&lt;='Steps 1+2'!$E$17),A44+$F$5,#N/A)</f>
        <v>44</v>
      </c>
      <c r="B45" s="10">
        <f>IFERROR(IF(ISNUMBER(A45),(IF(A45&lt;('Steps 1+2'!$H$11),((A45/('Steps 1+2'!$H$11))*3+1),((A45-('Steps 1+2'!$H$11))/(('Steps 1+2'!$E$17)-('Steps 1+2'!$H$11))*2+4)))," ")," ")</f>
        <v>3.1999999999999997</v>
      </c>
      <c r="C45" s="9">
        <f t="shared" si="0"/>
        <v>3</v>
      </c>
      <c r="D45" s="32">
        <f t="shared" si="1"/>
        <v>44</v>
      </c>
    </row>
    <row r="46" spans="1:9">
      <c r="A46" s="32">
        <f>IF((A45+$F$5&lt;='Steps 1+2'!$E$17),A45+$F$5,#N/A)</f>
        <v>45</v>
      </c>
      <c r="B46" s="10">
        <f>IFERROR(IF(ISNUMBER(A46),(IF(A46&lt;('Steps 1+2'!$H$11),((A46/('Steps 1+2'!$H$11))*3+1),((A46-('Steps 1+2'!$H$11))/(('Steps 1+2'!$E$17)-('Steps 1+2'!$H$11))*2+4)))," ")," ")</f>
        <v>3.25</v>
      </c>
      <c r="C46" s="9">
        <f t="shared" si="0"/>
        <v>3.5</v>
      </c>
      <c r="D46" s="32">
        <f t="shared" si="1"/>
        <v>45</v>
      </c>
    </row>
    <row r="47" spans="1:9">
      <c r="A47" s="32">
        <f>IF((A46+$F$5&lt;='Steps 1+2'!$E$17),A46+$F$5,#N/A)</f>
        <v>46</v>
      </c>
      <c r="B47" s="10">
        <f>IFERROR(IF(ISNUMBER(A47),(IF(A47&lt;('Steps 1+2'!$H$11),((A47/('Steps 1+2'!$H$11))*3+1),((A47-('Steps 1+2'!$H$11))/(('Steps 1+2'!$E$17)-('Steps 1+2'!$H$11))*2+4)))," ")," ")</f>
        <v>3.3000000000000003</v>
      </c>
      <c r="C47" s="9">
        <f t="shared" si="0"/>
        <v>3.5</v>
      </c>
      <c r="D47" s="32">
        <f t="shared" si="1"/>
        <v>46</v>
      </c>
    </row>
    <row r="48" spans="1:9">
      <c r="A48" s="32">
        <f>IF((A47+$F$5&lt;='Steps 1+2'!$E$17),A47+$F$5,#N/A)</f>
        <v>47</v>
      </c>
      <c r="B48" s="10">
        <f>IFERROR(IF(ISNUMBER(A48),(IF(A48&lt;('Steps 1+2'!$H$11),((A48/('Steps 1+2'!$H$11))*3+1),((A48-('Steps 1+2'!$H$11))/(('Steps 1+2'!$E$17)-('Steps 1+2'!$H$11))*2+4)))," ")," ")</f>
        <v>3.35</v>
      </c>
      <c r="C48" s="9">
        <f t="shared" si="0"/>
        <v>3.5</v>
      </c>
      <c r="D48" s="32">
        <f t="shared" si="1"/>
        <v>47</v>
      </c>
    </row>
    <row r="49" spans="1:4">
      <c r="A49" s="32">
        <f>IF((A48+$F$5&lt;='Steps 1+2'!$E$17),A48+$F$5,#N/A)</f>
        <v>48</v>
      </c>
      <c r="B49" s="10">
        <f>IFERROR(IF(ISNUMBER(A49),(IF(A49&lt;('Steps 1+2'!$H$11),((A49/('Steps 1+2'!$H$11))*3+1),((A49-('Steps 1+2'!$H$11))/(('Steps 1+2'!$E$17)-('Steps 1+2'!$H$11))*2+4)))," ")," ")</f>
        <v>3.4000000000000004</v>
      </c>
      <c r="C49" s="9">
        <f t="shared" si="0"/>
        <v>3.5</v>
      </c>
      <c r="D49" s="32">
        <f t="shared" si="1"/>
        <v>48</v>
      </c>
    </row>
    <row r="50" spans="1:4">
      <c r="A50" s="32">
        <f>IF((A49+$F$5&lt;='Steps 1+2'!$E$17),A49+$F$5,#N/A)</f>
        <v>49</v>
      </c>
      <c r="B50" s="10">
        <f>IFERROR(IF(ISNUMBER(A50),(IF(A50&lt;('Steps 1+2'!$H$11),((A50/('Steps 1+2'!$H$11))*3+1),((A50-('Steps 1+2'!$H$11))/(('Steps 1+2'!$E$17)-('Steps 1+2'!$H$11))*2+4)))," ")," ")</f>
        <v>3.45</v>
      </c>
      <c r="C50" s="9">
        <f t="shared" si="0"/>
        <v>3.5</v>
      </c>
      <c r="D50" s="32">
        <f t="shared" si="1"/>
        <v>49</v>
      </c>
    </row>
    <row r="51" spans="1:4">
      <c r="A51" s="32">
        <f>IF((A50+$F$5&lt;='Steps 1+2'!$E$17),A50+$F$5,#N/A)</f>
        <v>50</v>
      </c>
      <c r="B51" s="10">
        <f>IFERROR(IF(ISNUMBER(A51),(IF(A51&lt;('Steps 1+2'!$H$11),((A51/('Steps 1+2'!$H$11))*3+1),((A51-('Steps 1+2'!$H$11))/(('Steps 1+2'!$E$17)-('Steps 1+2'!$H$11))*2+4)))," ")," ")</f>
        <v>3.5</v>
      </c>
      <c r="C51" s="9">
        <f t="shared" si="0"/>
        <v>3.5</v>
      </c>
      <c r="D51" s="32">
        <f t="shared" si="1"/>
        <v>50</v>
      </c>
    </row>
    <row r="52" spans="1:4">
      <c r="A52" s="32">
        <f>IF((A51+$F$5&lt;='Steps 1+2'!$E$17),A51+$F$5,#N/A)</f>
        <v>51</v>
      </c>
      <c r="B52" s="10">
        <f>IFERROR(IF(ISNUMBER(A52),(IF(A52&lt;('Steps 1+2'!$H$11),((A52/('Steps 1+2'!$H$11))*3+1),((A52-('Steps 1+2'!$H$11))/(('Steps 1+2'!$E$17)-('Steps 1+2'!$H$11))*2+4)))," ")," ")</f>
        <v>3.55</v>
      </c>
      <c r="C52" s="9">
        <f t="shared" si="0"/>
        <v>3.5</v>
      </c>
      <c r="D52" s="32">
        <f t="shared" si="1"/>
        <v>51</v>
      </c>
    </row>
    <row r="53" spans="1:4">
      <c r="A53" s="32">
        <f>IF((A52+$F$5&lt;='Steps 1+2'!$E$17),A52+$F$5,#N/A)</f>
        <v>52</v>
      </c>
      <c r="B53" s="10">
        <f>IFERROR(IF(ISNUMBER(A53),(IF(A53&lt;('Steps 1+2'!$H$11),((A53/('Steps 1+2'!$H$11))*3+1),((A53-('Steps 1+2'!$H$11))/(('Steps 1+2'!$E$17)-('Steps 1+2'!$H$11))*2+4)))," ")," ")</f>
        <v>3.6</v>
      </c>
      <c r="C53" s="9">
        <f t="shared" si="0"/>
        <v>3.5</v>
      </c>
      <c r="D53" s="32">
        <f t="shared" si="1"/>
        <v>52</v>
      </c>
    </row>
    <row r="54" spans="1:4">
      <c r="A54" s="32">
        <f>IF((A53+$F$5&lt;='Steps 1+2'!$E$17),A53+$F$5,#N/A)</f>
        <v>53</v>
      </c>
      <c r="B54" s="10">
        <f>IFERROR(IF(ISNUMBER(A54),(IF(A54&lt;('Steps 1+2'!$H$11),((A54/('Steps 1+2'!$H$11))*3+1),((A54-('Steps 1+2'!$H$11))/(('Steps 1+2'!$E$17)-('Steps 1+2'!$H$11))*2+4)))," ")," ")</f>
        <v>3.65</v>
      </c>
      <c r="C54" s="9">
        <f t="shared" si="0"/>
        <v>3.5</v>
      </c>
      <c r="D54" s="32">
        <f t="shared" si="1"/>
        <v>53</v>
      </c>
    </row>
    <row r="55" spans="1:4">
      <c r="A55" s="32">
        <f>IF((A54+$F$5&lt;='Steps 1+2'!$E$17),A54+$F$5,#N/A)</f>
        <v>54</v>
      </c>
      <c r="B55" s="10">
        <f>IFERROR(IF(ISNUMBER(A55),(IF(A55&lt;('Steps 1+2'!$H$11),((A55/('Steps 1+2'!$H$11))*3+1),((A55-('Steps 1+2'!$H$11))/(('Steps 1+2'!$E$17)-('Steps 1+2'!$H$11))*2+4)))," ")," ")</f>
        <v>3.7</v>
      </c>
      <c r="C55" s="9">
        <f t="shared" si="0"/>
        <v>3.5</v>
      </c>
      <c r="D55" s="32">
        <f t="shared" si="1"/>
        <v>54</v>
      </c>
    </row>
    <row r="56" spans="1:4">
      <c r="A56" s="32">
        <f>IF((A55+$F$5&lt;='Steps 1+2'!$E$17),A55+$F$5,#N/A)</f>
        <v>55</v>
      </c>
      <c r="B56" s="10">
        <f>IFERROR(IF(ISNUMBER(A56),(IF(A56&lt;('Steps 1+2'!$H$11),((A56/('Steps 1+2'!$H$11))*3+1),((A56-('Steps 1+2'!$H$11))/(('Steps 1+2'!$E$17)-('Steps 1+2'!$H$11))*2+4)))," ")," ")</f>
        <v>3.75</v>
      </c>
      <c r="C56" s="9">
        <f t="shared" si="0"/>
        <v>3.5</v>
      </c>
      <c r="D56" s="32">
        <f t="shared" si="1"/>
        <v>55</v>
      </c>
    </row>
    <row r="57" spans="1:4">
      <c r="A57" s="32">
        <f>IF((A56+$F$5&lt;='Steps 1+2'!$E$17),A56+$F$5,#N/A)</f>
        <v>56</v>
      </c>
      <c r="B57" s="10">
        <f>IFERROR(IF(ISNUMBER(A57),(IF(A57&lt;('Steps 1+2'!$H$11),((A57/('Steps 1+2'!$H$11))*3+1),((A57-('Steps 1+2'!$H$11))/(('Steps 1+2'!$E$17)-('Steps 1+2'!$H$11))*2+4)))," ")," ")</f>
        <v>3.8</v>
      </c>
      <c r="C57" s="9">
        <f t="shared" si="0"/>
        <v>3.5</v>
      </c>
      <c r="D57" s="32">
        <f t="shared" si="1"/>
        <v>56</v>
      </c>
    </row>
    <row r="58" spans="1:4">
      <c r="A58" s="32">
        <f>IF((A57+$F$5&lt;='Steps 1+2'!$E$17),A57+$F$5,#N/A)</f>
        <v>57</v>
      </c>
      <c r="B58" s="10">
        <f>IFERROR(IF(ISNUMBER(A58),(IF(A58&lt;('Steps 1+2'!$H$11),((A58/('Steps 1+2'!$H$11))*3+1),((A58-('Steps 1+2'!$H$11))/(('Steps 1+2'!$E$17)-('Steps 1+2'!$H$11))*2+4)))," ")," ")</f>
        <v>3.8499999999999996</v>
      </c>
      <c r="C58" s="9">
        <f t="shared" si="0"/>
        <v>3.5</v>
      </c>
      <c r="D58" s="32">
        <f t="shared" si="1"/>
        <v>57</v>
      </c>
    </row>
    <row r="59" spans="1:4">
      <c r="A59" s="32">
        <f>IF((A58+$F$5&lt;='Steps 1+2'!$E$17),A58+$F$5,#N/A)</f>
        <v>58</v>
      </c>
      <c r="B59" s="10">
        <f>IFERROR(IF(ISNUMBER(A59),(IF(A59&lt;('Steps 1+2'!$H$11),((A59/('Steps 1+2'!$H$11))*3+1),((A59-('Steps 1+2'!$H$11))/(('Steps 1+2'!$E$17)-('Steps 1+2'!$H$11))*2+4)))," ")," ")</f>
        <v>3.9</v>
      </c>
      <c r="C59" s="9">
        <f t="shared" si="0"/>
        <v>3.5</v>
      </c>
      <c r="D59" s="32">
        <f t="shared" si="1"/>
        <v>58</v>
      </c>
    </row>
    <row r="60" spans="1:4">
      <c r="A60" s="32">
        <f>IF((A59+$F$5&lt;='Steps 1+2'!$E$17),A59+$F$5,#N/A)</f>
        <v>59</v>
      </c>
      <c r="B60" s="10">
        <f>IFERROR(IF(ISNUMBER(A60),(IF(A60&lt;('Steps 1+2'!$H$11),((A60/('Steps 1+2'!$H$11))*3+1),((A60-('Steps 1+2'!$H$11))/(('Steps 1+2'!$E$17)-('Steps 1+2'!$H$11))*2+4)))," ")," ")</f>
        <v>3.9499999999999997</v>
      </c>
      <c r="C60" s="9">
        <f t="shared" si="0"/>
        <v>3.5</v>
      </c>
      <c r="D60" s="32">
        <f t="shared" si="1"/>
        <v>59</v>
      </c>
    </row>
    <row r="61" spans="1:4">
      <c r="A61" s="32">
        <f>IF((A60+$F$5&lt;='Steps 1+2'!$E$17),A60+$F$5,#N/A)</f>
        <v>60</v>
      </c>
      <c r="B61" s="10">
        <f>IFERROR(IF(ISNUMBER(A61),(IF(A61&lt;('Steps 1+2'!$H$11),((A61/('Steps 1+2'!$H$11))*3+1),((A61-('Steps 1+2'!$H$11))/(('Steps 1+2'!$E$17)-('Steps 1+2'!$H$11))*2+4)))," ")," ")</f>
        <v>4</v>
      </c>
      <c r="C61" s="9">
        <f t="shared" si="0"/>
        <v>4</v>
      </c>
      <c r="D61" s="32">
        <f t="shared" si="1"/>
        <v>60</v>
      </c>
    </row>
    <row r="62" spans="1:4">
      <c r="A62" s="32">
        <f>IF((A61+$F$5&lt;='Steps 1+2'!$E$17),A61+$F$5,#N/A)</f>
        <v>61</v>
      </c>
      <c r="B62" s="10">
        <f>IFERROR(IF(ISNUMBER(A62),(IF(A62&lt;('Steps 1+2'!$H$11),((A62/('Steps 1+2'!$H$11))*3+1),((A62-('Steps 1+2'!$H$11))/(('Steps 1+2'!$E$17)-('Steps 1+2'!$H$11))*2+4)))," ")," ")</f>
        <v>4.05</v>
      </c>
      <c r="C62" s="9">
        <f t="shared" si="0"/>
        <v>4</v>
      </c>
      <c r="D62" s="32">
        <f t="shared" si="1"/>
        <v>61</v>
      </c>
    </row>
    <row r="63" spans="1:4">
      <c r="A63" s="32">
        <f>IF((A62+$F$5&lt;='Steps 1+2'!$E$17),A62+$F$5,#N/A)</f>
        <v>62</v>
      </c>
      <c r="B63" s="10">
        <f>IFERROR(IF(ISNUMBER(A63),(IF(A63&lt;('Steps 1+2'!$H$11),((A63/('Steps 1+2'!$H$11))*3+1),((A63-('Steps 1+2'!$H$11))/(('Steps 1+2'!$E$17)-('Steps 1+2'!$H$11))*2+4)))," ")," ")</f>
        <v>4.0999999999999996</v>
      </c>
      <c r="C63" s="9">
        <f t="shared" si="0"/>
        <v>4</v>
      </c>
      <c r="D63" s="32">
        <f t="shared" si="1"/>
        <v>62</v>
      </c>
    </row>
    <row r="64" spans="1:4">
      <c r="A64" s="32">
        <f>IF((A63+$F$5&lt;='Steps 1+2'!$E$17),A63+$F$5,#N/A)</f>
        <v>63</v>
      </c>
      <c r="B64" s="10">
        <f>IFERROR(IF(ISNUMBER(A64),(IF(A64&lt;('Steps 1+2'!$H$11),((A64/('Steps 1+2'!$H$11))*3+1),((A64-('Steps 1+2'!$H$11))/(('Steps 1+2'!$E$17)-('Steps 1+2'!$H$11))*2+4)))," ")," ")</f>
        <v>4.1500000000000004</v>
      </c>
      <c r="C64" s="9">
        <f t="shared" si="0"/>
        <v>4</v>
      </c>
      <c r="D64" s="32">
        <f t="shared" si="1"/>
        <v>63</v>
      </c>
    </row>
    <row r="65" spans="1:4">
      <c r="A65" s="32">
        <f>IF((A64+$F$5&lt;='Steps 1+2'!$E$17),A64+$F$5,#N/A)</f>
        <v>64</v>
      </c>
      <c r="B65" s="10">
        <f>IFERROR(IF(ISNUMBER(A65),(IF(A65&lt;('Steps 1+2'!$H$11),((A65/('Steps 1+2'!$H$11))*3+1),((A65-('Steps 1+2'!$H$11))/(('Steps 1+2'!$E$17)-('Steps 1+2'!$H$11))*2+4)))," ")," ")</f>
        <v>4.2</v>
      </c>
      <c r="C65" s="9">
        <f t="shared" si="0"/>
        <v>4</v>
      </c>
      <c r="D65" s="32">
        <f t="shared" si="1"/>
        <v>64</v>
      </c>
    </row>
    <row r="66" spans="1:4">
      <c r="A66" s="32">
        <f>IF((A65+$F$5&lt;='Steps 1+2'!$E$17),A65+$F$5,#N/A)</f>
        <v>65</v>
      </c>
      <c r="B66" s="10">
        <f>IFERROR(IF(ISNUMBER(A66),(IF(A66&lt;('Steps 1+2'!$H$11),((A66/('Steps 1+2'!$H$11))*3+1),((A66-('Steps 1+2'!$H$11))/(('Steps 1+2'!$E$17)-('Steps 1+2'!$H$11))*2+4)))," ")," ")</f>
        <v>4.25</v>
      </c>
      <c r="C66" s="9">
        <f t="shared" ref="C66:C129" si="4">IFERROR(IF(AND(B66&gt;3.5,B66&lt;4),3.5,ROUND(B66/5,1)*5)," ")</f>
        <v>4.5</v>
      </c>
      <c r="D66" s="32">
        <f t="shared" ref="D66:D129" si="5">A66</f>
        <v>65</v>
      </c>
    </row>
    <row r="67" spans="1:4">
      <c r="A67" s="32">
        <f>IF((A66+$F$5&lt;='Steps 1+2'!$E$17),A66+$F$5,#N/A)</f>
        <v>66</v>
      </c>
      <c r="B67" s="10">
        <f>IFERROR(IF(ISNUMBER(A67),(IF(A67&lt;('Steps 1+2'!$H$11),((A67/('Steps 1+2'!$H$11))*3+1),((A67-('Steps 1+2'!$H$11))/(('Steps 1+2'!$E$17)-('Steps 1+2'!$H$11))*2+4)))," ")," ")</f>
        <v>4.3</v>
      </c>
      <c r="C67" s="9">
        <f t="shared" si="4"/>
        <v>4.5</v>
      </c>
      <c r="D67" s="32">
        <f t="shared" si="5"/>
        <v>66</v>
      </c>
    </row>
    <row r="68" spans="1:4">
      <c r="A68" s="32">
        <f>IF((A67+$F$5&lt;='Steps 1+2'!$E$17),A67+$F$5,#N/A)</f>
        <v>67</v>
      </c>
      <c r="B68" s="10">
        <f>IFERROR(IF(ISNUMBER(A68),(IF(A68&lt;('Steps 1+2'!$H$11),((A68/('Steps 1+2'!$H$11))*3+1),((A68-('Steps 1+2'!$H$11))/(('Steps 1+2'!$E$17)-('Steps 1+2'!$H$11))*2+4)))," ")," ")</f>
        <v>4.3499999999999996</v>
      </c>
      <c r="C68" s="9">
        <f t="shared" si="4"/>
        <v>4.5</v>
      </c>
      <c r="D68" s="32">
        <f t="shared" si="5"/>
        <v>67</v>
      </c>
    </row>
    <row r="69" spans="1:4">
      <c r="A69" s="32">
        <f>IF((A68+$F$5&lt;='Steps 1+2'!$E$17),A68+$F$5,#N/A)</f>
        <v>68</v>
      </c>
      <c r="B69" s="10">
        <f>IFERROR(IF(ISNUMBER(A69),(IF(A69&lt;('Steps 1+2'!$H$11),((A69/('Steps 1+2'!$H$11))*3+1),((A69-('Steps 1+2'!$H$11))/(('Steps 1+2'!$E$17)-('Steps 1+2'!$H$11))*2+4)))," ")," ")</f>
        <v>4.4000000000000004</v>
      </c>
      <c r="C69" s="9">
        <f t="shared" si="4"/>
        <v>4.5</v>
      </c>
      <c r="D69" s="32">
        <f t="shared" si="5"/>
        <v>68</v>
      </c>
    </row>
    <row r="70" spans="1:4">
      <c r="A70" s="32">
        <f>IF((A69+$F$5&lt;='Steps 1+2'!$E$17),A69+$F$5,#N/A)</f>
        <v>69</v>
      </c>
      <c r="B70" s="10">
        <f>IFERROR(IF(ISNUMBER(A70),(IF(A70&lt;('Steps 1+2'!$H$11),((A70/('Steps 1+2'!$H$11))*3+1),((A70-('Steps 1+2'!$H$11))/(('Steps 1+2'!$E$17)-('Steps 1+2'!$H$11))*2+4)))," ")," ")</f>
        <v>4.45</v>
      </c>
      <c r="C70" s="9">
        <f t="shared" si="4"/>
        <v>4.5</v>
      </c>
      <c r="D70" s="32">
        <f t="shared" si="5"/>
        <v>69</v>
      </c>
    </row>
    <row r="71" spans="1:4">
      <c r="A71" s="32">
        <f>IF((A70+$F$5&lt;='Steps 1+2'!$E$17),A70+$F$5,#N/A)</f>
        <v>70</v>
      </c>
      <c r="B71" s="10">
        <f>IFERROR(IF(ISNUMBER(A71),(IF(A71&lt;('Steps 1+2'!$H$11),((A71/('Steps 1+2'!$H$11))*3+1),((A71-('Steps 1+2'!$H$11))/(('Steps 1+2'!$E$17)-('Steps 1+2'!$H$11))*2+4)))," ")," ")</f>
        <v>4.5</v>
      </c>
      <c r="C71" s="9">
        <f t="shared" si="4"/>
        <v>4.5</v>
      </c>
      <c r="D71" s="32">
        <f t="shared" si="5"/>
        <v>70</v>
      </c>
    </row>
    <row r="72" spans="1:4">
      <c r="A72" s="32">
        <f>IF((A71+$F$5&lt;='Steps 1+2'!$E$17),A71+$F$5,#N/A)</f>
        <v>71</v>
      </c>
      <c r="B72" s="10">
        <f>IFERROR(IF(ISNUMBER(A72),(IF(A72&lt;('Steps 1+2'!$H$11),((A72/('Steps 1+2'!$H$11))*3+1),((A72-('Steps 1+2'!$H$11))/(('Steps 1+2'!$E$17)-('Steps 1+2'!$H$11))*2+4)))," ")," ")</f>
        <v>4.55</v>
      </c>
      <c r="C72" s="9">
        <f t="shared" si="4"/>
        <v>4.5</v>
      </c>
      <c r="D72" s="32">
        <f t="shared" si="5"/>
        <v>71</v>
      </c>
    </row>
    <row r="73" spans="1:4">
      <c r="A73" s="32">
        <f>IF((A72+$F$5&lt;='Steps 1+2'!$E$17),A72+$F$5,#N/A)</f>
        <v>72</v>
      </c>
      <c r="B73" s="10">
        <f>IFERROR(IF(ISNUMBER(A73),(IF(A73&lt;('Steps 1+2'!$H$11),((A73/('Steps 1+2'!$H$11))*3+1),((A73-('Steps 1+2'!$H$11))/(('Steps 1+2'!$E$17)-('Steps 1+2'!$H$11))*2+4)))," ")," ")</f>
        <v>4.5999999999999996</v>
      </c>
      <c r="C73" s="9">
        <f t="shared" si="4"/>
        <v>4.5</v>
      </c>
      <c r="D73" s="32">
        <f t="shared" si="5"/>
        <v>72</v>
      </c>
    </row>
    <row r="74" spans="1:4">
      <c r="A74" s="32">
        <f>IF((A73+$F$5&lt;='Steps 1+2'!$E$17),A73+$F$5,#N/A)</f>
        <v>73</v>
      </c>
      <c r="B74" s="10">
        <f>IFERROR(IF(ISNUMBER(A74),(IF(A74&lt;('Steps 1+2'!$H$11),((A74/('Steps 1+2'!$H$11))*3+1),((A74-('Steps 1+2'!$H$11))/(('Steps 1+2'!$E$17)-('Steps 1+2'!$H$11))*2+4)))," ")," ")</f>
        <v>4.6500000000000004</v>
      </c>
      <c r="C74" s="9">
        <f t="shared" si="4"/>
        <v>4.5</v>
      </c>
      <c r="D74" s="32">
        <f t="shared" si="5"/>
        <v>73</v>
      </c>
    </row>
    <row r="75" spans="1:4">
      <c r="A75" s="32">
        <f>IF((A74+$F$5&lt;='Steps 1+2'!$E$17),A74+$F$5,#N/A)</f>
        <v>74</v>
      </c>
      <c r="B75" s="10">
        <f>IFERROR(IF(ISNUMBER(A75),(IF(A75&lt;('Steps 1+2'!$H$11),((A75/('Steps 1+2'!$H$11))*3+1),((A75-('Steps 1+2'!$H$11))/(('Steps 1+2'!$E$17)-('Steps 1+2'!$H$11))*2+4)))," ")," ")</f>
        <v>4.7</v>
      </c>
      <c r="C75" s="9">
        <f t="shared" si="4"/>
        <v>4.5</v>
      </c>
      <c r="D75" s="32">
        <f t="shared" si="5"/>
        <v>74</v>
      </c>
    </row>
    <row r="76" spans="1:4">
      <c r="A76" s="32">
        <f>IF((A75+$F$5&lt;='Steps 1+2'!$E$17),A75+$F$5,#N/A)</f>
        <v>75</v>
      </c>
      <c r="B76" s="10">
        <f>IFERROR(IF(ISNUMBER(A76),(IF(A76&lt;('Steps 1+2'!$H$11),((A76/('Steps 1+2'!$H$11))*3+1),((A76-('Steps 1+2'!$H$11))/(('Steps 1+2'!$E$17)-('Steps 1+2'!$H$11))*2+4)))," ")," ")</f>
        <v>4.75</v>
      </c>
      <c r="C76" s="9">
        <f t="shared" si="4"/>
        <v>5</v>
      </c>
      <c r="D76" s="32">
        <f t="shared" si="5"/>
        <v>75</v>
      </c>
    </row>
    <row r="77" spans="1:4">
      <c r="A77" s="32">
        <f>IF((A76+$F$5&lt;='Steps 1+2'!$E$17),A76+$F$5,#N/A)</f>
        <v>76</v>
      </c>
      <c r="B77" s="10">
        <f>IFERROR(IF(ISNUMBER(A77),(IF(A77&lt;('Steps 1+2'!$H$11),((A77/('Steps 1+2'!$H$11))*3+1),((A77-('Steps 1+2'!$H$11))/(('Steps 1+2'!$E$17)-('Steps 1+2'!$H$11))*2+4)))," ")," ")</f>
        <v>4.8</v>
      </c>
      <c r="C77" s="9">
        <f t="shared" si="4"/>
        <v>5</v>
      </c>
      <c r="D77" s="32">
        <f t="shared" si="5"/>
        <v>76</v>
      </c>
    </row>
    <row r="78" spans="1:4">
      <c r="A78" s="32">
        <f>IF((A77+$F$5&lt;='Steps 1+2'!$E$17),A77+$F$5,#N/A)</f>
        <v>77</v>
      </c>
      <c r="B78" s="10">
        <f>IFERROR(IF(ISNUMBER(A78),(IF(A78&lt;('Steps 1+2'!$H$11),((A78/('Steps 1+2'!$H$11))*3+1),((A78-('Steps 1+2'!$H$11))/(('Steps 1+2'!$E$17)-('Steps 1+2'!$H$11))*2+4)))," ")," ")</f>
        <v>4.8499999999999996</v>
      </c>
      <c r="C78" s="9">
        <f t="shared" si="4"/>
        <v>5</v>
      </c>
      <c r="D78" s="32">
        <f t="shared" si="5"/>
        <v>77</v>
      </c>
    </row>
    <row r="79" spans="1:4">
      <c r="A79" s="32">
        <f>IF((A78+$F$5&lt;='Steps 1+2'!$E$17),A78+$F$5,#N/A)</f>
        <v>78</v>
      </c>
      <c r="B79" s="10">
        <f>IFERROR(IF(ISNUMBER(A79),(IF(A79&lt;('Steps 1+2'!$H$11),((A79/('Steps 1+2'!$H$11))*3+1),((A79-('Steps 1+2'!$H$11))/(('Steps 1+2'!$E$17)-('Steps 1+2'!$H$11))*2+4)))," ")," ")</f>
        <v>4.9000000000000004</v>
      </c>
      <c r="C79" s="9">
        <f t="shared" si="4"/>
        <v>5</v>
      </c>
      <c r="D79" s="32">
        <f t="shared" si="5"/>
        <v>78</v>
      </c>
    </row>
    <row r="80" spans="1:4">
      <c r="A80" s="32">
        <f>IF((A79+$F$5&lt;='Steps 1+2'!$E$17),A79+$F$5,#N/A)</f>
        <v>79</v>
      </c>
      <c r="B80" s="10">
        <f>IFERROR(IF(ISNUMBER(A80),(IF(A80&lt;('Steps 1+2'!$H$11),((A80/('Steps 1+2'!$H$11))*3+1),((A80-('Steps 1+2'!$H$11))/(('Steps 1+2'!$E$17)-('Steps 1+2'!$H$11))*2+4)))," ")," ")</f>
        <v>4.95</v>
      </c>
      <c r="C80" s="9">
        <f t="shared" si="4"/>
        <v>5</v>
      </c>
      <c r="D80" s="32">
        <f t="shared" si="5"/>
        <v>79</v>
      </c>
    </row>
    <row r="81" spans="1:4">
      <c r="A81" s="32">
        <f>IF((A80+$F$5&lt;='Steps 1+2'!$E$17),A80+$F$5,#N/A)</f>
        <v>80</v>
      </c>
      <c r="B81" s="10">
        <f>IFERROR(IF(ISNUMBER(A81),(IF(A81&lt;('Steps 1+2'!$H$11),((A81/('Steps 1+2'!$H$11))*3+1),((A81-('Steps 1+2'!$H$11))/(('Steps 1+2'!$E$17)-('Steps 1+2'!$H$11))*2+4)))," ")," ")</f>
        <v>5</v>
      </c>
      <c r="C81" s="9">
        <f t="shared" si="4"/>
        <v>5</v>
      </c>
      <c r="D81" s="32">
        <f t="shared" si="5"/>
        <v>80</v>
      </c>
    </row>
    <row r="82" spans="1:4">
      <c r="A82" s="32">
        <f>IF((A81+$F$5&lt;='Steps 1+2'!$E$17),A81+$F$5,#N/A)</f>
        <v>81</v>
      </c>
      <c r="B82" s="10">
        <f>IFERROR(IF(ISNUMBER(A82),(IF(A82&lt;('Steps 1+2'!$H$11),((A82/('Steps 1+2'!$H$11))*3+1),((A82-('Steps 1+2'!$H$11))/(('Steps 1+2'!$E$17)-('Steps 1+2'!$H$11))*2+4)))," ")," ")</f>
        <v>5.05</v>
      </c>
      <c r="C82" s="9">
        <f t="shared" si="4"/>
        <v>5</v>
      </c>
      <c r="D82" s="32">
        <f t="shared" si="5"/>
        <v>81</v>
      </c>
    </row>
    <row r="83" spans="1:4">
      <c r="A83" s="32">
        <f>IF((A82+$F$5&lt;='Steps 1+2'!$E$17),A82+$F$5,#N/A)</f>
        <v>82</v>
      </c>
      <c r="B83" s="10">
        <f>IFERROR(IF(ISNUMBER(A83),(IF(A83&lt;('Steps 1+2'!$H$11),((A83/('Steps 1+2'!$H$11))*3+1),((A83-('Steps 1+2'!$H$11))/(('Steps 1+2'!$E$17)-('Steps 1+2'!$H$11))*2+4)))," ")," ")</f>
        <v>5.0999999999999996</v>
      </c>
      <c r="C83" s="9">
        <f t="shared" si="4"/>
        <v>5</v>
      </c>
      <c r="D83" s="32">
        <f t="shared" si="5"/>
        <v>82</v>
      </c>
    </row>
    <row r="84" spans="1:4">
      <c r="A84" s="32">
        <f>IF((A83+$F$5&lt;='Steps 1+2'!$E$17),A83+$F$5,#N/A)</f>
        <v>83</v>
      </c>
      <c r="B84" s="10">
        <f>IFERROR(IF(ISNUMBER(A84),(IF(A84&lt;('Steps 1+2'!$H$11),((A84/('Steps 1+2'!$H$11))*3+1),((A84-('Steps 1+2'!$H$11))/(('Steps 1+2'!$E$17)-('Steps 1+2'!$H$11))*2+4)))," ")," ")</f>
        <v>5.15</v>
      </c>
      <c r="C84" s="9">
        <f t="shared" si="4"/>
        <v>5</v>
      </c>
      <c r="D84" s="32">
        <f t="shared" si="5"/>
        <v>83</v>
      </c>
    </row>
    <row r="85" spans="1:4">
      <c r="A85" s="32">
        <f>IF((A84+$F$5&lt;='Steps 1+2'!$E$17),A84+$F$5,#N/A)</f>
        <v>84</v>
      </c>
      <c r="B85" s="10">
        <f>IFERROR(IF(ISNUMBER(A85),(IF(A85&lt;('Steps 1+2'!$H$11),((A85/('Steps 1+2'!$H$11))*3+1),((A85-('Steps 1+2'!$H$11))/(('Steps 1+2'!$E$17)-('Steps 1+2'!$H$11))*2+4)))," ")," ")</f>
        <v>5.2</v>
      </c>
      <c r="C85" s="9">
        <f t="shared" si="4"/>
        <v>5</v>
      </c>
      <c r="D85" s="32">
        <f t="shared" si="5"/>
        <v>84</v>
      </c>
    </row>
    <row r="86" spans="1:4">
      <c r="A86" s="32">
        <f>IF((A85+$F$5&lt;='Steps 1+2'!$E$17),A85+$F$5,#N/A)</f>
        <v>85</v>
      </c>
      <c r="B86" s="10">
        <f>IFERROR(IF(ISNUMBER(A86),(IF(A86&lt;('Steps 1+2'!$H$11),((A86/('Steps 1+2'!$H$11))*3+1),((A86-('Steps 1+2'!$H$11))/(('Steps 1+2'!$E$17)-('Steps 1+2'!$H$11))*2+4)))," ")," ")</f>
        <v>5.25</v>
      </c>
      <c r="C86" s="9">
        <f t="shared" si="4"/>
        <v>5.5</v>
      </c>
      <c r="D86" s="32">
        <f t="shared" si="5"/>
        <v>85</v>
      </c>
    </row>
    <row r="87" spans="1:4">
      <c r="A87" s="32">
        <f>IF((A86+$F$5&lt;='Steps 1+2'!$E$17),A86+$F$5,#N/A)</f>
        <v>86</v>
      </c>
      <c r="B87" s="10">
        <f>IFERROR(IF(ISNUMBER(A87),(IF(A87&lt;('Steps 1+2'!$H$11),((A87/('Steps 1+2'!$H$11))*3+1),((A87-('Steps 1+2'!$H$11))/(('Steps 1+2'!$E$17)-('Steps 1+2'!$H$11))*2+4)))," ")," ")</f>
        <v>5.3</v>
      </c>
      <c r="C87" s="9">
        <f t="shared" si="4"/>
        <v>5.5</v>
      </c>
      <c r="D87" s="32">
        <f t="shared" si="5"/>
        <v>86</v>
      </c>
    </row>
    <row r="88" spans="1:4">
      <c r="A88" s="32">
        <f>IF((A87+$F$5&lt;='Steps 1+2'!$E$17),A87+$F$5,#N/A)</f>
        <v>87</v>
      </c>
      <c r="B88" s="10">
        <f>IFERROR(IF(ISNUMBER(A88),(IF(A88&lt;('Steps 1+2'!$H$11),((A88/('Steps 1+2'!$H$11))*3+1),((A88-('Steps 1+2'!$H$11))/(('Steps 1+2'!$E$17)-('Steps 1+2'!$H$11))*2+4)))," ")," ")</f>
        <v>5.35</v>
      </c>
      <c r="C88" s="9">
        <f t="shared" si="4"/>
        <v>5.5</v>
      </c>
      <c r="D88" s="32">
        <f t="shared" si="5"/>
        <v>87</v>
      </c>
    </row>
    <row r="89" spans="1:4">
      <c r="A89" s="32">
        <f>IF((A88+$F$5&lt;='Steps 1+2'!$E$17),A88+$F$5,#N/A)</f>
        <v>88</v>
      </c>
      <c r="B89" s="10">
        <f>IFERROR(IF(ISNUMBER(A89),(IF(A89&lt;('Steps 1+2'!$H$11),((A89/('Steps 1+2'!$H$11))*3+1),((A89-('Steps 1+2'!$H$11))/(('Steps 1+2'!$E$17)-('Steps 1+2'!$H$11))*2+4)))," ")," ")</f>
        <v>5.4</v>
      </c>
      <c r="C89" s="9">
        <f t="shared" si="4"/>
        <v>5.5</v>
      </c>
      <c r="D89" s="32">
        <f t="shared" si="5"/>
        <v>88</v>
      </c>
    </row>
    <row r="90" spans="1:4">
      <c r="A90" s="32">
        <f>IF((A89+$F$5&lt;='Steps 1+2'!$E$17),A89+$F$5,#N/A)</f>
        <v>89</v>
      </c>
      <c r="B90" s="10">
        <f>IFERROR(IF(ISNUMBER(A90),(IF(A90&lt;('Steps 1+2'!$H$11),((A90/('Steps 1+2'!$H$11))*3+1),((A90-('Steps 1+2'!$H$11))/(('Steps 1+2'!$E$17)-('Steps 1+2'!$H$11))*2+4)))," ")," ")</f>
        <v>5.45</v>
      </c>
      <c r="C90" s="9">
        <f t="shared" si="4"/>
        <v>5.5</v>
      </c>
      <c r="D90" s="32">
        <f t="shared" si="5"/>
        <v>89</v>
      </c>
    </row>
    <row r="91" spans="1:4">
      <c r="A91" s="32">
        <f>IF((A90+$F$5&lt;='Steps 1+2'!$E$17),A90+$F$5,#N/A)</f>
        <v>90</v>
      </c>
      <c r="B91" s="10">
        <f>IFERROR(IF(ISNUMBER(A91),(IF(A91&lt;('Steps 1+2'!$H$11),((A91/('Steps 1+2'!$H$11))*3+1),((A91-('Steps 1+2'!$H$11))/(('Steps 1+2'!$E$17)-('Steps 1+2'!$H$11))*2+4)))," ")," ")</f>
        <v>5.5</v>
      </c>
      <c r="C91" s="9">
        <f t="shared" si="4"/>
        <v>5.5</v>
      </c>
      <c r="D91" s="32">
        <f t="shared" si="5"/>
        <v>90</v>
      </c>
    </row>
    <row r="92" spans="1:4">
      <c r="A92" s="32">
        <f>IF((A91+$F$5&lt;='Steps 1+2'!$E$17),A91+$F$5,#N/A)</f>
        <v>91</v>
      </c>
      <c r="B92" s="10">
        <f>IFERROR(IF(ISNUMBER(A92),(IF(A92&lt;('Steps 1+2'!$H$11),((A92/('Steps 1+2'!$H$11))*3+1),((A92-('Steps 1+2'!$H$11))/(('Steps 1+2'!$E$17)-('Steps 1+2'!$H$11))*2+4)))," ")," ")</f>
        <v>5.55</v>
      </c>
      <c r="C92" s="9">
        <f t="shared" si="4"/>
        <v>5.5</v>
      </c>
      <c r="D92" s="32">
        <f t="shared" si="5"/>
        <v>91</v>
      </c>
    </row>
    <row r="93" spans="1:4">
      <c r="A93" s="32">
        <f>IF((A92+$F$5&lt;='Steps 1+2'!$E$17),A92+$F$5,#N/A)</f>
        <v>92</v>
      </c>
      <c r="B93" s="10">
        <f>IFERROR(IF(ISNUMBER(A93),(IF(A93&lt;('Steps 1+2'!$H$11),((A93/('Steps 1+2'!$H$11))*3+1),((A93-('Steps 1+2'!$H$11))/(('Steps 1+2'!$E$17)-('Steps 1+2'!$H$11))*2+4)))," ")," ")</f>
        <v>5.6</v>
      </c>
      <c r="C93" s="9">
        <f t="shared" si="4"/>
        <v>5.5</v>
      </c>
      <c r="D93" s="32">
        <f t="shared" si="5"/>
        <v>92</v>
      </c>
    </row>
    <row r="94" spans="1:4">
      <c r="A94" s="32">
        <f>IF((A93+$F$5&lt;='Steps 1+2'!$E$17),A93+$F$5,#N/A)</f>
        <v>93</v>
      </c>
      <c r="B94" s="10">
        <f>IFERROR(IF(ISNUMBER(A94),(IF(A94&lt;('Steps 1+2'!$H$11),((A94/('Steps 1+2'!$H$11))*3+1),((A94-('Steps 1+2'!$H$11))/(('Steps 1+2'!$E$17)-('Steps 1+2'!$H$11))*2+4)))," ")," ")</f>
        <v>5.65</v>
      </c>
      <c r="C94" s="9">
        <f t="shared" si="4"/>
        <v>5.5</v>
      </c>
      <c r="D94" s="32">
        <f t="shared" si="5"/>
        <v>93</v>
      </c>
    </row>
    <row r="95" spans="1:4">
      <c r="A95" s="32">
        <f>IF((A94+$F$5&lt;='Steps 1+2'!$E$17),A94+$F$5,#N/A)</f>
        <v>94</v>
      </c>
      <c r="B95" s="10">
        <f>IFERROR(IF(ISNUMBER(A95),(IF(A95&lt;('Steps 1+2'!$H$11),((A95/('Steps 1+2'!$H$11))*3+1),((A95-('Steps 1+2'!$H$11))/(('Steps 1+2'!$E$17)-('Steps 1+2'!$H$11))*2+4)))," ")," ")</f>
        <v>5.7</v>
      </c>
      <c r="C95" s="9">
        <f t="shared" si="4"/>
        <v>5.5</v>
      </c>
      <c r="D95" s="32">
        <f t="shared" si="5"/>
        <v>94</v>
      </c>
    </row>
    <row r="96" spans="1:4">
      <c r="A96" s="32">
        <f>IF((A95+$F$5&lt;='Steps 1+2'!$E$17),A95+$F$5,#N/A)</f>
        <v>95</v>
      </c>
      <c r="B96" s="10">
        <f>IFERROR(IF(ISNUMBER(A96),(IF(A96&lt;('Steps 1+2'!$H$11),((A96/('Steps 1+2'!$H$11))*3+1),((A96-('Steps 1+2'!$H$11))/(('Steps 1+2'!$E$17)-('Steps 1+2'!$H$11))*2+4)))," ")," ")</f>
        <v>5.75</v>
      </c>
      <c r="C96" s="9">
        <f t="shared" si="4"/>
        <v>6</v>
      </c>
      <c r="D96" s="32">
        <f t="shared" si="5"/>
        <v>95</v>
      </c>
    </row>
    <row r="97" spans="1:4">
      <c r="A97" s="32">
        <f>IF((A96+$F$5&lt;='Steps 1+2'!$E$17),A96+$F$5,#N/A)</f>
        <v>96</v>
      </c>
      <c r="B97" s="10">
        <f>IFERROR(IF(ISNUMBER(A97),(IF(A97&lt;('Steps 1+2'!$H$11),((A97/('Steps 1+2'!$H$11))*3+1),((A97-('Steps 1+2'!$H$11))/(('Steps 1+2'!$E$17)-('Steps 1+2'!$H$11))*2+4)))," ")," ")</f>
        <v>5.8</v>
      </c>
      <c r="C97" s="9">
        <f t="shared" si="4"/>
        <v>6</v>
      </c>
      <c r="D97" s="32">
        <f t="shared" si="5"/>
        <v>96</v>
      </c>
    </row>
    <row r="98" spans="1:4">
      <c r="A98" s="32">
        <f>IF((A97+$F$5&lt;='Steps 1+2'!$E$17),A97+$F$5,#N/A)</f>
        <v>97</v>
      </c>
      <c r="B98" s="10">
        <f>IFERROR(IF(ISNUMBER(A98),(IF(A98&lt;('Steps 1+2'!$H$11),((A98/('Steps 1+2'!$H$11))*3+1),((A98-('Steps 1+2'!$H$11))/(('Steps 1+2'!$E$17)-('Steps 1+2'!$H$11))*2+4)))," ")," ")</f>
        <v>5.85</v>
      </c>
      <c r="C98" s="9">
        <f t="shared" si="4"/>
        <v>6</v>
      </c>
      <c r="D98" s="32">
        <f t="shared" si="5"/>
        <v>97</v>
      </c>
    </row>
    <row r="99" spans="1:4">
      <c r="A99" s="32">
        <f>IF((A98+$F$5&lt;='Steps 1+2'!$E$17),A98+$F$5,#N/A)</f>
        <v>98</v>
      </c>
      <c r="B99" s="10">
        <f>IFERROR(IF(ISNUMBER(A99),(IF(A99&lt;('Steps 1+2'!$H$11),((A99/('Steps 1+2'!$H$11))*3+1),((A99-('Steps 1+2'!$H$11))/(('Steps 1+2'!$E$17)-('Steps 1+2'!$H$11))*2+4)))," ")," ")</f>
        <v>5.9</v>
      </c>
      <c r="C99" s="9">
        <f t="shared" si="4"/>
        <v>6</v>
      </c>
      <c r="D99" s="32">
        <f t="shared" si="5"/>
        <v>98</v>
      </c>
    </row>
    <row r="100" spans="1:4">
      <c r="A100" s="32">
        <f>IF((A99+$F$5&lt;='Steps 1+2'!$E$17),A99+$F$5,#N/A)</f>
        <v>99</v>
      </c>
      <c r="B100" s="10">
        <f>IFERROR(IF(ISNUMBER(A100),(IF(A100&lt;('Steps 1+2'!$H$11),((A100/('Steps 1+2'!$H$11))*3+1),((A100-('Steps 1+2'!$H$11))/(('Steps 1+2'!$E$17)-('Steps 1+2'!$H$11))*2+4)))," ")," ")</f>
        <v>5.95</v>
      </c>
      <c r="C100" s="9">
        <f t="shared" si="4"/>
        <v>6</v>
      </c>
      <c r="D100" s="32">
        <f t="shared" si="5"/>
        <v>99</v>
      </c>
    </row>
    <row r="101" spans="1:4">
      <c r="A101" s="32">
        <f>IF((A100+$F$5&lt;='Steps 1+2'!$E$17),A100+$F$5,#N/A)</f>
        <v>100</v>
      </c>
      <c r="B101" s="10">
        <f>IFERROR(IF(ISNUMBER(A101),(IF(A101&lt;('Steps 1+2'!$H$11),((A101/('Steps 1+2'!$H$11))*3+1),((A101-('Steps 1+2'!$H$11))/(('Steps 1+2'!$E$17)-('Steps 1+2'!$H$11))*2+4)))," ")," ")</f>
        <v>6</v>
      </c>
      <c r="C101" s="9">
        <f t="shared" si="4"/>
        <v>6</v>
      </c>
      <c r="D101" s="32">
        <f t="shared" si="5"/>
        <v>100</v>
      </c>
    </row>
    <row r="102" spans="1:4">
      <c r="A102" s="32" t="e">
        <f>IF((A101+$F$5&lt;='Steps 1+2'!$E$17),A101+$F$5,#N/A)</f>
        <v>#N/A</v>
      </c>
      <c r="B102" s="10" t="str">
        <f>IFERROR(IF(ISNUMBER(A102),(IF(A102&lt;('Steps 1+2'!$H$11),((A102/('Steps 1+2'!$H$11))*3+1),((A102-('Steps 1+2'!$H$11))/(('Steps 1+2'!$E$17)-('Steps 1+2'!$H$11))*2+4)))," ")," ")</f>
        <v xml:space="preserve"> </v>
      </c>
      <c r="C102" s="9" t="str">
        <f t="shared" si="4"/>
        <v xml:space="preserve"> </v>
      </c>
      <c r="D102" s="32" t="e">
        <f t="shared" si="5"/>
        <v>#N/A</v>
      </c>
    </row>
    <row r="103" spans="1:4">
      <c r="A103" s="32" t="e">
        <f>IF((A102+$F$5&lt;='Steps 1+2'!$E$17),A102+$F$5,#N/A)</f>
        <v>#N/A</v>
      </c>
      <c r="B103" s="10" t="str">
        <f>IFERROR(IF(ISNUMBER(A103),(IF(A103&lt;('Steps 1+2'!$H$11),((A103/('Steps 1+2'!$H$11))*3+1),((A103-('Steps 1+2'!$H$11))/(('Steps 1+2'!$E$17)-('Steps 1+2'!$H$11))*2+4)))," ")," ")</f>
        <v xml:space="preserve"> </v>
      </c>
      <c r="C103" s="9" t="str">
        <f t="shared" si="4"/>
        <v xml:space="preserve"> </v>
      </c>
      <c r="D103" s="32" t="e">
        <f t="shared" si="5"/>
        <v>#N/A</v>
      </c>
    </row>
    <row r="104" spans="1:4">
      <c r="A104" s="32" t="e">
        <f>IF((A103+$F$5&lt;='Steps 1+2'!$E$17),A103+$F$5,#N/A)</f>
        <v>#N/A</v>
      </c>
      <c r="B104" s="10" t="str">
        <f>IFERROR(IF(ISNUMBER(A104),(IF(A104&lt;('Steps 1+2'!$H$11),((A104/('Steps 1+2'!$H$11))*3+1),((A104-('Steps 1+2'!$H$11))/(('Steps 1+2'!$E$17)-('Steps 1+2'!$H$11))*2+4)))," ")," ")</f>
        <v xml:space="preserve"> </v>
      </c>
      <c r="C104" s="9" t="str">
        <f t="shared" si="4"/>
        <v xml:space="preserve"> </v>
      </c>
      <c r="D104" s="32" t="e">
        <f t="shared" si="5"/>
        <v>#N/A</v>
      </c>
    </row>
    <row r="105" spans="1:4">
      <c r="A105" s="32" t="e">
        <f>IF((A104+$F$5&lt;='Steps 1+2'!$E$17),A104+$F$5,#N/A)</f>
        <v>#N/A</v>
      </c>
      <c r="B105" s="10" t="str">
        <f>IFERROR(IF(ISNUMBER(A105),(IF(A105&lt;('Steps 1+2'!$H$11),((A105/('Steps 1+2'!$H$11))*3+1),((A105-('Steps 1+2'!$H$11))/(('Steps 1+2'!$E$17)-('Steps 1+2'!$H$11))*2+4)))," ")," ")</f>
        <v xml:space="preserve"> </v>
      </c>
      <c r="C105" s="9" t="str">
        <f t="shared" si="4"/>
        <v xml:space="preserve"> </v>
      </c>
      <c r="D105" s="32" t="e">
        <f t="shared" si="5"/>
        <v>#N/A</v>
      </c>
    </row>
    <row r="106" spans="1:4">
      <c r="A106" s="32" t="e">
        <f>IF((A105+$F$5&lt;='Steps 1+2'!$E$17),A105+$F$5,#N/A)</f>
        <v>#N/A</v>
      </c>
      <c r="B106" s="10" t="str">
        <f>IFERROR(IF(ISNUMBER(A106),(IF(A106&lt;('Steps 1+2'!$H$11),((A106/('Steps 1+2'!$H$11))*3+1),((A106-('Steps 1+2'!$H$11))/(('Steps 1+2'!$E$17)-('Steps 1+2'!$H$11))*2+4)))," ")," ")</f>
        <v xml:space="preserve"> </v>
      </c>
      <c r="C106" s="9" t="str">
        <f t="shared" si="4"/>
        <v xml:space="preserve"> </v>
      </c>
      <c r="D106" s="32" t="e">
        <f t="shared" si="5"/>
        <v>#N/A</v>
      </c>
    </row>
    <row r="107" spans="1:4">
      <c r="A107" s="32" t="e">
        <f>IF((A106+$F$5&lt;='Steps 1+2'!$E$17),A106+$F$5,#N/A)</f>
        <v>#N/A</v>
      </c>
      <c r="B107" s="10" t="str">
        <f>IFERROR(IF(ISNUMBER(A107),(IF(A107&lt;('Steps 1+2'!$H$11),((A107/('Steps 1+2'!$H$11))*3+1),((A107-('Steps 1+2'!$H$11))/(('Steps 1+2'!$E$17)-('Steps 1+2'!$H$11))*2+4)))," ")," ")</f>
        <v xml:space="preserve"> </v>
      </c>
      <c r="C107" s="9" t="str">
        <f t="shared" si="4"/>
        <v xml:space="preserve"> </v>
      </c>
      <c r="D107" s="32" t="e">
        <f t="shared" si="5"/>
        <v>#N/A</v>
      </c>
    </row>
    <row r="108" spans="1:4">
      <c r="A108" s="32" t="e">
        <f>IF((A107+$F$5&lt;='Steps 1+2'!$E$17),A107+$F$5,#N/A)</f>
        <v>#N/A</v>
      </c>
      <c r="B108" s="10" t="str">
        <f>IFERROR(IF(ISNUMBER(A108),(IF(A108&lt;('Steps 1+2'!$H$11),((A108/('Steps 1+2'!$H$11))*3+1),((A108-('Steps 1+2'!$H$11))/(('Steps 1+2'!$E$17)-('Steps 1+2'!$H$11))*2+4)))," ")," ")</f>
        <v xml:space="preserve"> </v>
      </c>
      <c r="C108" s="9" t="str">
        <f t="shared" si="4"/>
        <v xml:space="preserve"> </v>
      </c>
      <c r="D108" s="32" t="e">
        <f t="shared" si="5"/>
        <v>#N/A</v>
      </c>
    </row>
    <row r="109" spans="1:4">
      <c r="A109" s="32" t="e">
        <f>IF((A108+$F$5&lt;='Steps 1+2'!$E$17),A108+$F$5,#N/A)</f>
        <v>#N/A</v>
      </c>
      <c r="B109" s="10" t="str">
        <f>IFERROR(IF(ISNUMBER(A109),(IF(A109&lt;('Steps 1+2'!$H$11),((A109/('Steps 1+2'!$H$11))*3+1),((A109-('Steps 1+2'!$H$11))/(('Steps 1+2'!$E$17)-('Steps 1+2'!$H$11))*2+4)))," ")," ")</f>
        <v xml:space="preserve"> </v>
      </c>
      <c r="C109" s="9" t="str">
        <f t="shared" si="4"/>
        <v xml:space="preserve"> </v>
      </c>
      <c r="D109" s="32" t="e">
        <f t="shared" si="5"/>
        <v>#N/A</v>
      </c>
    </row>
    <row r="110" spans="1:4">
      <c r="A110" s="32" t="e">
        <f>IF((A109+$F$5&lt;='Steps 1+2'!$E$17),A109+$F$5,#N/A)</f>
        <v>#N/A</v>
      </c>
      <c r="B110" s="10" t="str">
        <f>IFERROR(IF(ISNUMBER(A110),(IF(A110&lt;('Steps 1+2'!$H$11),((A110/('Steps 1+2'!$H$11))*3+1),((A110-('Steps 1+2'!$H$11))/(('Steps 1+2'!$E$17)-('Steps 1+2'!$H$11))*2+4)))," ")," ")</f>
        <v xml:space="preserve"> </v>
      </c>
      <c r="C110" s="9" t="str">
        <f t="shared" si="4"/>
        <v xml:space="preserve"> </v>
      </c>
      <c r="D110" s="32" t="e">
        <f t="shared" si="5"/>
        <v>#N/A</v>
      </c>
    </row>
    <row r="111" spans="1:4">
      <c r="A111" s="32" t="e">
        <f>IF((A110+$F$5&lt;='Steps 1+2'!$E$17),A110+$F$5,#N/A)</f>
        <v>#N/A</v>
      </c>
      <c r="B111" s="10" t="str">
        <f>IFERROR(IF(ISNUMBER(A111),(IF(A111&lt;('Steps 1+2'!$H$11),((A111/('Steps 1+2'!$H$11))*3+1),((A111-('Steps 1+2'!$H$11))/(('Steps 1+2'!$E$17)-('Steps 1+2'!$H$11))*2+4)))," ")," ")</f>
        <v xml:space="preserve"> </v>
      </c>
      <c r="C111" s="9" t="str">
        <f t="shared" si="4"/>
        <v xml:space="preserve"> </v>
      </c>
      <c r="D111" s="32" t="e">
        <f t="shared" si="5"/>
        <v>#N/A</v>
      </c>
    </row>
    <row r="112" spans="1:4">
      <c r="A112" s="32" t="e">
        <f>IF((A111+$F$5&lt;='Steps 1+2'!$E$17),A111+$F$5,#N/A)</f>
        <v>#N/A</v>
      </c>
      <c r="B112" s="10" t="str">
        <f>IFERROR(IF(ISNUMBER(A112),(IF(A112&lt;('Steps 1+2'!$H$11),((A112/('Steps 1+2'!$H$11))*3+1),((A112-('Steps 1+2'!$H$11))/(('Steps 1+2'!$E$17)-('Steps 1+2'!$H$11))*2+4)))," ")," ")</f>
        <v xml:space="preserve"> </v>
      </c>
      <c r="C112" s="9" t="str">
        <f t="shared" si="4"/>
        <v xml:space="preserve"> </v>
      </c>
      <c r="D112" s="32" t="e">
        <f t="shared" si="5"/>
        <v>#N/A</v>
      </c>
    </row>
    <row r="113" spans="1:4">
      <c r="A113" s="32" t="e">
        <f>IF((A112+$F$5&lt;='Steps 1+2'!$E$17),A112+$F$5,#N/A)</f>
        <v>#N/A</v>
      </c>
      <c r="B113" s="10" t="str">
        <f>IFERROR(IF(ISNUMBER(A113),(IF(A113&lt;('Steps 1+2'!$H$11),((A113/('Steps 1+2'!$H$11))*3+1),((A113-('Steps 1+2'!$H$11))/(('Steps 1+2'!$E$17)-('Steps 1+2'!$H$11))*2+4)))," ")," ")</f>
        <v xml:space="preserve"> </v>
      </c>
      <c r="C113" s="9" t="str">
        <f t="shared" si="4"/>
        <v xml:space="preserve"> </v>
      </c>
      <c r="D113" s="32" t="e">
        <f t="shared" si="5"/>
        <v>#N/A</v>
      </c>
    </row>
    <row r="114" spans="1:4">
      <c r="A114" s="32" t="e">
        <f>IF((A113+$F$5&lt;='Steps 1+2'!$E$17),A113+$F$5,#N/A)</f>
        <v>#N/A</v>
      </c>
      <c r="B114" s="10" t="str">
        <f>IFERROR(IF(ISNUMBER(A114),(IF(A114&lt;('Steps 1+2'!$H$11),((A114/('Steps 1+2'!$H$11))*3+1),((A114-('Steps 1+2'!$H$11))/(('Steps 1+2'!$E$17)-('Steps 1+2'!$H$11))*2+4)))," ")," ")</f>
        <v xml:space="preserve"> </v>
      </c>
      <c r="C114" s="9" t="str">
        <f t="shared" si="4"/>
        <v xml:space="preserve"> </v>
      </c>
      <c r="D114" s="32" t="e">
        <f t="shared" si="5"/>
        <v>#N/A</v>
      </c>
    </row>
    <row r="115" spans="1:4">
      <c r="A115" s="32" t="e">
        <f>IF((A114+$F$5&lt;='Steps 1+2'!$E$17),A114+$F$5,#N/A)</f>
        <v>#N/A</v>
      </c>
      <c r="B115" s="10" t="str">
        <f>IFERROR(IF(ISNUMBER(A115),(IF(A115&lt;('Steps 1+2'!$H$11),((A115/('Steps 1+2'!$H$11))*3+1),((A115-('Steps 1+2'!$H$11))/(('Steps 1+2'!$E$17)-('Steps 1+2'!$H$11))*2+4)))," ")," ")</f>
        <v xml:space="preserve"> </v>
      </c>
      <c r="C115" s="9" t="str">
        <f t="shared" si="4"/>
        <v xml:space="preserve"> </v>
      </c>
      <c r="D115" s="32" t="e">
        <f t="shared" si="5"/>
        <v>#N/A</v>
      </c>
    </row>
    <row r="116" spans="1:4">
      <c r="A116" s="32" t="e">
        <f>IF((A115+$F$5&lt;='Steps 1+2'!$E$17),A115+$F$5,#N/A)</f>
        <v>#N/A</v>
      </c>
      <c r="B116" s="10" t="str">
        <f>IFERROR(IF(ISNUMBER(A116),(IF(A116&lt;('Steps 1+2'!$H$11),((A116/('Steps 1+2'!$H$11))*3+1),((A116-('Steps 1+2'!$H$11))/(('Steps 1+2'!$E$17)-('Steps 1+2'!$H$11))*2+4)))," ")," ")</f>
        <v xml:space="preserve"> </v>
      </c>
      <c r="C116" s="9" t="str">
        <f t="shared" si="4"/>
        <v xml:space="preserve"> </v>
      </c>
      <c r="D116" s="32" t="e">
        <f t="shared" si="5"/>
        <v>#N/A</v>
      </c>
    </row>
    <row r="117" spans="1:4">
      <c r="A117" s="32" t="e">
        <f>IF((A116+$F$5&lt;='Steps 1+2'!$E$17),A116+$F$5,#N/A)</f>
        <v>#N/A</v>
      </c>
      <c r="B117" s="10" t="str">
        <f>IFERROR(IF(ISNUMBER(A117),(IF(A117&lt;('Steps 1+2'!$H$11),((A117/('Steps 1+2'!$H$11))*3+1),((A117-('Steps 1+2'!$H$11))/(('Steps 1+2'!$E$17)-('Steps 1+2'!$H$11))*2+4)))," ")," ")</f>
        <v xml:space="preserve"> </v>
      </c>
      <c r="C117" s="9" t="str">
        <f t="shared" si="4"/>
        <v xml:space="preserve"> </v>
      </c>
      <c r="D117" s="32" t="e">
        <f t="shared" si="5"/>
        <v>#N/A</v>
      </c>
    </row>
    <row r="118" spans="1:4">
      <c r="A118" s="32" t="e">
        <f>IF((A117+$F$5&lt;='Steps 1+2'!$E$17),A117+$F$5,#N/A)</f>
        <v>#N/A</v>
      </c>
      <c r="B118" s="10" t="str">
        <f>IFERROR(IF(ISNUMBER(A118),(IF(A118&lt;('Steps 1+2'!$H$11),((A118/('Steps 1+2'!$H$11))*3+1),((A118-('Steps 1+2'!$H$11))/(('Steps 1+2'!$E$17)-('Steps 1+2'!$H$11))*2+4)))," ")," ")</f>
        <v xml:space="preserve"> </v>
      </c>
      <c r="C118" s="9" t="str">
        <f t="shared" si="4"/>
        <v xml:space="preserve"> </v>
      </c>
      <c r="D118" s="32" t="e">
        <f t="shared" si="5"/>
        <v>#N/A</v>
      </c>
    </row>
    <row r="119" spans="1:4">
      <c r="A119" s="32" t="e">
        <f>IF((A118+$F$5&lt;='Steps 1+2'!$E$17),A118+$F$5,#N/A)</f>
        <v>#N/A</v>
      </c>
      <c r="B119" s="10" t="str">
        <f>IFERROR(IF(ISNUMBER(A119),(IF(A119&lt;('Steps 1+2'!$H$11),((A119/('Steps 1+2'!$H$11))*3+1),((A119-('Steps 1+2'!$H$11))/(('Steps 1+2'!$E$17)-('Steps 1+2'!$H$11))*2+4)))," ")," ")</f>
        <v xml:space="preserve"> </v>
      </c>
      <c r="C119" s="9" t="str">
        <f t="shared" si="4"/>
        <v xml:space="preserve"> </v>
      </c>
      <c r="D119" s="32" t="e">
        <f t="shared" si="5"/>
        <v>#N/A</v>
      </c>
    </row>
    <row r="120" spans="1:4">
      <c r="A120" s="32" t="e">
        <f>IF((A119+$F$5&lt;='Steps 1+2'!$E$17),A119+$F$5,#N/A)</f>
        <v>#N/A</v>
      </c>
      <c r="B120" s="10" t="str">
        <f>IFERROR(IF(ISNUMBER(A120),(IF(A120&lt;('Steps 1+2'!$H$11),((A120/('Steps 1+2'!$H$11))*3+1),((A120-('Steps 1+2'!$H$11))/(('Steps 1+2'!$E$17)-('Steps 1+2'!$H$11))*2+4)))," ")," ")</f>
        <v xml:space="preserve"> </v>
      </c>
      <c r="C120" s="9" t="str">
        <f t="shared" si="4"/>
        <v xml:space="preserve"> </v>
      </c>
      <c r="D120" s="32" t="e">
        <f t="shared" si="5"/>
        <v>#N/A</v>
      </c>
    </row>
    <row r="121" spans="1:4">
      <c r="A121" s="32" t="e">
        <f>IF((A120+$F$5&lt;='Steps 1+2'!$E$17),A120+$F$5,#N/A)</f>
        <v>#N/A</v>
      </c>
      <c r="B121" s="10" t="str">
        <f>IFERROR(IF(ISNUMBER(A121),(IF(A121&lt;('Steps 1+2'!$H$11),((A121/('Steps 1+2'!$H$11))*3+1),((A121-('Steps 1+2'!$H$11))/(('Steps 1+2'!$E$17)-('Steps 1+2'!$H$11))*2+4)))," ")," ")</f>
        <v xml:space="preserve"> </v>
      </c>
      <c r="C121" s="9" t="str">
        <f t="shared" si="4"/>
        <v xml:space="preserve"> </v>
      </c>
      <c r="D121" s="32" t="e">
        <f t="shared" si="5"/>
        <v>#N/A</v>
      </c>
    </row>
    <row r="122" spans="1:4">
      <c r="A122" s="32" t="e">
        <f>IF((A121+$F$5&lt;='Steps 1+2'!$E$17),A121+$F$5,#N/A)</f>
        <v>#N/A</v>
      </c>
      <c r="B122" s="10" t="str">
        <f>IFERROR(IF(ISNUMBER(A122),(IF(A122&lt;('Steps 1+2'!$H$11),((A122/('Steps 1+2'!$H$11))*3+1),((A122-('Steps 1+2'!$H$11))/(('Steps 1+2'!$E$17)-('Steps 1+2'!$H$11))*2+4)))," ")," ")</f>
        <v xml:space="preserve"> </v>
      </c>
      <c r="C122" s="9" t="str">
        <f t="shared" si="4"/>
        <v xml:space="preserve"> </v>
      </c>
      <c r="D122" s="32" t="e">
        <f t="shared" si="5"/>
        <v>#N/A</v>
      </c>
    </row>
    <row r="123" spans="1:4">
      <c r="A123" s="32" t="e">
        <f>IF((A122+$F$5&lt;='Steps 1+2'!$E$17),A122+$F$5,#N/A)</f>
        <v>#N/A</v>
      </c>
      <c r="B123" s="10" t="str">
        <f>IFERROR(IF(ISNUMBER(A123),(IF(A123&lt;('Steps 1+2'!$H$11),((A123/('Steps 1+2'!$H$11))*3+1),((A123-('Steps 1+2'!$H$11))/(('Steps 1+2'!$E$17)-('Steps 1+2'!$H$11))*2+4)))," ")," ")</f>
        <v xml:space="preserve"> </v>
      </c>
      <c r="C123" s="9" t="str">
        <f t="shared" si="4"/>
        <v xml:space="preserve"> </v>
      </c>
      <c r="D123" s="32" t="e">
        <f t="shared" si="5"/>
        <v>#N/A</v>
      </c>
    </row>
    <row r="124" spans="1:4">
      <c r="A124" s="32" t="e">
        <f>IF((A123+$F$5&lt;='Steps 1+2'!$E$17),A123+$F$5,#N/A)</f>
        <v>#N/A</v>
      </c>
      <c r="B124" s="10" t="str">
        <f>IFERROR(IF(ISNUMBER(A124),(IF(A124&lt;('Steps 1+2'!$H$11),((A124/('Steps 1+2'!$H$11))*3+1),((A124-('Steps 1+2'!$H$11))/(('Steps 1+2'!$E$17)-('Steps 1+2'!$H$11))*2+4)))," ")," ")</f>
        <v xml:space="preserve"> </v>
      </c>
      <c r="C124" s="9" t="str">
        <f t="shared" si="4"/>
        <v xml:space="preserve"> </v>
      </c>
      <c r="D124" s="32" t="e">
        <f t="shared" si="5"/>
        <v>#N/A</v>
      </c>
    </row>
    <row r="125" spans="1:4">
      <c r="A125" s="32" t="e">
        <f>IF((A124+$F$5&lt;='Steps 1+2'!$E$17),A124+$F$5,#N/A)</f>
        <v>#N/A</v>
      </c>
      <c r="B125" s="10" t="str">
        <f>IFERROR(IF(ISNUMBER(A125),(IF(A125&lt;('Steps 1+2'!$H$11),((A125/('Steps 1+2'!$H$11))*3+1),((A125-('Steps 1+2'!$H$11))/(('Steps 1+2'!$E$17)-('Steps 1+2'!$H$11))*2+4)))," ")," ")</f>
        <v xml:space="preserve"> </v>
      </c>
      <c r="C125" s="9" t="str">
        <f t="shared" si="4"/>
        <v xml:space="preserve"> </v>
      </c>
      <c r="D125" s="32" t="e">
        <f t="shared" si="5"/>
        <v>#N/A</v>
      </c>
    </row>
    <row r="126" spans="1:4">
      <c r="A126" s="32" t="e">
        <f>IF((A125+$F$5&lt;='Steps 1+2'!$E$17),A125+$F$5,#N/A)</f>
        <v>#N/A</v>
      </c>
      <c r="B126" s="10" t="str">
        <f>IFERROR(IF(ISNUMBER(A126),(IF(A126&lt;('Steps 1+2'!$H$11),((A126/('Steps 1+2'!$H$11))*3+1),((A126-('Steps 1+2'!$H$11))/(('Steps 1+2'!$E$17)-('Steps 1+2'!$H$11))*2+4)))," ")," ")</f>
        <v xml:space="preserve"> </v>
      </c>
      <c r="C126" s="9" t="str">
        <f t="shared" si="4"/>
        <v xml:space="preserve"> </v>
      </c>
      <c r="D126" s="32" t="e">
        <f t="shared" si="5"/>
        <v>#N/A</v>
      </c>
    </row>
    <row r="127" spans="1:4">
      <c r="A127" s="32" t="e">
        <f>IF((A126+$F$5&lt;='Steps 1+2'!$E$17),A126+$F$5,#N/A)</f>
        <v>#N/A</v>
      </c>
      <c r="B127" s="10" t="str">
        <f>IFERROR(IF(ISNUMBER(A127),(IF(A127&lt;('Steps 1+2'!$H$11),((A127/('Steps 1+2'!$H$11))*3+1),((A127-('Steps 1+2'!$H$11))/(('Steps 1+2'!$E$17)-('Steps 1+2'!$H$11))*2+4)))," ")," ")</f>
        <v xml:space="preserve"> </v>
      </c>
      <c r="C127" s="9" t="str">
        <f t="shared" si="4"/>
        <v xml:space="preserve"> </v>
      </c>
      <c r="D127" s="32" t="e">
        <f t="shared" si="5"/>
        <v>#N/A</v>
      </c>
    </row>
    <row r="128" spans="1:4">
      <c r="A128" s="32" t="e">
        <f>IF((A127+$F$5&lt;='Steps 1+2'!$E$17),A127+$F$5,#N/A)</f>
        <v>#N/A</v>
      </c>
      <c r="B128" s="10" t="str">
        <f>IFERROR(IF(ISNUMBER(A128),(IF(A128&lt;('Steps 1+2'!$H$11),((A128/('Steps 1+2'!$H$11))*3+1),((A128-('Steps 1+2'!$H$11))/(('Steps 1+2'!$E$17)-('Steps 1+2'!$H$11))*2+4)))," ")," ")</f>
        <v xml:space="preserve"> </v>
      </c>
      <c r="C128" s="9" t="str">
        <f t="shared" si="4"/>
        <v xml:space="preserve"> </v>
      </c>
      <c r="D128" s="32" t="e">
        <f t="shared" si="5"/>
        <v>#N/A</v>
      </c>
    </row>
    <row r="129" spans="1:4">
      <c r="A129" s="32" t="e">
        <f>IF((A128+$F$5&lt;='Steps 1+2'!$E$17),A128+$F$5,#N/A)</f>
        <v>#N/A</v>
      </c>
      <c r="B129" s="10" t="str">
        <f>IFERROR(IF(ISNUMBER(A129),(IF(A129&lt;('Steps 1+2'!$H$11),((A129/('Steps 1+2'!$H$11))*3+1),((A129-('Steps 1+2'!$H$11))/(('Steps 1+2'!$E$17)-('Steps 1+2'!$H$11))*2+4)))," ")," ")</f>
        <v xml:space="preserve"> </v>
      </c>
      <c r="C129" s="9" t="str">
        <f t="shared" si="4"/>
        <v xml:space="preserve"> </v>
      </c>
      <c r="D129" s="32" t="e">
        <f t="shared" si="5"/>
        <v>#N/A</v>
      </c>
    </row>
    <row r="130" spans="1:4">
      <c r="A130" s="32" t="e">
        <f>IF((A129+$F$5&lt;='Steps 1+2'!$E$17),A129+$F$5,#N/A)</f>
        <v>#N/A</v>
      </c>
      <c r="B130" s="10" t="str">
        <f>IFERROR(IF(ISNUMBER(A130),(IF(A130&lt;('Steps 1+2'!$H$11),((A130/('Steps 1+2'!$H$11))*3+1),((A130-('Steps 1+2'!$H$11))/(('Steps 1+2'!$E$17)-('Steps 1+2'!$H$11))*2+4)))," ")," ")</f>
        <v xml:space="preserve"> </v>
      </c>
      <c r="C130" s="9" t="str">
        <f t="shared" ref="C130:C193" si="6">IFERROR(IF(AND(B130&gt;3.5,B130&lt;4),3.5,ROUND(B130/5,1)*5)," ")</f>
        <v xml:space="preserve"> </v>
      </c>
      <c r="D130" s="32" t="e">
        <f t="shared" ref="D130:D193" si="7">A130</f>
        <v>#N/A</v>
      </c>
    </row>
    <row r="131" spans="1:4">
      <c r="A131" s="32" t="e">
        <f>IF((A130+$F$5&lt;='Steps 1+2'!$E$17),A130+$F$5,#N/A)</f>
        <v>#N/A</v>
      </c>
      <c r="B131" s="10" t="str">
        <f>IFERROR(IF(ISNUMBER(A131),(IF(A131&lt;('Steps 1+2'!$H$11),((A131/('Steps 1+2'!$H$11))*3+1),((A131-('Steps 1+2'!$H$11))/(('Steps 1+2'!$E$17)-('Steps 1+2'!$H$11))*2+4)))," ")," ")</f>
        <v xml:space="preserve"> </v>
      </c>
      <c r="C131" s="9" t="str">
        <f t="shared" si="6"/>
        <v xml:space="preserve"> </v>
      </c>
      <c r="D131" s="32" t="e">
        <f t="shared" si="7"/>
        <v>#N/A</v>
      </c>
    </row>
    <row r="132" spans="1:4">
      <c r="A132" s="32" t="e">
        <f>IF((A131+$F$5&lt;='Steps 1+2'!$E$17),A131+$F$5,#N/A)</f>
        <v>#N/A</v>
      </c>
      <c r="B132" s="10" t="str">
        <f>IFERROR(IF(ISNUMBER(A132),(IF(A132&lt;('Steps 1+2'!$H$11),((A132/('Steps 1+2'!$H$11))*3+1),((A132-('Steps 1+2'!$H$11))/(('Steps 1+2'!$E$17)-('Steps 1+2'!$H$11))*2+4)))," ")," ")</f>
        <v xml:space="preserve"> </v>
      </c>
      <c r="C132" s="9" t="str">
        <f t="shared" si="6"/>
        <v xml:space="preserve"> </v>
      </c>
      <c r="D132" s="32" t="e">
        <f t="shared" si="7"/>
        <v>#N/A</v>
      </c>
    </row>
    <row r="133" spans="1:4">
      <c r="A133" s="32" t="e">
        <f>IF((A132+$F$5&lt;='Steps 1+2'!$E$17),A132+$F$5,#N/A)</f>
        <v>#N/A</v>
      </c>
      <c r="B133" s="10" t="str">
        <f>IFERROR(IF(ISNUMBER(A133),(IF(A133&lt;('Steps 1+2'!$H$11),((A133/('Steps 1+2'!$H$11))*3+1),((A133-('Steps 1+2'!$H$11))/(('Steps 1+2'!$E$17)-('Steps 1+2'!$H$11))*2+4)))," ")," ")</f>
        <v xml:space="preserve"> </v>
      </c>
      <c r="C133" s="9" t="str">
        <f t="shared" si="6"/>
        <v xml:space="preserve"> </v>
      </c>
      <c r="D133" s="32" t="e">
        <f t="shared" si="7"/>
        <v>#N/A</v>
      </c>
    </row>
    <row r="134" spans="1:4">
      <c r="A134" s="32" t="e">
        <f>IF((A133+$F$5&lt;='Steps 1+2'!$E$17),A133+$F$5,#N/A)</f>
        <v>#N/A</v>
      </c>
      <c r="B134" s="10" t="str">
        <f>IFERROR(IF(ISNUMBER(A134),(IF(A134&lt;('Steps 1+2'!$H$11),((A134/('Steps 1+2'!$H$11))*3+1),((A134-('Steps 1+2'!$H$11))/(('Steps 1+2'!$E$17)-('Steps 1+2'!$H$11))*2+4)))," ")," ")</f>
        <v xml:space="preserve"> </v>
      </c>
      <c r="C134" s="9" t="str">
        <f t="shared" si="6"/>
        <v xml:space="preserve"> </v>
      </c>
      <c r="D134" s="32" t="e">
        <f t="shared" si="7"/>
        <v>#N/A</v>
      </c>
    </row>
    <row r="135" spans="1:4">
      <c r="A135" s="32" t="e">
        <f>IF((A134+$F$5&lt;='Steps 1+2'!$E$17),A134+$F$5,#N/A)</f>
        <v>#N/A</v>
      </c>
      <c r="B135" s="10" t="str">
        <f>IFERROR(IF(ISNUMBER(A135),(IF(A135&lt;('Steps 1+2'!$H$11),((A135/('Steps 1+2'!$H$11))*3+1),((A135-('Steps 1+2'!$H$11))/(('Steps 1+2'!$E$17)-('Steps 1+2'!$H$11))*2+4)))," ")," ")</f>
        <v xml:space="preserve"> </v>
      </c>
      <c r="C135" s="9" t="str">
        <f t="shared" si="6"/>
        <v xml:space="preserve"> </v>
      </c>
      <c r="D135" s="32" t="e">
        <f t="shared" si="7"/>
        <v>#N/A</v>
      </c>
    </row>
    <row r="136" spans="1:4">
      <c r="A136" s="32" t="e">
        <f>IF((A135+$F$5&lt;='Steps 1+2'!$E$17),A135+$F$5,#N/A)</f>
        <v>#N/A</v>
      </c>
      <c r="B136" s="10" t="str">
        <f>IFERROR(IF(ISNUMBER(A136),(IF(A136&lt;('Steps 1+2'!$H$11),((A136/('Steps 1+2'!$H$11))*3+1),((A136-('Steps 1+2'!$H$11))/(('Steps 1+2'!$E$17)-('Steps 1+2'!$H$11))*2+4)))," ")," ")</f>
        <v xml:space="preserve"> </v>
      </c>
      <c r="C136" s="9" t="str">
        <f t="shared" si="6"/>
        <v xml:space="preserve"> </v>
      </c>
      <c r="D136" s="32" t="e">
        <f t="shared" si="7"/>
        <v>#N/A</v>
      </c>
    </row>
    <row r="137" spans="1:4">
      <c r="A137" s="32" t="e">
        <f>IF((A136+$F$5&lt;='Steps 1+2'!$E$17),A136+$F$5,#N/A)</f>
        <v>#N/A</v>
      </c>
      <c r="B137" s="10" t="str">
        <f>IFERROR(IF(ISNUMBER(A137),(IF(A137&lt;('Steps 1+2'!$H$11),((A137/('Steps 1+2'!$H$11))*3+1),((A137-('Steps 1+2'!$H$11))/(('Steps 1+2'!$E$17)-('Steps 1+2'!$H$11))*2+4)))," ")," ")</f>
        <v xml:space="preserve"> </v>
      </c>
      <c r="C137" s="9" t="str">
        <f t="shared" si="6"/>
        <v xml:space="preserve"> </v>
      </c>
      <c r="D137" s="32" t="e">
        <f t="shared" si="7"/>
        <v>#N/A</v>
      </c>
    </row>
    <row r="138" spans="1:4">
      <c r="A138" s="32" t="e">
        <f>IF((A137+$F$5&lt;='Steps 1+2'!$E$17),A137+$F$5,#N/A)</f>
        <v>#N/A</v>
      </c>
      <c r="B138" s="10" t="str">
        <f>IFERROR(IF(ISNUMBER(A138),(IF(A138&lt;('Steps 1+2'!$H$11),((A138/('Steps 1+2'!$H$11))*3+1),((A138-('Steps 1+2'!$H$11))/(('Steps 1+2'!$E$17)-('Steps 1+2'!$H$11))*2+4)))," ")," ")</f>
        <v xml:space="preserve"> </v>
      </c>
      <c r="C138" s="9" t="str">
        <f t="shared" si="6"/>
        <v xml:space="preserve"> </v>
      </c>
      <c r="D138" s="32" t="e">
        <f t="shared" si="7"/>
        <v>#N/A</v>
      </c>
    </row>
    <row r="139" spans="1:4">
      <c r="A139" s="32" t="e">
        <f>IF((A138+$F$5&lt;='Steps 1+2'!$E$17),A138+$F$5,#N/A)</f>
        <v>#N/A</v>
      </c>
      <c r="B139" s="10" t="str">
        <f>IFERROR(IF(ISNUMBER(A139),(IF(A139&lt;('Steps 1+2'!$H$11),((A139/('Steps 1+2'!$H$11))*3+1),((A139-('Steps 1+2'!$H$11))/(('Steps 1+2'!$E$17)-('Steps 1+2'!$H$11))*2+4)))," ")," ")</f>
        <v xml:space="preserve"> </v>
      </c>
      <c r="C139" s="9" t="str">
        <f t="shared" si="6"/>
        <v xml:space="preserve"> </v>
      </c>
      <c r="D139" s="32" t="e">
        <f t="shared" si="7"/>
        <v>#N/A</v>
      </c>
    </row>
    <row r="140" spans="1:4">
      <c r="A140" s="32" t="e">
        <f>IF((A139+$F$5&lt;='Steps 1+2'!$E$17),A139+$F$5,#N/A)</f>
        <v>#N/A</v>
      </c>
      <c r="B140" s="10" t="str">
        <f>IFERROR(IF(ISNUMBER(A140),(IF(A140&lt;('Steps 1+2'!$H$11),((A140/('Steps 1+2'!$H$11))*3+1),((A140-('Steps 1+2'!$H$11))/(('Steps 1+2'!$E$17)-('Steps 1+2'!$H$11))*2+4)))," ")," ")</f>
        <v xml:space="preserve"> </v>
      </c>
      <c r="C140" s="9" t="str">
        <f t="shared" si="6"/>
        <v xml:space="preserve"> </v>
      </c>
      <c r="D140" s="32" t="e">
        <f t="shared" si="7"/>
        <v>#N/A</v>
      </c>
    </row>
    <row r="141" spans="1:4">
      <c r="A141" s="32" t="e">
        <f>IF((A140+$F$5&lt;='Steps 1+2'!$E$17),A140+$F$5,#N/A)</f>
        <v>#N/A</v>
      </c>
      <c r="B141" s="10" t="str">
        <f>IFERROR(IF(ISNUMBER(A141),(IF(A141&lt;('Steps 1+2'!$H$11),((A141/('Steps 1+2'!$H$11))*3+1),((A141-('Steps 1+2'!$H$11))/(('Steps 1+2'!$E$17)-('Steps 1+2'!$H$11))*2+4)))," ")," ")</f>
        <v xml:space="preserve"> </v>
      </c>
      <c r="C141" s="9" t="str">
        <f t="shared" si="6"/>
        <v xml:space="preserve"> </v>
      </c>
      <c r="D141" s="32" t="e">
        <f t="shared" si="7"/>
        <v>#N/A</v>
      </c>
    </row>
    <row r="142" spans="1:4">
      <c r="A142" s="32" t="e">
        <f>IF((A141+$F$5&lt;='Steps 1+2'!$E$17),A141+$F$5,#N/A)</f>
        <v>#N/A</v>
      </c>
      <c r="B142" s="10" t="str">
        <f>IFERROR(IF(ISNUMBER(A142),(IF(A142&lt;('Steps 1+2'!$H$11),((A142/('Steps 1+2'!$H$11))*3+1),((A142-('Steps 1+2'!$H$11))/(('Steps 1+2'!$E$17)-('Steps 1+2'!$H$11))*2+4)))," ")," ")</f>
        <v xml:space="preserve"> </v>
      </c>
      <c r="C142" s="9" t="str">
        <f t="shared" si="6"/>
        <v xml:space="preserve"> </v>
      </c>
      <c r="D142" s="32" t="e">
        <f t="shared" si="7"/>
        <v>#N/A</v>
      </c>
    </row>
    <row r="143" spans="1:4">
      <c r="A143" s="32" t="e">
        <f>IF((A142+$F$5&lt;='Steps 1+2'!$E$17),A142+$F$5,#N/A)</f>
        <v>#N/A</v>
      </c>
      <c r="B143" s="10" t="str">
        <f>IFERROR(IF(ISNUMBER(A143),(IF(A143&lt;('Steps 1+2'!$H$11),((A143/('Steps 1+2'!$H$11))*3+1),((A143-('Steps 1+2'!$H$11))/(('Steps 1+2'!$E$17)-('Steps 1+2'!$H$11))*2+4)))," ")," ")</f>
        <v xml:space="preserve"> </v>
      </c>
      <c r="C143" s="9" t="str">
        <f t="shared" si="6"/>
        <v xml:space="preserve"> </v>
      </c>
      <c r="D143" s="32" t="e">
        <f t="shared" si="7"/>
        <v>#N/A</v>
      </c>
    </row>
    <row r="144" spans="1:4">
      <c r="A144" s="32" t="e">
        <f>IF((A143+$F$5&lt;='Steps 1+2'!$E$17),A143+$F$5,#N/A)</f>
        <v>#N/A</v>
      </c>
      <c r="B144" s="10" t="str">
        <f>IFERROR(IF(ISNUMBER(A144),(IF(A144&lt;('Steps 1+2'!$H$11),((A144/('Steps 1+2'!$H$11))*3+1),((A144-('Steps 1+2'!$H$11))/(('Steps 1+2'!$E$17)-('Steps 1+2'!$H$11))*2+4)))," ")," ")</f>
        <v xml:space="preserve"> </v>
      </c>
      <c r="C144" s="9" t="str">
        <f t="shared" si="6"/>
        <v xml:space="preserve"> </v>
      </c>
      <c r="D144" s="32" t="e">
        <f t="shared" si="7"/>
        <v>#N/A</v>
      </c>
    </row>
    <row r="145" spans="1:4">
      <c r="A145" s="32" t="e">
        <f>IF((A144+$F$5&lt;='Steps 1+2'!$E$17),A144+$F$5,#N/A)</f>
        <v>#N/A</v>
      </c>
      <c r="B145" s="10" t="str">
        <f>IFERROR(IF(ISNUMBER(A145),(IF(A145&lt;('Steps 1+2'!$H$11),((A145/('Steps 1+2'!$H$11))*3+1),((A145-('Steps 1+2'!$H$11))/(('Steps 1+2'!$E$17)-('Steps 1+2'!$H$11))*2+4)))," ")," ")</f>
        <v xml:space="preserve"> </v>
      </c>
      <c r="C145" s="9" t="str">
        <f t="shared" si="6"/>
        <v xml:space="preserve"> </v>
      </c>
      <c r="D145" s="32" t="e">
        <f t="shared" si="7"/>
        <v>#N/A</v>
      </c>
    </row>
    <row r="146" spans="1:4">
      <c r="A146" s="32" t="e">
        <f>IF((A145+$F$5&lt;='Steps 1+2'!$E$17),A145+$F$5,#N/A)</f>
        <v>#N/A</v>
      </c>
      <c r="B146" s="10" t="str">
        <f>IFERROR(IF(ISNUMBER(A146),(IF(A146&lt;('Steps 1+2'!$H$11),((A146/('Steps 1+2'!$H$11))*3+1),((A146-('Steps 1+2'!$H$11))/(('Steps 1+2'!$E$17)-('Steps 1+2'!$H$11))*2+4)))," ")," ")</f>
        <v xml:space="preserve"> </v>
      </c>
      <c r="C146" s="9" t="str">
        <f t="shared" si="6"/>
        <v xml:space="preserve"> </v>
      </c>
      <c r="D146" s="32" t="e">
        <f t="shared" si="7"/>
        <v>#N/A</v>
      </c>
    </row>
    <row r="147" spans="1:4">
      <c r="A147" s="32" t="e">
        <f>IF((A146+$F$5&lt;='Steps 1+2'!$E$17),A146+$F$5,#N/A)</f>
        <v>#N/A</v>
      </c>
      <c r="B147" s="10" t="str">
        <f>IFERROR(IF(ISNUMBER(A147),(IF(A147&lt;('Steps 1+2'!$H$11),((A147/('Steps 1+2'!$H$11))*3+1),((A147-('Steps 1+2'!$H$11))/(('Steps 1+2'!$E$17)-('Steps 1+2'!$H$11))*2+4)))," ")," ")</f>
        <v xml:space="preserve"> </v>
      </c>
      <c r="C147" s="9" t="str">
        <f t="shared" si="6"/>
        <v xml:space="preserve"> </v>
      </c>
      <c r="D147" s="32" t="e">
        <f t="shared" si="7"/>
        <v>#N/A</v>
      </c>
    </row>
    <row r="148" spans="1:4">
      <c r="A148" s="32" t="e">
        <f>IF((A147+$F$5&lt;='Steps 1+2'!$E$17),A147+$F$5,#N/A)</f>
        <v>#N/A</v>
      </c>
      <c r="B148" s="10" t="str">
        <f>IFERROR(IF(ISNUMBER(A148),(IF(A148&lt;('Steps 1+2'!$H$11),((A148/('Steps 1+2'!$H$11))*3+1),((A148-('Steps 1+2'!$H$11))/(('Steps 1+2'!$E$17)-('Steps 1+2'!$H$11))*2+4)))," ")," ")</f>
        <v xml:space="preserve"> </v>
      </c>
      <c r="C148" s="9" t="str">
        <f t="shared" si="6"/>
        <v xml:space="preserve"> </v>
      </c>
      <c r="D148" s="32" t="e">
        <f t="shared" si="7"/>
        <v>#N/A</v>
      </c>
    </row>
    <row r="149" spans="1:4">
      <c r="A149" s="32" t="e">
        <f>IF((A148+$F$5&lt;='Steps 1+2'!$E$17),A148+$F$5,#N/A)</f>
        <v>#N/A</v>
      </c>
      <c r="B149" s="10" t="str">
        <f>IFERROR(IF(ISNUMBER(A149),(IF(A149&lt;('Steps 1+2'!$H$11),((A149/('Steps 1+2'!$H$11))*3+1),((A149-('Steps 1+2'!$H$11))/(('Steps 1+2'!$E$17)-('Steps 1+2'!$H$11))*2+4)))," ")," ")</f>
        <v xml:space="preserve"> </v>
      </c>
      <c r="C149" s="9" t="str">
        <f t="shared" si="6"/>
        <v xml:space="preserve"> </v>
      </c>
      <c r="D149" s="32" t="e">
        <f t="shared" si="7"/>
        <v>#N/A</v>
      </c>
    </row>
    <row r="150" spans="1:4">
      <c r="A150" s="32" t="e">
        <f>IF((A149+$F$5&lt;='Steps 1+2'!$E$17),A149+$F$5,#N/A)</f>
        <v>#N/A</v>
      </c>
      <c r="B150" s="10" t="str">
        <f>IFERROR(IF(ISNUMBER(A150),(IF(A150&lt;('Steps 1+2'!$H$11),((A150/('Steps 1+2'!$H$11))*3+1),((A150-('Steps 1+2'!$H$11))/(('Steps 1+2'!$E$17)-('Steps 1+2'!$H$11))*2+4)))," ")," ")</f>
        <v xml:space="preserve"> </v>
      </c>
      <c r="C150" s="9" t="str">
        <f t="shared" si="6"/>
        <v xml:space="preserve"> </v>
      </c>
      <c r="D150" s="32" t="e">
        <f t="shared" si="7"/>
        <v>#N/A</v>
      </c>
    </row>
    <row r="151" spans="1:4">
      <c r="A151" s="32" t="e">
        <f>IF((A150+$F$5&lt;='Steps 1+2'!$E$17),A150+$F$5,#N/A)</f>
        <v>#N/A</v>
      </c>
      <c r="B151" s="10" t="str">
        <f>IFERROR(IF(ISNUMBER(A151),(IF(A151&lt;('Steps 1+2'!$H$11),((A151/('Steps 1+2'!$H$11))*3+1),((A151-('Steps 1+2'!$H$11))/(('Steps 1+2'!$E$17)-('Steps 1+2'!$H$11))*2+4)))," ")," ")</f>
        <v xml:space="preserve"> </v>
      </c>
      <c r="C151" s="9" t="str">
        <f t="shared" si="6"/>
        <v xml:space="preserve"> </v>
      </c>
      <c r="D151" s="32" t="e">
        <f t="shared" si="7"/>
        <v>#N/A</v>
      </c>
    </row>
    <row r="152" spans="1:4">
      <c r="A152" s="32" t="e">
        <f>IF((A151+$F$5&lt;='Steps 1+2'!$E$17),A151+$F$5,#N/A)</f>
        <v>#N/A</v>
      </c>
      <c r="B152" s="10" t="str">
        <f>IFERROR(IF(ISNUMBER(A152),(IF(A152&lt;('Steps 1+2'!$H$11),((A152/('Steps 1+2'!$H$11))*3+1),((A152-('Steps 1+2'!$H$11))/(('Steps 1+2'!$E$17)-('Steps 1+2'!$H$11))*2+4)))," ")," ")</f>
        <v xml:space="preserve"> </v>
      </c>
      <c r="C152" s="9" t="str">
        <f t="shared" si="6"/>
        <v xml:space="preserve"> </v>
      </c>
      <c r="D152" s="32" t="e">
        <f t="shared" si="7"/>
        <v>#N/A</v>
      </c>
    </row>
    <row r="153" spans="1:4">
      <c r="A153" s="32" t="e">
        <f>IF((A152+$F$5&lt;='Steps 1+2'!$E$17),A152+$F$5,#N/A)</f>
        <v>#N/A</v>
      </c>
      <c r="B153" s="10" t="str">
        <f>IFERROR(IF(ISNUMBER(A153),(IF(A153&lt;('Steps 1+2'!$H$11),((A153/('Steps 1+2'!$H$11))*3+1),((A153-('Steps 1+2'!$H$11))/(('Steps 1+2'!$E$17)-('Steps 1+2'!$H$11))*2+4)))," ")," ")</f>
        <v xml:space="preserve"> </v>
      </c>
      <c r="C153" s="9" t="str">
        <f t="shared" si="6"/>
        <v xml:space="preserve"> </v>
      </c>
      <c r="D153" s="32" t="e">
        <f t="shared" si="7"/>
        <v>#N/A</v>
      </c>
    </row>
    <row r="154" spans="1:4">
      <c r="A154" s="32" t="e">
        <f>IF((A153+$F$5&lt;='Steps 1+2'!$E$17),A153+$F$5,#N/A)</f>
        <v>#N/A</v>
      </c>
      <c r="B154" s="10" t="str">
        <f>IFERROR(IF(ISNUMBER(A154),(IF(A154&lt;('Steps 1+2'!$H$11),((A154/('Steps 1+2'!$H$11))*3+1),((A154-('Steps 1+2'!$H$11))/(('Steps 1+2'!$E$17)-('Steps 1+2'!$H$11))*2+4)))," ")," ")</f>
        <v xml:space="preserve"> </v>
      </c>
      <c r="C154" s="9" t="str">
        <f t="shared" si="6"/>
        <v xml:space="preserve"> </v>
      </c>
      <c r="D154" s="32" t="e">
        <f t="shared" si="7"/>
        <v>#N/A</v>
      </c>
    </row>
    <row r="155" spans="1:4">
      <c r="A155" s="32" t="e">
        <f>IF((A154+$F$5&lt;='Steps 1+2'!$E$17),A154+$F$5,#N/A)</f>
        <v>#N/A</v>
      </c>
      <c r="B155" s="10" t="str">
        <f>IFERROR(IF(ISNUMBER(A155),(IF(A155&lt;('Steps 1+2'!$H$11),((A155/('Steps 1+2'!$H$11))*3+1),((A155-('Steps 1+2'!$H$11))/(('Steps 1+2'!$E$17)-('Steps 1+2'!$H$11))*2+4)))," ")," ")</f>
        <v xml:space="preserve"> </v>
      </c>
      <c r="C155" s="9" t="str">
        <f t="shared" si="6"/>
        <v xml:space="preserve"> </v>
      </c>
      <c r="D155" s="32" t="e">
        <f t="shared" si="7"/>
        <v>#N/A</v>
      </c>
    </row>
    <row r="156" spans="1:4">
      <c r="A156" s="32" t="e">
        <f>IF((A155+$F$5&lt;='Steps 1+2'!$E$17),A155+$F$5,#N/A)</f>
        <v>#N/A</v>
      </c>
      <c r="B156" s="10" t="str">
        <f>IFERROR(IF(ISNUMBER(A156),(IF(A156&lt;('Steps 1+2'!$H$11),((A156/('Steps 1+2'!$H$11))*3+1),((A156-('Steps 1+2'!$H$11))/(('Steps 1+2'!$E$17)-('Steps 1+2'!$H$11))*2+4)))," ")," ")</f>
        <v xml:space="preserve"> </v>
      </c>
      <c r="C156" s="9" t="str">
        <f t="shared" si="6"/>
        <v xml:space="preserve"> </v>
      </c>
      <c r="D156" s="32" t="e">
        <f t="shared" si="7"/>
        <v>#N/A</v>
      </c>
    </row>
    <row r="157" spans="1:4">
      <c r="A157" s="32" t="e">
        <f>IF((A156+$F$5&lt;='Steps 1+2'!$E$17),A156+$F$5,#N/A)</f>
        <v>#N/A</v>
      </c>
      <c r="B157" s="10" t="str">
        <f>IFERROR(IF(ISNUMBER(A157),(IF(A157&lt;('Steps 1+2'!$H$11),((A157/('Steps 1+2'!$H$11))*3+1),((A157-('Steps 1+2'!$H$11))/(('Steps 1+2'!$E$17)-('Steps 1+2'!$H$11))*2+4)))," ")," ")</f>
        <v xml:space="preserve"> </v>
      </c>
      <c r="C157" s="9" t="str">
        <f t="shared" si="6"/>
        <v xml:space="preserve"> </v>
      </c>
      <c r="D157" s="32" t="e">
        <f t="shared" si="7"/>
        <v>#N/A</v>
      </c>
    </row>
    <row r="158" spans="1:4">
      <c r="A158" s="32" t="e">
        <f>IF((A157+$F$5&lt;='Steps 1+2'!$E$17),A157+$F$5,#N/A)</f>
        <v>#N/A</v>
      </c>
      <c r="B158" s="10" t="str">
        <f>IFERROR(IF(ISNUMBER(A158),(IF(A158&lt;('Steps 1+2'!$H$11),((A158/('Steps 1+2'!$H$11))*3+1),((A158-('Steps 1+2'!$H$11))/(('Steps 1+2'!$E$17)-('Steps 1+2'!$H$11))*2+4)))," ")," ")</f>
        <v xml:space="preserve"> </v>
      </c>
      <c r="C158" s="9" t="str">
        <f t="shared" si="6"/>
        <v xml:space="preserve"> </v>
      </c>
      <c r="D158" s="32" t="e">
        <f t="shared" si="7"/>
        <v>#N/A</v>
      </c>
    </row>
    <row r="159" spans="1:4">
      <c r="A159" s="32" t="e">
        <f>IF((A158+$F$5&lt;='Steps 1+2'!$E$17),A158+$F$5,#N/A)</f>
        <v>#N/A</v>
      </c>
      <c r="B159" s="10" t="str">
        <f>IFERROR(IF(ISNUMBER(A159),(IF(A159&lt;('Steps 1+2'!$H$11),((A159/('Steps 1+2'!$H$11))*3+1),((A159-('Steps 1+2'!$H$11))/(('Steps 1+2'!$E$17)-('Steps 1+2'!$H$11))*2+4)))," ")," ")</f>
        <v xml:space="preserve"> </v>
      </c>
      <c r="C159" s="9" t="str">
        <f t="shared" si="6"/>
        <v xml:space="preserve"> </v>
      </c>
      <c r="D159" s="32" t="e">
        <f t="shared" si="7"/>
        <v>#N/A</v>
      </c>
    </row>
    <row r="160" spans="1:4">
      <c r="A160" s="32" t="e">
        <f>IF((A159+$F$5&lt;='Steps 1+2'!$E$17),A159+$F$5,#N/A)</f>
        <v>#N/A</v>
      </c>
      <c r="B160" s="10" t="str">
        <f>IFERROR(IF(ISNUMBER(A160),(IF(A160&lt;('Steps 1+2'!$H$11),((A160/('Steps 1+2'!$H$11))*3+1),((A160-('Steps 1+2'!$H$11))/(('Steps 1+2'!$E$17)-('Steps 1+2'!$H$11))*2+4)))," ")," ")</f>
        <v xml:space="preserve"> </v>
      </c>
      <c r="C160" s="9" t="str">
        <f t="shared" si="6"/>
        <v xml:space="preserve"> </v>
      </c>
      <c r="D160" s="32" t="e">
        <f t="shared" si="7"/>
        <v>#N/A</v>
      </c>
    </row>
    <row r="161" spans="1:4">
      <c r="A161" s="32" t="e">
        <f>IF((A160+$F$5&lt;='Steps 1+2'!$E$17),A160+$F$5,#N/A)</f>
        <v>#N/A</v>
      </c>
      <c r="B161" s="10" t="str">
        <f>IFERROR(IF(ISNUMBER(A161),(IF(A161&lt;('Steps 1+2'!$H$11),((A161/('Steps 1+2'!$H$11))*3+1),((A161-('Steps 1+2'!$H$11))/(('Steps 1+2'!$E$17)-('Steps 1+2'!$H$11))*2+4)))," ")," ")</f>
        <v xml:space="preserve"> </v>
      </c>
      <c r="C161" s="9" t="str">
        <f t="shared" si="6"/>
        <v xml:space="preserve"> </v>
      </c>
      <c r="D161" s="32" t="e">
        <f t="shared" si="7"/>
        <v>#N/A</v>
      </c>
    </row>
    <row r="162" spans="1:4">
      <c r="A162" s="32" t="e">
        <f>IF((A161+$F$5&lt;='Steps 1+2'!$E$17),A161+$F$5,#N/A)</f>
        <v>#N/A</v>
      </c>
      <c r="B162" s="10" t="str">
        <f>IFERROR(IF(ISNUMBER(A162),(IF(A162&lt;('Steps 1+2'!$H$11),((A162/('Steps 1+2'!$H$11))*3+1),((A162-('Steps 1+2'!$H$11))/(('Steps 1+2'!$E$17)-('Steps 1+2'!$H$11))*2+4)))," ")," ")</f>
        <v xml:space="preserve"> </v>
      </c>
      <c r="C162" s="9" t="str">
        <f t="shared" si="6"/>
        <v xml:space="preserve"> </v>
      </c>
      <c r="D162" s="32" t="e">
        <f t="shared" si="7"/>
        <v>#N/A</v>
      </c>
    </row>
    <row r="163" spans="1:4">
      <c r="A163" s="32" t="e">
        <f>IF((A162+$F$5&lt;='Steps 1+2'!$E$17),A162+$F$5,#N/A)</f>
        <v>#N/A</v>
      </c>
      <c r="B163" s="10" t="str">
        <f>IFERROR(IF(ISNUMBER(A163),(IF(A163&lt;('Steps 1+2'!$H$11),((A163/('Steps 1+2'!$H$11))*3+1),((A163-('Steps 1+2'!$H$11))/(('Steps 1+2'!$E$17)-('Steps 1+2'!$H$11))*2+4)))," ")," ")</f>
        <v xml:space="preserve"> </v>
      </c>
      <c r="C163" s="9" t="str">
        <f t="shared" si="6"/>
        <v xml:space="preserve"> </v>
      </c>
      <c r="D163" s="32" t="e">
        <f t="shared" si="7"/>
        <v>#N/A</v>
      </c>
    </row>
    <row r="164" spans="1:4">
      <c r="A164" s="32" t="e">
        <f>IF((A163+$F$5&lt;='Steps 1+2'!$E$17),A163+$F$5,#N/A)</f>
        <v>#N/A</v>
      </c>
      <c r="B164" s="10" t="str">
        <f>IFERROR(IF(ISNUMBER(A164),(IF(A164&lt;('Steps 1+2'!$H$11),((A164/('Steps 1+2'!$H$11))*3+1),((A164-('Steps 1+2'!$H$11))/(('Steps 1+2'!$E$17)-('Steps 1+2'!$H$11))*2+4)))," ")," ")</f>
        <v xml:space="preserve"> </v>
      </c>
      <c r="C164" s="9" t="str">
        <f t="shared" si="6"/>
        <v xml:space="preserve"> </v>
      </c>
      <c r="D164" s="32" t="e">
        <f t="shared" si="7"/>
        <v>#N/A</v>
      </c>
    </row>
    <row r="165" spans="1:4">
      <c r="A165" s="32" t="e">
        <f>IF((A164+$F$5&lt;='Steps 1+2'!$E$17),A164+$F$5,#N/A)</f>
        <v>#N/A</v>
      </c>
      <c r="B165" s="10" t="str">
        <f>IFERROR(IF(ISNUMBER(A165),(IF(A165&lt;('Steps 1+2'!$H$11),((A165/('Steps 1+2'!$H$11))*3+1),((A165-('Steps 1+2'!$H$11))/(('Steps 1+2'!$E$17)-('Steps 1+2'!$H$11))*2+4)))," ")," ")</f>
        <v xml:space="preserve"> </v>
      </c>
      <c r="C165" s="9" t="str">
        <f t="shared" si="6"/>
        <v xml:space="preserve"> </v>
      </c>
      <c r="D165" s="32" t="e">
        <f t="shared" si="7"/>
        <v>#N/A</v>
      </c>
    </row>
    <row r="166" spans="1:4">
      <c r="A166" s="32" t="e">
        <f>IF((A165+$F$5&lt;='Steps 1+2'!$E$17),A165+$F$5,#N/A)</f>
        <v>#N/A</v>
      </c>
      <c r="B166" s="10" t="str">
        <f>IFERROR(IF(ISNUMBER(A166),(IF(A166&lt;('Steps 1+2'!$H$11),((A166/('Steps 1+2'!$H$11))*3+1),((A166-('Steps 1+2'!$H$11))/(('Steps 1+2'!$E$17)-('Steps 1+2'!$H$11))*2+4)))," ")," ")</f>
        <v xml:space="preserve"> </v>
      </c>
      <c r="C166" s="9" t="str">
        <f t="shared" si="6"/>
        <v xml:space="preserve"> </v>
      </c>
      <c r="D166" s="32" t="e">
        <f t="shared" si="7"/>
        <v>#N/A</v>
      </c>
    </row>
    <row r="167" spans="1:4">
      <c r="A167" s="32" t="e">
        <f>IF((A166+$F$5&lt;='Steps 1+2'!$E$17),A166+$F$5,#N/A)</f>
        <v>#N/A</v>
      </c>
      <c r="B167" s="10" t="str">
        <f>IFERROR(IF(ISNUMBER(A167),(IF(A167&lt;('Steps 1+2'!$H$11),((A167/('Steps 1+2'!$H$11))*3+1),((A167-('Steps 1+2'!$H$11))/(('Steps 1+2'!$E$17)-('Steps 1+2'!$H$11))*2+4)))," ")," ")</f>
        <v xml:space="preserve"> </v>
      </c>
      <c r="C167" s="9" t="str">
        <f t="shared" si="6"/>
        <v xml:space="preserve"> </v>
      </c>
      <c r="D167" s="32" t="e">
        <f t="shared" si="7"/>
        <v>#N/A</v>
      </c>
    </row>
    <row r="168" spans="1:4">
      <c r="A168" s="32" t="e">
        <f>IF((A167+$F$5&lt;='Steps 1+2'!$E$17),A167+$F$5,#N/A)</f>
        <v>#N/A</v>
      </c>
      <c r="B168" s="10" t="str">
        <f>IFERROR(IF(ISNUMBER(A168),(IF(A168&lt;('Steps 1+2'!$H$11),((A168/('Steps 1+2'!$H$11))*3+1),((A168-('Steps 1+2'!$H$11))/(('Steps 1+2'!$E$17)-('Steps 1+2'!$H$11))*2+4)))," ")," ")</f>
        <v xml:space="preserve"> </v>
      </c>
      <c r="C168" s="9" t="str">
        <f t="shared" si="6"/>
        <v xml:space="preserve"> </v>
      </c>
      <c r="D168" s="32" t="e">
        <f t="shared" si="7"/>
        <v>#N/A</v>
      </c>
    </row>
    <row r="169" spans="1:4">
      <c r="A169" s="32" t="e">
        <f>IF((A168+$F$5&lt;='Steps 1+2'!$E$17),A168+$F$5,#N/A)</f>
        <v>#N/A</v>
      </c>
      <c r="B169" s="10" t="str">
        <f>IFERROR(IF(ISNUMBER(A169),(IF(A169&lt;('Steps 1+2'!$H$11),((A169/('Steps 1+2'!$H$11))*3+1),((A169-('Steps 1+2'!$H$11))/(('Steps 1+2'!$E$17)-('Steps 1+2'!$H$11))*2+4)))," ")," ")</f>
        <v xml:space="preserve"> </v>
      </c>
      <c r="C169" s="9" t="str">
        <f t="shared" si="6"/>
        <v xml:space="preserve"> </v>
      </c>
      <c r="D169" s="32" t="e">
        <f t="shared" si="7"/>
        <v>#N/A</v>
      </c>
    </row>
    <row r="170" spans="1:4">
      <c r="A170" s="32" t="e">
        <f>IF((A169+$F$5&lt;='Steps 1+2'!$E$17),A169+$F$5,#N/A)</f>
        <v>#N/A</v>
      </c>
      <c r="B170" s="10" t="str">
        <f>IFERROR(IF(ISNUMBER(A170),(IF(A170&lt;('Steps 1+2'!$H$11),((A170/('Steps 1+2'!$H$11))*3+1),((A170-('Steps 1+2'!$H$11))/(('Steps 1+2'!$E$17)-('Steps 1+2'!$H$11))*2+4)))," ")," ")</f>
        <v xml:space="preserve"> </v>
      </c>
      <c r="C170" s="9" t="str">
        <f t="shared" si="6"/>
        <v xml:space="preserve"> </v>
      </c>
      <c r="D170" s="32" t="e">
        <f t="shared" si="7"/>
        <v>#N/A</v>
      </c>
    </row>
    <row r="171" spans="1:4">
      <c r="A171" s="32" t="e">
        <f>IF((A170+$F$5&lt;='Steps 1+2'!$E$17),A170+$F$5,#N/A)</f>
        <v>#N/A</v>
      </c>
      <c r="B171" s="10" t="str">
        <f>IFERROR(IF(ISNUMBER(A171),(IF(A171&lt;('Steps 1+2'!$H$11),((A171/('Steps 1+2'!$H$11))*3+1),((A171-('Steps 1+2'!$H$11))/(('Steps 1+2'!$E$17)-('Steps 1+2'!$H$11))*2+4)))," ")," ")</f>
        <v xml:space="preserve"> </v>
      </c>
      <c r="C171" s="9" t="str">
        <f t="shared" si="6"/>
        <v xml:space="preserve"> </v>
      </c>
      <c r="D171" s="32" t="e">
        <f t="shared" si="7"/>
        <v>#N/A</v>
      </c>
    </row>
    <row r="172" spans="1:4">
      <c r="A172" s="32" t="e">
        <f>IF((A171+$F$5&lt;='Steps 1+2'!$E$17),A171+$F$5,#N/A)</f>
        <v>#N/A</v>
      </c>
      <c r="B172" s="10" t="str">
        <f>IFERROR(IF(ISNUMBER(A172),(IF(A172&lt;('Steps 1+2'!$H$11),((A172/('Steps 1+2'!$H$11))*3+1),((A172-('Steps 1+2'!$H$11))/(('Steps 1+2'!$E$17)-('Steps 1+2'!$H$11))*2+4)))," ")," ")</f>
        <v xml:space="preserve"> </v>
      </c>
      <c r="C172" s="9" t="str">
        <f t="shared" si="6"/>
        <v xml:space="preserve"> </v>
      </c>
      <c r="D172" s="32" t="e">
        <f t="shared" si="7"/>
        <v>#N/A</v>
      </c>
    </row>
    <row r="173" spans="1:4">
      <c r="A173" s="32" t="e">
        <f>IF((A172+$F$5&lt;='Steps 1+2'!$E$17),A172+$F$5,#N/A)</f>
        <v>#N/A</v>
      </c>
      <c r="B173" s="10" t="str">
        <f>IFERROR(IF(ISNUMBER(A173),(IF(A173&lt;('Steps 1+2'!$H$11),((A173/('Steps 1+2'!$H$11))*3+1),((A173-('Steps 1+2'!$H$11))/(('Steps 1+2'!$E$17)-('Steps 1+2'!$H$11))*2+4)))," ")," ")</f>
        <v xml:space="preserve"> </v>
      </c>
      <c r="C173" s="9" t="str">
        <f t="shared" si="6"/>
        <v xml:space="preserve"> </v>
      </c>
      <c r="D173" s="32" t="e">
        <f t="shared" si="7"/>
        <v>#N/A</v>
      </c>
    </row>
    <row r="174" spans="1:4">
      <c r="A174" s="32" t="e">
        <f>IF((A173+$F$5&lt;='Steps 1+2'!$E$17),A173+$F$5,#N/A)</f>
        <v>#N/A</v>
      </c>
      <c r="B174" s="10" t="str">
        <f>IFERROR(IF(ISNUMBER(A174),(IF(A174&lt;('Steps 1+2'!$H$11),((A174/('Steps 1+2'!$H$11))*3+1),((A174-('Steps 1+2'!$H$11))/(('Steps 1+2'!$E$17)-('Steps 1+2'!$H$11))*2+4)))," ")," ")</f>
        <v xml:space="preserve"> </v>
      </c>
      <c r="C174" s="9" t="str">
        <f t="shared" si="6"/>
        <v xml:space="preserve"> </v>
      </c>
      <c r="D174" s="32" t="e">
        <f t="shared" si="7"/>
        <v>#N/A</v>
      </c>
    </row>
    <row r="175" spans="1:4">
      <c r="A175" s="32" t="e">
        <f>IF((A174+$F$5&lt;='Steps 1+2'!$E$17),A174+$F$5,#N/A)</f>
        <v>#N/A</v>
      </c>
      <c r="B175" s="10" t="str">
        <f>IFERROR(IF(ISNUMBER(A175),(IF(A175&lt;('Steps 1+2'!$H$11),((A175/('Steps 1+2'!$H$11))*3+1),((A175-('Steps 1+2'!$H$11))/(('Steps 1+2'!$E$17)-('Steps 1+2'!$H$11))*2+4)))," ")," ")</f>
        <v xml:space="preserve"> </v>
      </c>
      <c r="C175" s="9" t="str">
        <f t="shared" si="6"/>
        <v xml:space="preserve"> </v>
      </c>
      <c r="D175" s="32" t="e">
        <f t="shared" si="7"/>
        <v>#N/A</v>
      </c>
    </row>
    <row r="176" spans="1:4">
      <c r="A176" s="32" t="e">
        <f>IF((A175+$F$5&lt;='Steps 1+2'!$E$17),A175+$F$5,#N/A)</f>
        <v>#N/A</v>
      </c>
      <c r="B176" s="10" t="str">
        <f>IFERROR(IF(ISNUMBER(A176),(IF(A176&lt;('Steps 1+2'!$H$11),((A176/('Steps 1+2'!$H$11))*3+1),((A176-('Steps 1+2'!$H$11))/(('Steps 1+2'!$E$17)-('Steps 1+2'!$H$11))*2+4)))," ")," ")</f>
        <v xml:space="preserve"> </v>
      </c>
      <c r="C176" s="9" t="str">
        <f t="shared" si="6"/>
        <v xml:space="preserve"> </v>
      </c>
      <c r="D176" s="32" t="e">
        <f t="shared" si="7"/>
        <v>#N/A</v>
      </c>
    </row>
    <row r="177" spans="1:4">
      <c r="A177" s="32" t="e">
        <f>IF((A176+$F$5&lt;='Steps 1+2'!$E$17),A176+$F$5,#N/A)</f>
        <v>#N/A</v>
      </c>
      <c r="B177" s="10" t="str">
        <f>IFERROR(IF(ISNUMBER(A177),(IF(A177&lt;('Steps 1+2'!$H$11),((A177/('Steps 1+2'!$H$11))*3+1),((A177-('Steps 1+2'!$H$11))/(('Steps 1+2'!$E$17)-('Steps 1+2'!$H$11))*2+4)))," ")," ")</f>
        <v xml:space="preserve"> </v>
      </c>
      <c r="C177" s="9" t="str">
        <f t="shared" si="6"/>
        <v xml:space="preserve"> </v>
      </c>
      <c r="D177" s="32" t="e">
        <f t="shared" si="7"/>
        <v>#N/A</v>
      </c>
    </row>
    <row r="178" spans="1:4">
      <c r="A178" s="32" t="e">
        <f>IF((A177+$F$5&lt;='Steps 1+2'!$E$17),A177+$F$5,#N/A)</f>
        <v>#N/A</v>
      </c>
      <c r="B178" s="10" t="str">
        <f>IFERROR(IF(ISNUMBER(A178),(IF(A178&lt;('Steps 1+2'!$H$11),((A178/('Steps 1+2'!$H$11))*3+1),((A178-('Steps 1+2'!$H$11))/(('Steps 1+2'!$E$17)-('Steps 1+2'!$H$11))*2+4)))," ")," ")</f>
        <v xml:space="preserve"> </v>
      </c>
      <c r="C178" s="9" t="str">
        <f t="shared" si="6"/>
        <v xml:space="preserve"> </v>
      </c>
      <c r="D178" s="32" t="e">
        <f t="shared" si="7"/>
        <v>#N/A</v>
      </c>
    </row>
    <row r="179" spans="1:4">
      <c r="A179" s="32" t="e">
        <f>IF((A178+$F$5&lt;='Steps 1+2'!$E$17),A178+$F$5,#N/A)</f>
        <v>#N/A</v>
      </c>
      <c r="B179" s="10" t="str">
        <f>IFERROR(IF(ISNUMBER(A179),(IF(A179&lt;('Steps 1+2'!$H$11),((A179/('Steps 1+2'!$H$11))*3+1),((A179-('Steps 1+2'!$H$11))/(('Steps 1+2'!$E$17)-('Steps 1+2'!$H$11))*2+4)))," ")," ")</f>
        <v xml:space="preserve"> </v>
      </c>
      <c r="C179" s="9" t="str">
        <f t="shared" si="6"/>
        <v xml:space="preserve"> </v>
      </c>
      <c r="D179" s="32" t="e">
        <f t="shared" si="7"/>
        <v>#N/A</v>
      </c>
    </row>
    <row r="180" spans="1:4">
      <c r="A180" s="32" t="e">
        <f>IF((A179+$F$5&lt;='Steps 1+2'!$E$17),A179+$F$5,#N/A)</f>
        <v>#N/A</v>
      </c>
      <c r="B180" s="10" t="str">
        <f>IFERROR(IF(ISNUMBER(A180),(IF(A180&lt;('Steps 1+2'!$H$11),((A180/('Steps 1+2'!$H$11))*3+1),((A180-('Steps 1+2'!$H$11))/(('Steps 1+2'!$E$17)-('Steps 1+2'!$H$11))*2+4)))," ")," ")</f>
        <v xml:space="preserve"> </v>
      </c>
      <c r="C180" s="9" t="str">
        <f t="shared" si="6"/>
        <v xml:space="preserve"> </v>
      </c>
      <c r="D180" s="32" t="e">
        <f t="shared" si="7"/>
        <v>#N/A</v>
      </c>
    </row>
    <row r="181" spans="1:4">
      <c r="A181" s="32" t="e">
        <f>IF((A180+$F$5&lt;='Steps 1+2'!$E$17),A180+$F$5,#N/A)</f>
        <v>#N/A</v>
      </c>
      <c r="B181" s="10" t="str">
        <f>IFERROR(IF(ISNUMBER(A181),(IF(A181&lt;('Steps 1+2'!$H$11),((A181/('Steps 1+2'!$H$11))*3+1),((A181-('Steps 1+2'!$H$11))/(('Steps 1+2'!$E$17)-('Steps 1+2'!$H$11))*2+4)))," ")," ")</f>
        <v xml:space="preserve"> </v>
      </c>
      <c r="C181" s="9" t="str">
        <f t="shared" si="6"/>
        <v xml:space="preserve"> </v>
      </c>
      <c r="D181" s="32" t="e">
        <f t="shared" si="7"/>
        <v>#N/A</v>
      </c>
    </row>
    <row r="182" spans="1:4">
      <c r="A182" s="32" t="e">
        <f>IF((A181+$F$5&lt;='Steps 1+2'!$E$17),A181+$F$5,#N/A)</f>
        <v>#N/A</v>
      </c>
      <c r="B182" s="10" t="str">
        <f>IFERROR(IF(ISNUMBER(A182),(IF(A182&lt;('Steps 1+2'!$H$11),((A182/('Steps 1+2'!$H$11))*3+1),((A182-('Steps 1+2'!$H$11))/(('Steps 1+2'!$E$17)-('Steps 1+2'!$H$11))*2+4)))," ")," ")</f>
        <v xml:space="preserve"> </v>
      </c>
      <c r="C182" s="9" t="str">
        <f t="shared" si="6"/>
        <v xml:space="preserve"> </v>
      </c>
      <c r="D182" s="32" t="e">
        <f t="shared" si="7"/>
        <v>#N/A</v>
      </c>
    </row>
    <row r="183" spans="1:4">
      <c r="A183" s="32" t="e">
        <f>IF((A182+$F$5&lt;='Steps 1+2'!$E$17),A182+$F$5,#N/A)</f>
        <v>#N/A</v>
      </c>
      <c r="B183" s="10" t="str">
        <f>IFERROR(IF(ISNUMBER(A183),(IF(A183&lt;('Steps 1+2'!$H$11),((A183/('Steps 1+2'!$H$11))*3+1),((A183-('Steps 1+2'!$H$11))/(('Steps 1+2'!$E$17)-('Steps 1+2'!$H$11))*2+4)))," ")," ")</f>
        <v xml:space="preserve"> </v>
      </c>
      <c r="C183" s="9" t="str">
        <f t="shared" si="6"/>
        <v xml:space="preserve"> </v>
      </c>
      <c r="D183" s="32" t="e">
        <f t="shared" si="7"/>
        <v>#N/A</v>
      </c>
    </row>
    <row r="184" spans="1:4">
      <c r="A184" s="32" t="e">
        <f>IF((A183+$F$5&lt;='Steps 1+2'!$E$17),A183+$F$5,#N/A)</f>
        <v>#N/A</v>
      </c>
      <c r="B184" s="10" t="str">
        <f>IFERROR(IF(ISNUMBER(A184),(IF(A184&lt;('Steps 1+2'!$H$11),((A184/('Steps 1+2'!$H$11))*3+1),((A184-('Steps 1+2'!$H$11))/(('Steps 1+2'!$E$17)-('Steps 1+2'!$H$11))*2+4)))," ")," ")</f>
        <v xml:space="preserve"> </v>
      </c>
      <c r="C184" s="9" t="str">
        <f t="shared" si="6"/>
        <v xml:space="preserve"> </v>
      </c>
      <c r="D184" s="32" t="e">
        <f t="shared" si="7"/>
        <v>#N/A</v>
      </c>
    </row>
    <row r="185" spans="1:4">
      <c r="A185" s="32" t="e">
        <f>IF((A184+$F$5&lt;='Steps 1+2'!$E$17),A184+$F$5,#N/A)</f>
        <v>#N/A</v>
      </c>
      <c r="B185" s="10" t="str">
        <f>IFERROR(IF(ISNUMBER(A185),(IF(A185&lt;('Steps 1+2'!$H$11),((A185/('Steps 1+2'!$H$11))*3+1),((A185-('Steps 1+2'!$H$11))/(('Steps 1+2'!$E$17)-('Steps 1+2'!$H$11))*2+4)))," ")," ")</f>
        <v xml:space="preserve"> </v>
      </c>
      <c r="C185" s="9" t="str">
        <f t="shared" si="6"/>
        <v xml:space="preserve"> </v>
      </c>
      <c r="D185" s="32" t="e">
        <f t="shared" si="7"/>
        <v>#N/A</v>
      </c>
    </row>
    <row r="186" spans="1:4">
      <c r="A186" s="32" t="e">
        <f>IF((A185+$F$5&lt;='Steps 1+2'!$E$17),A185+$F$5,#N/A)</f>
        <v>#N/A</v>
      </c>
      <c r="B186" s="10" t="str">
        <f>IFERROR(IF(ISNUMBER(A186),(IF(A186&lt;('Steps 1+2'!$H$11),((A186/('Steps 1+2'!$H$11))*3+1),((A186-('Steps 1+2'!$H$11))/(('Steps 1+2'!$E$17)-('Steps 1+2'!$H$11))*2+4)))," ")," ")</f>
        <v xml:space="preserve"> </v>
      </c>
      <c r="C186" s="9" t="str">
        <f t="shared" si="6"/>
        <v xml:space="preserve"> </v>
      </c>
      <c r="D186" s="32" t="e">
        <f t="shared" si="7"/>
        <v>#N/A</v>
      </c>
    </row>
    <row r="187" spans="1:4">
      <c r="A187" s="32" t="e">
        <f>IF((A186+$F$5&lt;='Steps 1+2'!$E$17),A186+$F$5,#N/A)</f>
        <v>#N/A</v>
      </c>
      <c r="B187" s="10" t="str">
        <f>IFERROR(IF(ISNUMBER(A187),(IF(A187&lt;('Steps 1+2'!$H$11),((A187/('Steps 1+2'!$H$11))*3+1),((A187-('Steps 1+2'!$H$11))/(('Steps 1+2'!$E$17)-('Steps 1+2'!$H$11))*2+4)))," ")," ")</f>
        <v xml:space="preserve"> </v>
      </c>
      <c r="C187" s="9" t="str">
        <f t="shared" si="6"/>
        <v xml:space="preserve"> </v>
      </c>
      <c r="D187" s="32" t="e">
        <f t="shared" si="7"/>
        <v>#N/A</v>
      </c>
    </row>
    <row r="188" spans="1:4">
      <c r="A188" s="32" t="e">
        <f>IF((A187+$F$5&lt;='Steps 1+2'!$E$17),A187+$F$5,#N/A)</f>
        <v>#N/A</v>
      </c>
      <c r="B188" s="10" t="str">
        <f>IFERROR(IF(ISNUMBER(A188),(IF(A188&lt;('Steps 1+2'!$H$11),((A188/('Steps 1+2'!$H$11))*3+1),((A188-('Steps 1+2'!$H$11))/(('Steps 1+2'!$E$17)-('Steps 1+2'!$H$11))*2+4)))," ")," ")</f>
        <v xml:space="preserve"> </v>
      </c>
      <c r="C188" s="9" t="str">
        <f t="shared" si="6"/>
        <v xml:space="preserve"> </v>
      </c>
      <c r="D188" s="32" t="e">
        <f t="shared" si="7"/>
        <v>#N/A</v>
      </c>
    </row>
    <row r="189" spans="1:4">
      <c r="A189" s="32" t="e">
        <f>IF((A188+$F$5&lt;='Steps 1+2'!$E$17),A188+$F$5,#N/A)</f>
        <v>#N/A</v>
      </c>
      <c r="B189" s="10" t="str">
        <f>IFERROR(IF(ISNUMBER(A189),(IF(A189&lt;('Steps 1+2'!$H$11),((A189/('Steps 1+2'!$H$11))*3+1),((A189-('Steps 1+2'!$H$11))/(('Steps 1+2'!$E$17)-('Steps 1+2'!$H$11))*2+4)))," ")," ")</f>
        <v xml:space="preserve"> </v>
      </c>
      <c r="C189" s="9" t="str">
        <f t="shared" si="6"/>
        <v xml:space="preserve"> </v>
      </c>
      <c r="D189" s="32" t="e">
        <f t="shared" si="7"/>
        <v>#N/A</v>
      </c>
    </row>
    <row r="190" spans="1:4">
      <c r="A190" s="32" t="e">
        <f>IF((A189+$F$5&lt;='Steps 1+2'!$E$17),A189+$F$5,#N/A)</f>
        <v>#N/A</v>
      </c>
      <c r="B190" s="10" t="str">
        <f>IFERROR(IF(ISNUMBER(A190),(IF(A190&lt;('Steps 1+2'!$H$11),((A190/('Steps 1+2'!$H$11))*3+1),((A190-('Steps 1+2'!$H$11))/(('Steps 1+2'!$E$17)-('Steps 1+2'!$H$11))*2+4)))," ")," ")</f>
        <v xml:space="preserve"> </v>
      </c>
      <c r="C190" s="9" t="str">
        <f t="shared" si="6"/>
        <v xml:space="preserve"> </v>
      </c>
      <c r="D190" s="32" t="e">
        <f t="shared" si="7"/>
        <v>#N/A</v>
      </c>
    </row>
    <row r="191" spans="1:4">
      <c r="A191" s="32" t="e">
        <f>IF((A190+$F$5&lt;='Steps 1+2'!$E$17),A190+$F$5,#N/A)</f>
        <v>#N/A</v>
      </c>
      <c r="B191" s="10" t="str">
        <f>IFERROR(IF(ISNUMBER(A191),(IF(A191&lt;('Steps 1+2'!$H$11),((A191/('Steps 1+2'!$H$11))*3+1),((A191-('Steps 1+2'!$H$11))/(('Steps 1+2'!$E$17)-('Steps 1+2'!$H$11))*2+4)))," ")," ")</f>
        <v xml:space="preserve"> </v>
      </c>
      <c r="C191" s="9" t="str">
        <f t="shared" si="6"/>
        <v xml:space="preserve"> </v>
      </c>
      <c r="D191" s="32" t="e">
        <f t="shared" si="7"/>
        <v>#N/A</v>
      </c>
    </row>
    <row r="192" spans="1:4">
      <c r="A192" s="32" t="e">
        <f>IF((A191+$F$5&lt;='Steps 1+2'!$E$17),A191+$F$5,#N/A)</f>
        <v>#N/A</v>
      </c>
      <c r="B192" s="10" t="str">
        <f>IFERROR(IF(ISNUMBER(A192),(IF(A192&lt;('Steps 1+2'!$H$11),((A192/('Steps 1+2'!$H$11))*3+1),((A192-('Steps 1+2'!$H$11))/(('Steps 1+2'!$E$17)-('Steps 1+2'!$H$11))*2+4)))," ")," ")</f>
        <v xml:space="preserve"> </v>
      </c>
      <c r="C192" s="9" t="str">
        <f t="shared" si="6"/>
        <v xml:space="preserve"> </v>
      </c>
      <c r="D192" s="32" t="e">
        <f t="shared" si="7"/>
        <v>#N/A</v>
      </c>
    </row>
    <row r="193" spans="1:4">
      <c r="A193" s="32" t="e">
        <f>IF((A192+$F$5&lt;='Steps 1+2'!$E$17),A192+$F$5,#N/A)</f>
        <v>#N/A</v>
      </c>
      <c r="B193" s="10" t="str">
        <f>IFERROR(IF(ISNUMBER(A193),(IF(A193&lt;('Steps 1+2'!$H$11),((A193/('Steps 1+2'!$H$11))*3+1),((A193-('Steps 1+2'!$H$11))/(('Steps 1+2'!$E$17)-('Steps 1+2'!$H$11))*2+4)))," ")," ")</f>
        <v xml:space="preserve"> </v>
      </c>
      <c r="C193" s="9" t="str">
        <f t="shared" si="6"/>
        <v xml:space="preserve"> </v>
      </c>
      <c r="D193" s="32" t="e">
        <f t="shared" si="7"/>
        <v>#N/A</v>
      </c>
    </row>
    <row r="194" spans="1:4">
      <c r="A194" s="32" t="e">
        <f>IF((A193+$F$5&lt;='Steps 1+2'!$E$17),A193+$F$5,#N/A)</f>
        <v>#N/A</v>
      </c>
      <c r="B194" s="10" t="str">
        <f>IFERROR(IF(ISNUMBER(A194),(IF(A194&lt;('Steps 1+2'!$H$11),((A194/('Steps 1+2'!$H$11))*3+1),((A194-('Steps 1+2'!$H$11))/(('Steps 1+2'!$E$17)-('Steps 1+2'!$H$11))*2+4)))," ")," ")</f>
        <v xml:space="preserve"> </v>
      </c>
      <c r="C194" s="9" t="str">
        <f t="shared" ref="C194:C257" si="8">IFERROR(IF(AND(B194&gt;3.5,B194&lt;4),3.5,ROUND(B194/5,1)*5)," ")</f>
        <v xml:space="preserve"> </v>
      </c>
      <c r="D194" s="32" t="e">
        <f t="shared" ref="D194:D257" si="9">A194</f>
        <v>#N/A</v>
      </c>
    </row>
    <row r="195" spans="1:4">
      <c r="A195" s="32" t="e">
        <f>IF((A194+$F$5&lt;='Steps 1+2'!$E$17),A194+$F$5,#N/A)</f>
        <v>#N/A</v>
      </c>
      <c r="B195" s="10" t="str">
        <f>IFERROR(IF(ISNUMBER(A195),(IF(A195&lt;('Steps 1+2'!$H$11),((A195/('Steps 1+2'!$H$11))*3+1),((A195-('Steps 1+2'!$H$11))/(('Steps 1+2'!$E$17)-('Steps 1+2'!$H$11))*2+4)))," ")," ")</f>
        <v xml:space="preserve"> </v>
      </c>
      <c r="C195" s="9" t="str">
        <f t="shared" si="8"/>
        <v xml:space="preserve"> </v>
      </c>
      <c r="D195" s="32" t="e">
        <f t="shared" si="9"/>
        <v>#N/A</v>
      </c>
    </row>
    <row r="196" spans="1:4">
      <c r="A196" s="32" t="e">
        <f>IF((A195+$F$5&lt;='Steps 1+2'!$E$17),A195+$F$5,#N/A)</f>
        <v>#N/A</v>
      </c>
      <c r="B196" s="10" t="str">
        <f>IFERROR(IF(ISNUMBER(A196),(IF(A196&lt;('Steps 1+2'!$H$11),((A196/('Steps 1+2'!$H$11))*3+1),((A196-('Steps 1+2'!$H$11))/(('Steps 1+2'!$E$17)-('Steps 1+2'!$H$11))*2+4)))," ")," ")</f>
        <v xml:space="preserve"> </v>
      </c>
      <c r="C196" s="9" t="str">
        <f t="shared" si="8"/>
        <v xml:space="preserve"> </v>
      </c>
      <c r="D196" s="32" t="e">
        <f t="shared" si="9"/>
        <v>#N/A</v>
      </c>
    </row>
    <row r="197" spans="1:4">
      <c r="A197" s="32" t="e">
        <f>IF((A196+$F$5&lt;='Steps 1+2'!$E$17),A196+$F$5,#N/A)</f>
        <v>#N/A</v>
      </c>
      <c r="B197" s="10" t="str">
        <f>IFERROR(IF(ISNUMBER(A197),(IF(A197&lt;('Steps 1+2'!$H$11),((A197/('Steps 1+2'!$H$11))*3+1),((A197-('Steps 1+2'!$H$11))/(('Steps 1+2'!$E$17)-('Steps 1+2'!$H$11))*2+4)))," ")," ")</f>
        <v xml:space="preserve"> </v>
      </c>
      <c r="C197" s="9" t="str">
        <f t="shared" si="8"/>
        <v xml:space="preserve"> </v>
      </c>
      <c r="D197" s="32" t="e">
        <f t="shared" si="9"/>
        <v>#N/A</v>
      </c>
    </row>
    <row r="198" spans="1:4">
      <c r="A198" s="32" t="e">
        <f>IF((A197+$F$5&lt;='Steps 1+2'!$E$17),A197+$F$5,#N/A)</f>
        <v>#N/A</v>
      </c>
      <c r="B198" s="10" t="str">
        <f>IFERROR(IF(ISNUMBER(A198),(IF(A198&lt;('Steps 1+2'!$H$11),((A198/('Steps 1+2'!$H$11))*3+1),((A198-('Steps 1+2'!$H$11))/(('Steps 1+2'!$E$17)-('Steps 1+2'!$H$11))*2+4)))," ")," ")</f>
        <v xml:space="preserve"> </v>
      </c>
      <c r="C198" s="9" t="str">
        <f t="shared" si="8"/>
        <v xml:space="preserve"> </v>
      </c>
      <c r="D198" s="32" t="e">
        <f t="shared" si="9"/>
        <v>#N/A</v>
      </c>
    </row>
    <row r="199" spans="1:4">
      <c r="A199" s="32" t="e">
        <f>IF((A198+$F$5&lt;='Steps 1+2'!$E$17),A198+$F$5,#N/A)</f>
        <v>#N/A</v>
      </c>
      <c r="B199" s="10" t="str">
        <f>IFERROR(IF(ISNUMBER(A199),(IF(A199&lt;('Steps 1+2'!$H$11),((A199/('Steps 1+2'!$H$11))*3+1),((A199-('Steps 1+2'!$H$11))/(('Steps 1+2'!$E$17)-('Steps 1+2'!$H$11))*2+4)))," ")," ")</f>
        <v xml:space="preserve"> </v>
      </c>
      <c r="C199" s="9" t="str">
        <f t="shared" si="8"/>
        <v xml:space="preserve"> </v>
      </c>
      <c r="D199" s="32" t="e">
        <f t="shared" si="9"/>
        <v>#N/A</v>
      </c>
    </row>
    <row r="200" spans="1:4">
      <c r="A200" s="32" t="e">
        <f>IF((A199+$F$5&lt;='Steps 1+2'!$E$17),A199+$F$5,#N/A)</f>
        <v>#N/A</v>
      </c>
      <c r="B200" s="10" t="str">
        <f>IFERROR(IF(ISNUMBER(A200),(IF(A200&lt;('Steps 1+2'!$H$11),((A200/('Steps 1+2'!$H$11))*3+1),((A200-('Steps 1+2'!$H$11))/(('Steps 1+2'!$E$17)-('Steps 1+2'!$H$11))*2+4)))," ")," ")</f>
        <v xml:space="preserve"> </v>
      </c>
      <c r="C200" s="9" t="str">
        <f t="shared" si="8"/>
        <v xml:space="preserve"> </v>
      </c>
      <c r="D200" s="32" t="e">
        <f t="shared" si="9"/>
        <v>#N/A</v>
      </c>
    </row>
    <row r="201" spans="1:4">
      <c r="A201" s="32" t="e">
        <f>IF((A200+$F$5&lt;='Steps 1+2'!$E$17),A200+$F$5,#N/A)</f>
        <v>#N/A</v>
      </c>
      <c r="B201" s="10" t="str">
        <f>IFERROR(IF(ISNUMBER(A201),(IF(A201&lt;('Steps 1+2'!$H$11),((A201/('Steps 1+2'!$H$11))*3+1),((A201-('Steps 1+2'!$H$11))/(('Steps 1+2'!$E$17)-('Steps 1+2'!$H$11))*2+4)))," ")," ")</f>
        <v xml:space="preserve"> </v>
      </c>
      <c r="C201" s="9" t="str">
        <f t="shared" si="8"/>
        <v xml:space="preserve"> </v>
      </c>
      <c r="D201" s="32" t="e">
        <f t="shared" si="9"/>
        <v>#N/A</v>
      </c>
    </row>
    <row r="202" spans="1:4">
      <c r="A202" s="32" t="e">
        <f>IF((A201+$F$5&lt;='Steps 1+2'!$E$17),A201+$F$5,#N/A)</f>
        <v>#N/A</v>
      </c>
      <c r="B202" s="10" t="str">
        <f>IFERROR(IF(ISNUMBER(A202),(IF(A202&lt;('Steps 1+2'!$H$11),((A202/('Steps 1+2'!$H$11))*3+1),((A202-('Steps 1+2'!$H$11))/(('Steps 1+2'!$E$17)-('Steps 1+2'!$H$11))*2+4)))," ")," ")</f>
        <v xml:space="preserve"> </v>
      </c>
      <c r="C202" s="9" t="str">
        <f t="shared" si="8"/>
        <v xml:space="preserve"> </v>
      </c>
      <c r="D202" s="32" t="e">
        <f t="shared" si="9"/>
        <v>#N/A</v>
      </c>
    </row>
    <row r="203" spans="1:4">
      <c r="A203" s="32" t="e">
        <f>IF((A202+$F$5&lt;='Steps 1+2'!$E$17),A202+$F$5,#N/A)</f>
        <v>#N/A</v>
      </c>
      <c r="B203" s="10" t="str">
        <f>IFERROR(IF(ISNUMBER(A203),(IF(A203&lt;('Steps 1+2'!$H$11),((A203/('Steps 1+2'!$H$11))*3+1),((A203-('Steps 1+2'!$H$11))/(('Steps 1+2'!$E$17)-('Steps 1+2'!$H$11))*2+4)))," ")," ")</f>
        <v xml:space="preserve"> </v>
      </c>
      <c r="C203" s="9" t="str">
        <f t="shared" si="8"/>
        <v xml:space="preserve"> </v>
      </c>
      <c r="D203" s="32" t="e">
        <f t="shared" si="9"/>
        <v>#N/A</v>
      </c>
    </row>
    <row r="204" spans="1:4">
      <c r="A204" s="32" t="e">
        <f>IF((A203+$F$5&lt;='Steps 1+2'!$E$17),A203+$F$5,#N/A)</f>
        <v>#N/A</v>
      </c>
      <c r="B204" s="10" t="str">
        <f>IFERROR(IF(ISNUMBER(A204),(IF(A204&lt;('Steps 1+2'!$H$11),((A204/('Steps 1+2'!$H$11))*3+1),((A204-('Steps 1+2'!$H$11))/(('Steps 1+2'!$E$17)-('Steps 1+2'!$H$11))*2+4)))," ")," ")</f>
        <v xml:space="preserve"> </v>
      </c>
      <c r="C204" s="9" t="str">
        <f t="shared" si="8"/>
        <v xml:space="preserve"> </v>
      </c>
      <c r="D204" s="32" t="e">
        <f t="shared" si="9"/>
        <v>#N/A</v>
      </c>
    </row>
    <row r="205" spans="1:4">
      <c r="A205" s="32" t="e">
        <f>IF((A204+$F$5&lt;='Steps 1+2'!$E$17),A204+$F$5,#N/A)</f>
        <v>#N/A</v>
      </c>
      <c r="B205" s="10" t="str">
        <f>IFERROR(IF(ISNUMBER(A205),(IF(A205&lt;('Steps 1+2'!$H$11),((A205/('Steps 1+2'!$H$11))*3+1),((A205-('Steps 1+2'!$H$11))/(('Steps 1+2'!$E$17)-('Steps 1+2'!$H$11))*2+4)))," ")," ")</f>
        <v xml:space="preserve"> </v>
      </c>
      <c r="C205" s="9" t="str">
        <f t="shared" si="8"/>
        <v xml:space="preserve"> </v>
      </c>
      <c r="D205" s="32" t="e">
        <f t="shared" si="9"/>
        <v>#N/A</v>
      </c>
    </row>
    <row r="206" spans="1:4">
      <c r="A206" s="32" t="e">
        <f>IF((A205+$F$5&lt;='Steps 1+2'!$E$17),A205+$F$5,#N/A)</f>
        <v>#N/A</v>
      </c>
      <c r="B206" s="10" t="str">
        <f>IFERROR(IF(ISNUMBER(A206),(IF(A206&lt;('Steps 1+2'!$H$11),((A206/('Steps 1+2'!$H$11))*3+1),((A206-('Steps 1+2'!$H$11))/(('Steps 1+2'!$E$17)-('Steps 1+2'!$H$11))*2+4)))," ")," ")</f>
        <v xml:space="preserve"> </v>
      </c>
      <c r="C206" s="9" t="str">
        <f t="shared" si="8"/>
        <v xml:space="preserve"> </v>
      </c>
      <c r="D206" s="32" t="e">
        <f t="shared" si="9"/>
        <v>#N/A</v>
      </c>
    </row>
    <row r="207" spans="1:4">
      <c r="A207" s="32" t="e">
        <f>IF((A206+$F$5&lt;='Steps 1+2'!$E$17),A206+$F$5,#N/A)</f>
        <v>#N/A</v>
      </c>
      <c r="B207" s="10" t="str">
        <f>IFERROR(IF(ISNUMBER(A207),(IF(A207&lt;('Steps 1+2'!$H$11),((A207/('Steps 1+2'!$H$11))*3+1),((A207-('Steps 1+2'!$H$11))/(('Steps 1+2'!$E$17)-('Steps 1+2'!$H$11))*2+4)))," ")," ")</f>
        <v xml:space="preserve"> </v>
      </c>
      <c r="C207" s="9" t="str">
        <f t="shared" si="8"/>
        <v xml:space="preserve"> </v>
      </c>
      <c r="D207" s="32" t="e">
        <f t="shared" si="9"/>
        <v>#N/A</v>
      </c>
    </row>
    <row r="208" spans="1:4">
      <c r="A208" s="32" t="e">
        <f>IF((A207+$F$5&lt;='Steps 1+2'!$E$17),A207+$F$5,#N/A)</f>
        <v>#N/A</v>
      </c>
      <c r="B208" s="10" t="str">
        <f>IFERROR(IF(ISNUMBER(A208),(IF(A208&lt;('Steps 1+2'!$H$11),((A208/('Steps 1+2'!$H$11))*3+1),((A208-('Steps 1+2'!$H$11))/(('Steps 1+2'!$E$17)-('Steps 1+2'!$H$11))*2+4)))," ")," ")</f>
        <v xml:space="preserve"> </v>
      </c>
      <c r="C208" s="9" t="str">
        <f t="shared" si="8"/>
        <v xml:space="preserve"> </v>
      </c>
      <c r="D208" s="32" t="e">
        <f t="shared" si="9"/>
        <v>#N/A</v>
      </c>
    </row>
    <row r="209" spans="1:4">
      <c r="A209" s="32" t="e">
        <f>IF((A208+$F$5&lt;='Steps 1+2'!$E$17),A208+$F$5,#N/A)</f>
        <v>#N/A</v>
      </c>
      <c r="B209" s="10" t="str">
        <f>IFERROR(IF(ISNUMBER(A209),(IF(A209&lt;('Steps 1+2'!$H$11),((A209/('Steps 1+2'!$H$11))*3+1),((A209-('Steps 1+2'!$H$11))/(('Steps 1+2'!$E$17)-('Steps 1+2'!$H$11))*2+4)))," ")," ")</f>
        <v xml:space="preserve"> </v>
      </c>
      <c r="C209" s="9" t="str">
        <f t="shared" si="8"/>
        <v xml:space="preserve"> </v>
      </c>
      <c r="D209" s="32" t="e">
        <f t="shared" si="9"/>
        <v>#N/A</v>
      </c>
    </row>
    <row r="210" spans="1:4">
      <c r="A210" s="32" t="e">
        <f>IF((A209+$F$5&lt;='Steps 1+2'!$E$17),A209+$F$5,#N/A)</f>
        <v>#N/A</v>
      </c>
      <c r="B210" s="10" t="str">
        <f>IFERROR(IF(ISNUMBER(A210),(IF(A210&lt;('Steps 1+2'!$H$11),((A210/('Steps 1+2'!$H$11))*3+1),((A210-('Steps 1+2'!$H$11))/(('Steps 1+2'!$E$17)-('Steps 1+2'!$H$11))*2+4)))," ")," ")</f>
        <v xml:space="preserve"> </v>
      </c>
      <c r="C210" s="9" t="str">
        <f t="shared" si="8"/>
        <v xml:space="preserve"> </v>
      </c>
      <c r="D210" s="32" t="e">
        <f t="shared" si="9"/>
        <v>#N/A</v>
      </c>
    </row>
    <row r="211" spans="1:4">
      <c r="A211" s="32" t="e">
        <f>IF((A210+$F$5&lt;='Steps 1+2'!$E$17),A210+$F$5,#N/A)</f>
        <v>#N/A</v>
      </c>
      <c r="B211" s="10" t="str">
        <f>IFERROR(IF(ISNUMBER(A211),(IF(A211&lt;('Steps 1+2'!$H$11),((A211/('Steps 1+2'!$H$11))*3+1),((A211-('Steps 1+2'!$H$11))/(('Steps 1+2'!$E$17)-('Steps 1+2'!$H$11))*2+4)))," ")," ")</f>
        <v xml:space="preserve"> </v>
      </c>
      <c r="C211" s="9" t="str">
        <f t="shared" si="8"/>
        <v xml:space="preserve"> </v>
      </c>
      <c r="D211" s="32" t="e">
        <f t="shared" si="9"/>
        <v>#N/A</v>
      </c>
    </row>
    <row r="212" spans="1:4">
      <c r="A212" s="32" t="e">
        <f>IF((A211+$F$5&lt;='Steps 1+2'!$E$17),A211+$F$5,#N/A)</f>
        <v>#N/A</v>
      </c>
      <c r="B212" s="10" t="str">
        <f>IFERROR(IF(ISNUMBER(A212),(IF(A212&lt;('Steps 1+2'!$H$11),((A212/('Steps 1+2'!$H$11))*3+1),((A212-('Steps 1+2'!$H$11))/(('Steps 1+2'!$E$17)-('Steps 1+2'!$H$11))*2+4)))," ")," ")</f>
        <v xml:space="preserve"> </v>
      </c>
      <c r="C212" s="9" t="str">
        <f t="shared" si="8"/>
        <v xml:space="preserve"> </v>
      </c>
      <c r="D212" s="32" t="e">
        <f t="shared" si="9"/>
        <v>#N/A</v>
      </c>
    </row>
    <row r="213" spans="1:4">
      <c r="A213" s="32" t="e">
        <f>IF((A212+$F$5&lt;='Steps 1+2'!$E$17),A212+$F$5,#N/A)</f>
        <v>#N/A</v>
      </c>
      <c r="B213" s="10" t="str">
        <f>IFERROR(IF(ISNUMBER(A213),(IF(A213&lt;('Steps 1+2'!$H$11),((A213/('Steps 1+2'!$H$11))*3+1),((A213-('Steps 1+2'!$H$11))/(('Steps 1+2'!$E$17)-('Steps 1+2'!$H$11))*2+4)))," ")," ")</f>
        <v xml:space="preserve"> </v>
      </c>
      <c r="C213" s="9" t="str">
        <f t="shared" si="8"/>
        <v xml:space="preserve"> </v>
      </c>
      <c r="D213" s="32" t="e">
        <f t="shared" si="9"/>
        <v>#N/A</v>
      </c>
    </row>
    <row r="214" spans="1:4">
      <c r="A214" s="32" t="e">
        <f>IF((A213+$F$5&lt;='Steps 1+2'!$E$17),A213+$F$5,#N/A)</f>
        <v>#N/A</v>
      </c>
      <c r="B214" s="10" t="str">
        <f>IFERROR(IF(ISNUMBER(A214),(IF(A214&lt;('Steps 1+2'!$H$11),((A214/('Steps 1+2'!$H$11))*3+1),((A214-('Steps 1+2'!$H$11))/(('Steps 1+2'!$E$17)-('Steps 1+2'!$H$11))*2+4)))," ")," ")</f>
        <v xml:space="preserve"> </v>
      </c>
      <c r="C214" s="9" t="str">
        <f t="shared" si="8"/>
        <v xml:space="preserve"> </v>
      </c>
      <c r="D214" s="32" t="e">
        <f t="shared" si="9"/>
        <v>#N/A</v>
      </c>
    </row>
    <row r="215" spans="1:4">
      <c r="A215" s="32" t="e">
        <f>IF((A214+$F$5&lt;='Steps 1+2'!$E$17),A214+$F$5,#N/A)</f>
        <v>#N/A</v>
      </c>
      <c r="B215" s="10" t="str">
        <f>IFERROR(IF(ISNUMBER(A215),(IF(A215&lt;('Steps 1+2'!$H$11),((A215/('Steps 1+2'!$H$11))*3+1),((A215-('Steps 1+2'!$H$11))/(('Steps 1+2'!$E$17)-('Steps 1+2'!$H$11))*2+4)))," ")," ")</f>
        <v xml:space="preserve"> </v>
      </c>
      <c r="C215" s="9" t="str">
        <f t="shared" si="8"/>
        <v xml:space="preserve"> </v>
      </c>
      <c r="D215" s="32" t="e">
        <f t="shared" si="9"/>
        <v>#N/A</v>
      </c>
    </row>
    <row r="216" spans="1:4">
      <c r="A216" s="32" t="e">
        <f>IF((A215+$F$5&lt;='Steps 1+2'!$E$17),A215+$F$5,#N/A)</f>
        <v>#N/A</v>
      </c>
      <c r="B216" s="10" t="str">
        <f>IFERROR(IF(ISNUMBER(A216),(IF(A216&lt;('Steps 1+2'!$H$11),((A216/('Steps 1+2'!$H$11))*3+1),((A216-('Steps 1+2'!$H$11))/(('Steps 1+2'!$E$17)-('Steps 1+2'!$H$11))*2+4)))," ")," ")</f>
        <v xml:space="preserve"> </v>
      </c>
      <c r="C216" s="9" t="str">
        <f t="shared" si="8"/>
        <v xml:space="preserve"> </v>
      </c>
      <c r="D216" s="32" t="e">
        <f t="shared" si="9"/>
        <v>#N/A</v>
      </c>
    </row>
    <row r="217" spans="1:4">
      <c r="A217" s="32" t="e">
        <f>IF((A216+$F$5&lt;='Steps 1+2'!$E$17),A216+$F$5,#N/A)</f>
        <v>#N/A</v>
      </c>
      <c r="B217" s="10" t="str">
        <f>IFERROR(IF(ISNUMBER(A217),(IF(A217&lt;('Steps 1+2'!$H$11),((A217/('Steps 1+2'!$H$11))*3+1),((A217-('Steps 1+2'!$H$11))/(('Steps 1+2'!$E$17)-('Steps 1+2'!$H$11))*2+4)))," ")," ")</f>
        <v xml:space="preserve"> </v>
      </c>
      <c r="C217" s="9" t="str">
        <f t="shared" si="8"/>
        <v xml:space="preserve"> </v>
      </c>
      <c r="D217" s="32" t="e">
        <f t="shared" si="9"/>
        <v>#N/A</v>
      </c>
    </row>
    <row r="218" spans="1:4">
      <c r="A218" s="32" t="e">
        <f>IF((A217+$F$5&lt;='Steps 1+2'!$E$17),A217+$F$5,#N/A)</f>
        <v>#N/A</v>
      </c>
      <c r="B218" s="10" t="str">
        <f>IFERROR(IF(ISNUMBER(A218),(IF(A218&lt;('Steps 1+2'!$H$11),((A218/('Steps 1+2'!$H$11))*3+1),((A218-('Steps 1+2'!$H$11))/(('Steps 1+2'!$E$17)-('Steps 1+2'!$H$11))*2+4)))," ")," ")</f>
        <v xml:space="preserve"> </v>
      </c>
      <c r="C218" s="9" t="str">
        <f t="shared" si="8"/>
        <v xml:space="preserve"> </v>
      </c>
      <c r="D218" s="32" t="e">
        <f t="shared" si="9"/>
        <v>#N/A</v>
      </c>
    </row>
    <row r="219" spans="1:4">
      <c r="A219" s="32" t="e">
        <f>IF((A218+$F$5&lt;='Steps 1+2'!$E$17),A218+$F$5,#N/A)</f>
        <v>#N/A</v>
      </c>
      <c r="B219" s="10" t="str">
        <f>IFERROR(IF(ISNUMBER(A219),(IF(A219&lt;('Steps 1+2'!$H$11),((A219/('Steps 1+2'!$H$11))*3+1),((A219-('Steps 1+2'!$H$11))/(('Steps 1+2'!$E$17)-('Steps 1+2'!$H$11))*2+4)))," ")," ")</f>
        <v xml:space="preserve"> </v>
      </c>
      <c r="C219" s="9" t="str">
        <f t="shared" si="8"/>
        <v xml:space="preserve"> </v>
      </c>
      <c r="D219" s="32" t="e">
        <f t="shared" si="9"/>
        <v>#N/A</v>
      </c>
    </row>
    <row r="220" spans="1:4">
      <c r="A220" s="32" t="e">
        <f>IF((A219+$F$5&lt;='Steps 1+2'!$E$17),A219+$F$5,#N/A)</f>
        <v>#N/A</v>
      </c>
      <c r="B220" s="10" t="str">
        <f>IFERROR(IF(ISNUMBER(A220),(IF(A220&lt;('Steps 1+2'!$H$11),((A220/('Steps 1+2'!$H$11))*3+1),((A220-('Steps 1+2'!$H$11))/(('Steps 1+2'!$E$17)-('Steps 1+2'!$H$11))*2+4)))," ")," ")</f>
        <v xml:space="preserve"> </v>
      </c>
      <c r="C220" s="9" t="str">
        <f t="shared" si="8"/>
        <v xml:space="preserve"> </v>
      </c>
      <c r="D220" s="32" t="e">
        <f t="shared" si="9"/>
        <v>#N/A</v>
      </c>
    </row>
    <row r="221" spans="1:4">
      <c r="A221" s="32" t="e">
        <f>IF((A220+$F$5&lt;='Steps 1+2'!$E$17),A220+$F$5,#N/A)</f>
        <v>#N/A</v>
      </c>
      <c r="B221" s="10" t="str">
        <f>IFERROR(IF(ISNUMBER(A221),(IF(A221&lt;('Steps 1+2'!$H$11),((A221/('Steps 1+2'!$H$11))*3+1),((A221-('Steps 1+2'!$H$11))/(('Steps 1+2'!$E$17)-('Steps 1+2'!$H$11))*2+4)))," ")," ")</f>
        <v xml:space="preserve"> </v>
      </c>
      <c r="C221" s="9" t="str">
        <f t="shared" si="8"/>
        <v xml:space="preserve"> </v>
      </c>
      <c r="D221" s="32" t="e">
        <f t="shared" si="9"/>
        <v>#N/A</v>
      </c>
    </row>
    <row r="222" spans="1:4">
      <c r="A222" s="32" t="e">
        <f>IF((A221+$F$5&lt;='Steps 1+2'!$E$17),A221+$F$5,#N/A)</f>
        <v>#N/A</v>
      </c>
      <c r="B222" s="10" t="str">
        <f>IFERROR(IF(ISNUMBER(A222),(IF(A222&lt;('Steps 1+2'!$H$11),((A222/('Steps 1+2'!$H$11))*3+1),((A222-('Steps 1+2'!$H$11))/(('Steps 1+2'!$E$17)-('Steps 1+2'!$H$11))*2+4)))," ")," ")</f>
        <v xml:space="preserve"> </v>
      </c>
      <c r="C222" s="9" t="str">
        <f t="shared" si="8"/>
        <v xml:space="preserve"> </v>
      </c>
      <c r="D222" s="32" t="e">
        <f t="shared" si="9"/>
        <v>#N/A</v>
      </c>
    </row>
    <row r="223" spans="1:4">
      <c r="A223" s="32" t="e">
        <f>IF((A222+$F$5&lt;='Steps 1+2'!$E$17),A222+$F$5,#N/A)</f>
        <v>#N/A</v>
      </c>
      <c r="B223" s="10" t="str">
        <f>IFERROR(IF(ISNUMBER(A223),(IF(A223&lt;('Steps 1+2'!$H$11),((A223/('Steps 1+2'!$H$11))*3+1),((A223-('Steps 1+2'!$H$11))/(('Steps 1+2'!$E$17)-('Steps 1+2'!$H$11))*2+4)))," ")," ")</f>
        <v xml:space="preserve"> </v>
      </c>
      <c r="C223" s="9" t="str">
        <f t="shared" si="8"/>
        <v xml:space="preserve"> </v>
      </c>
      <c r="D223" s="32" t="e">
        <f t="shared" si="9"/>
        <v>#N/A</v>
      </c>
    </row>
    <row r="224" spans="1:4">
      <c r="A224" s="32" t="e">
        <f>IF((A223+$F$5&lt;='Steps 1+2'!$E$17),A223+$F$5,#N/A)</f>
        <v>#N/A</v>
      </c>
      <c r="B224" s="10" t="str">
        <f>IFERROR(IF(ISNUMBER(A224),(IF(A224&lt;('Steps 1+2'!$H$11),((A224/('Steps 1+2'!$H$11))*3+1),((A224-('Steps 1+2'!$H$11))/(('Steps 1+2'!$E$17)-('Steps 1+2'!$H$11))*2+4)))," ")," ")</f>
        <v xml:space="preserve"> </v>
      </c>
      <c r="C224" s="9" t="str">
        <f t="shared" si="8"/>
        <v xml:space="preserve"> </v>
      </c>
      <c r="D224" s="32" t="e">
        <f t="shared" si="9"/>
        <v>#N/A</v>
      </c>
    </row>
    <row r="225" spans="1:4">
      <c r="A225" s="32" t="e">
        <f>IF((A224+$F$5&lt;='Steps 1+2'!$E$17),A224+$F$5,#N/A)</f>
        <v>#N/A</v>
      </c>
      <c r="B225" s="10" t="str">
        <f>IFERROR(IF(ISNUMBER(A225),(IF(A225&lt;('Steps 1+2'!$H$11),((A225/('Steps 1+2'!$H$11))*3+1),((A225-('Steps 1+2'!$H$11))/(('Steps 1+2'!$E$17)-('Steps 1+2'!$H$11))*2+4)))," ")," ")</f>
        <v xml:space="preserve"> </v>
      </c>
      <c r="C225" s="9" t="str">
        <f t="shared" si="8"/>
        <v xml:space="preserve"> </v>
      </c>
      <c r="D225" s="32" t="e">
        <f t="shared" si="9"/>
        <v>#N/A</v>
      </c>
    </row>
    <row r="226" spans="1:4">
      <c r="A226" s="32" t="e">
        <f>IF((A225+$F$5&lt;='Steps 1+2'!$E$17),A225+$F$5,#N/A)</f>
        <v>#N/A</v>
      </c>
      <c r="B226" s="10" t="str">
        <f>IFERROR(IF(ISNUMBER(A226),(IF(A226&lt;('Steps 1+2'!$H$11),((A226/('Steps 1+2'!$H$11))*3+1),((A226-('Steps 1+2'!$H$11))/(('Steps 1+2'!$E$17)-('Steps 1+2'!$H$11))*2+4)))," ")," ")</f>
        <v xml:space="preserve"> </v>
      </c>
      <c r="C226" s="9" t="str">
        <f t="shared" si="8"/>
        <v xml:space="preserve"> </v>
      </c>
      <c r="D226" s="32" t="e">
        <f t="shared" si="9"/>
        <v>#N/A</v>
      </c>
    </row>
    <row r="227" spans="1:4">
      <c r="A227" s="32" t="e">
        <f>IF((A226+$F$5&lt;='Steps 1+2'!$E$17),A226+$F$5,#N/A)</f>
        <v>#N/A</v>
      </c>
      <c r="B227" s="10" t="str">
        <f>IFERROR(IF(ISNUMBER(A227),(IF(A227&lt;('Steps 1+2'!$H$11),((A227/('Steps 1+2'!$H$11))*3+1),((A227-('Steps 1+2'!$H$11))/(('Steps 1+2'!$E$17)-('Steps 1+2'!$H$11))*2+4)))," ")," ")</f>
        <v xml:space="preserve"> </v>
      </c>
      <c r="C227" s="9" t="str">
        <f t="shared" si="8"/>
        <v xml:space="preserve"> </v>
      </c>
      <c r="D227" s="32" t="e">
        <f t="shared" si="9"/>
        <v>#N/A</v>
      </c>
    </row>
    <row r="228" spans="1:4">
      <c r="A228" s="32" t="e">
        <f>IF((A227+$F$5&lt;='Steps 1+2'!$E$17),A227+$F$5,#N/A)</f>
        <v>#N/A</v>
      </c>
      <c r="B228" s="10" t="str">
        <f>IFERROR(IF(ISNUMBER(A228),(IF(A228&lt;('Steps 1+2'!$H$11),((A228/('Steps 1+2'!$H$11))*3+1),((A228-('Steps 1+2'!$H$11))/(('Steps 1+2'!$E$17)-('Steps 1+2'!$H$11))*2+4)))," ")," ")</f>
        <v xml:space="preserve"> </v>
      </c>
      <c r="C228" s="9" t="str">
        <f t="shared" si="8"/>
        <v xml:space="preserve"> </v>
      </c>
      <c r="D228" s="32" t="e">
        <f t="shared" si="9"/>
        <v>#N/A</v>
      </c>
    </row>
    <row r="229" spans="1:4">
      <c r="A229" s="32" t="e">
        <f>IF((A228+$F$5&lt;='Steps 1+2'!$E$17),A228+$F$5,#N/A)</f>
        <v>#N/A</v>
      </c>
      <c r="B229" s="10" t="str">
        <f>IFERROR(IF(ISNUMBER(A229),(IF(A229&lt;('Steps 1+2'!$H$11),((A229/('Steps 1+2'!$H$11))*3+1),((A229-('Steps 1+2'!$H$11))/(('Steps 1+2'!$E$17)-('Steps 1+2'!$H$11))*2+4)))," ")," ")</f>
        <v xml:space="preserve"> </v>
      </c>
      <c r="C229" s="9" t="str">
        <f t="shared" si="8"/>
        <v xml:space="preserve"> </v>
      </c>
      <c r="D229" s="32" t="e">
        <f t="shared" si="9"/>
        <v>#N/A</v>
      </c>
    </row>
    <row r="230" spans="1:4">
      <c r="A230" s="32" t="e">
        <f>IF((A229+$F$5&lt;='Steps 1+2'!$E$17),A229+$F$5,#N/A)</f>
        <v>#N/A</v>
      </c>
      <c r="B230" s="10" t="str">
        <f>IFERROR(IF(ISNUMBER(A230),(IF(A230&lt;('Steps 1+2'!$H$11),((A230/('Steps 1+2'!$H$11))*3+1),((A230-('Steps 1+2'!$H$11))/(('Steps 1+2'!$E$17)-('Steps 1+2'!$H$11))*2+4)))," ")," ")</f>
        <v xml:space="preserve"> </v>
      </c>
      <c r="C230" s="9" t="str">
        <f t="shared" si="8"/>
        <v xml:space="preserve"> </v>
      </c>
      <c r="D230" s="32" t="e">
        <f t="shared" si="9"/>
        <v>#N/A</v>
      </c>
    </row>
    <row r="231" spans="1:4">
      <c r="A231" s="32" t="e">
        <f>IF((A230+$F$5&lt;='Steps 1+2'!$E$17),A230+$F$5,#N/A)</f>
        <v>#N/A</v>
      </c>
      <c r="B231" s="10" t="str">
        <f>IFERROR(IF(ISNUMBER(A231),(IF(A231&lt;('Steps 1+2'!$H$11),((A231/('Steps 1+2'!$H$11))*3+1),((A231-('Steps 1+2'!$H$11))/(('Steps 1+2'!$E$17)-('Steps 1+2'!$H$11))*2+4)))," ")," ")</f>
        <v xml:space="preserve"> </v>
      </c>
      <c r="C231" s="9" t="str">
        <f t="shared" si="8"/>
        <v xml:space="preserve"> </v>
      </c>
      <c r="D231" s="32" t="e">
        <f t="shared" si="9"/>
        <v>#N/A</v>
      </c>
    </row>
    <row r="232" spans="1:4">
      <c r="A232" s="32" t="e">
        <f>IF((A231+$F$5&lt;='Steps 1+2'!$E$17),A231+$F$5,#N/A)</f>
        <v>#N/A</v>
      </c>
      <c r="B232" s="10" t="str">
        <f>IFERROR(IF(ISNUMBER(A232),(IF(A232&lt;('Steps 1+2'!$H$11),((A232/('Steps 1+2'!$H$11))*3+1),((A232-('Steps 1+2'!$H$11))/(('Steps 1+2'!$E$17)-('Steps 1+2'!$H$11))*2+4)))," ")," ")</f>
        <v xml:space="preserve"> </v>
      </c>
      <c r="C232" s="9" t="str">
        <f t="shared" si="8"/>
        <v xml:space="preserve"> </v>
      </c>
      <c r="D232" s="32" t="e">
        <f t="shared" si="9"/>
        <v>#N/A</v>
      </c>
    </row>
    <row r="233" spans="1:4">
      <c r="A233" s="32" t="e">
        <f>IF((A232+$F$5&lt;='Steps 1+2'!$E$17),A232+$F$5,#N/A)</f>
        <v>#N/A</v>
      </c>
      <c r="B233" s="10" t="str">
        <f>IFERROR(IF(ISNUMBER(A233),(IF(A233&lt;('Steps 1+2'!$H$11),((A233/('Steps 1+2'!$H$11))*3+1),((A233-('Steps 1+2'!$H$11))/(('Steps 1+2'!$E$17)-('Steps 1+2'!$H$11))*2+4)))," ")," ")</f>
        <v xml:space="preserve"> </v>
      </c>
      <c r="C233" s="9" t="str">
        <f t="shared" si="8"/>
        <v xml:space="preserve"> </v>
      </c>
      <c r="D233" s="32" t="e">
        <f t="shared" si="9"/>
        <v>#N/A</v>
      </c>
    </row>
    <row r="234" spans="1:4">
      <c r="A234" s="32" t="e">
        <f>IF((A233+$F$5&lt;='Steps 1+2'!$E$17),A233+$F$5,#N/A)</f>
        <v>#N/A</v>
      </c>
      <c r="B234" s="10" t="str">
        <f>IFERROR(IF(ISNUMBER(A234),(IF(A234&lt;('Steps 1+2'!$H$11),((A234/('Steps 1+2'!$H$11))*3+1),((A234-('Steps 1+2'!$H$11))/(('Steps 1+2'!$E$17)-('Steps 1+2'!$H$11))*2+4)))," ")," ")</f>
        <v xml:space="preserve"> </v>
      </c>
      <c r="C234" s="9" t="str">
        <f t="shared" si="8"/>
        <v xml:space="preserve"> </v>
      </c>
      <c r="D234" s="32" t="e">
        <f t="shared" si="9"/>
        <v>#N/A</v>
      </c>
    </row>
    <row r="235" spans="1:4">
      <c r="A235" s="32" t="e">
        <f>IF((A234+$F$5&lt;='Steps 1+2'!$E$17),A234+$F$5,#N/A)</f>
        <v>#N/A</v>
      </c>
      <c r="B235" s="10" t="str">
        <f>IFERROR(IF(ISNUMBER(A235),(IF(A235&lt;('Steps 1+2'!$H$11),((A235/('Steps 1+2'!$H$11))*3+1),((A235-('Steps 1+2'!$H$11))/(('Steps 1+2'!$E$17)-('Steps 1+2'!$H$11))*2+4)))," ")," ")</f>
        <v xml:space="preserve"> </v>
      </c>
      <c r="C235" s="9" t="str">
        <f t="shared" si="8"/>
        <v xml:space="preserve"> </v>
      </c>
      <c r="D235" s="32" t="e">
        <f t="shared" si="9"/>
        <v>#N/A</v>
      </c>
    </row>
    <row r="236" spans="1:4">
      <c r="A236" s="32" t="e">
        <f>IF((A235+$F$5&lt;='Steps 1+2'!$E$17),A235+$F$5,#N/A)</f>
        <v>#N/A</v>
      </c>
      <c r="B236" s="10" t="str">
        <f>IFERROR(IF(ISNUMBER(A236),(IF(A236&lt;('Steps 1+2'!$H$11),((A236/('Steps 1+2'!$H$11))*3+1),((A236-('Steps 1+2'!$H$11))/(('Steps 1+2'!$E$17)-('Steps 1+2'!$H$11))*2+4)))," ")," ")</f>
        <v xml:space="preserve"> </v>
      </c>
      <c r="C236" s="9" t="str">
        <f t="shared" si="8"/>
        <v xml:space="preserve"> </v>
      </c>
      <c r="D236" s="32" t="e">
        <f t="shared" si="9"/>
        <v>#N/A</v>
      </c>
    </row>
    <row r="237" spans="1:4">
      <c r="A237" s="32" t="e">
        <f>IF((A236+$F$5&lt;='Steps 1+2'!$E$17),A236+$F$5,#N/A)</f>
        <v>#N/A</v>
      </c>
      <c r="B237" s="10" t="str">
        <f>IFERROR(IF(ISNUMBER(A237),(IF(A237&lt;('Steps 1+2'!$H$11),((A237/('Steps 1+2'!$H$11))*3+1),((A237-('Steps 1+2'!$H$11))/(('Steps 1+2'!$E$17)-('Steps 1+2'!$H$11))*2+4)))," ")," ")</f>
        <v xml:space="preserve"> </v>
      </c>
      <c r="C237" s="9" t="str">
        <f t="shared" si="8"/>
        <v xml:space="preserve"> </v>
      </c>
      <c r="D237" s="32" t="e">
        <f t="shared" si="9"/>
        <v>#N/A</v>
      </c>
    </row>
    <row r="238" spans="1:4">
      <c r="A238" s="32" t="e">
        <f>IF((A237+$F$5&lt;='Steps 1+2'!$E$17),A237+$F$5,#N/A)</f>
        <v>#N/A</v>
      </c>
      <c r="B238" s="10" t="str">
        <f>IFERROR(IF(ISNUMBER(A238),(IF(A238&lt;('Steps 1+2'!$H$11),((A238/('Steps 1+2'!$H$11))*3+1),((A238-('Steps 1+2'!$H$11))/(('Steps 1+2'!$E$17)-('Steps 1+2'!$H$11))*2+4)))," ")," ")</f>
        <v xml:space="preserve"> </v>
      </c>
      <c r="C238" s="9" t="str">
        <f t="shared" si="8"/>
        <v xml:space="preserve"> </v>
      </c>
      <c r="D238" s="32" t="e">
        <f t="shared" si="9"/>
        <v>#N/A</v>
      </c>
    </row>
    <row r="239" spans="1:4">
      <c r="A239" s="32" t="e">
        <f>IF((A238+$F$5&lt;='Steps 1+2'!$E$17),A238+$F$5,#N/A)</f>
        <v>#N/A</v>
      </c>
      <c r="B239" s="10" t="str">
        <f>IFERROR(IF(ISNUMBER(A239),(IF(A239&lt;('Steps 1+2'!$H$11),((A239/('Steps 1+2'!$H$11))*3+1),((A239-('Steps 1+2'!$H$11))/(('Steps 1+2'!$E$17)-('Steps 1+2'!$H$11))*2+4)))," ")," ")</f>
        <v xml:space="preserve"> </v>
      </c>
      <c r="C239" s="9" t="str">
        <f t="shared" si="8"/>
        <v xml:space="preserve"> </v>
      </c>
      <c r="D239" s="32" t="e">
        <f t="shared" si="9"/>
        <v>#N/A</v>
      </c>
    </row>
    <row r="240" spans="1:4">
      <c r="A240" s="32" t="e">
        <f>IF((A239+$F$5&lt;='Steps 1+2'!$E$17),A239+$F$5,#N/A)</f>
        <v>#N/A</v>
      </c>
      <c r="B240" s="10" t="str">
        <f>IFERROR(IF(ISNUMBER(A240),(IF(A240&lt;('Steps 1+2'!$H$11),((A240/('Steps 1+2'!$H$11))*3+1),((A240-('Steps 1+2'!$H$11))/(('Steps 1+2'!$E$17)-('Steps 1+2'!$H$11))*2+4)))," ")," ")</f>
        <v xml:space="preserve"> </v>
      </c>
      <c r="C240" s="9" t="str">
        <f t="shared" si="8"/>
        <v xml:space="preserve"> </v>
      </c>
      <c r="D240" s="32" t="e">
        <f t="shared" si="9"/>
        <v>#N/A</v>
      </c>
    </row>
    <row r="241" spans="1:4">
      <c r="A241" s="32" t="e">
        <f>IF((A240+$F$5&lt;='Steps 1+2'!$E$17),A240+$F$5,#N/A)</f>
        <v>#N/A</v>
      </c>
      <c r="B241" s="10" t="str">
        <f>IFERROR(IF(ISNUMBER(A241),(IF(A241&lt;('Steps 1+2'!$H$11),((A241/('Steps 1+2'!$H$11))*3+1),((A241-('Steps 1+2'!$H$11))/(('Steps 1+2'!$E$17)-('Steps 1+2'!$H$11))*2+4)))," ")," ")</f>
        <v xml:space="preserve"> </v>
      </c>
      <c r="C241" s="9" t="str">
        <f t="shared" si="8"/>
        <v xml:space="preserve"> </v>
      </c>
      <c r="D241" s="32" t="e">
        <f t="shared" si="9"/>
        <v>#N/A</v>
      </c>
    </row>
    <row r="242" spans="1:4">
      <c r="A242" s="32" t="e">
        <f>IF((A241+$F$5&lt;='Steps 1+2'!$E$17),A241+$F$5,#N/A)</f>
        <v>#N/A</v>
      </c>
      <c r="B242" s="10" t="str">
        <f>IFERROR(IF(ISNUMBER(A242),(IF(A242&lt;('Steps 1+2'!$H$11),((A242/('Steps 1+2'!$H$11))*3+1),((A242-('Steps 1+2'!$H$11))/(('Steps 1+2'!$E$17)-('Steps 1+2'!$H$11))*2+4)))," ")," ")</f>
        <v xml:space="preserve"> </v>
      </c>
      <c r="C242" s="9" t="str">
        <f t="shared" si="8"/>
        <v xml:space="preserve"> </v>
      </c>
      <c r="D242" s="32" t="e">
        <f t="shared" si="9"/>
        <v>#N/A</v>
      </c>
    </row>
    <row r="243" spans="1:4">
      <c r="A243" s="32" t="e">
        <f>IF((A242+$F$5&lt;='Steps 1+2'!$E$17),A242+$F$5,#N/A)</f>
        <v>#N/A</v>
      </c>
      <c r="B243" s="10" t="str">
        <f>IFERROR(IF(ISNUMBER(A243),(IF(A243&lt;('Steps 1+2'!$H$11),((A243/('Steps 1+2'!$H$11))*3+1),((A243-('Steps 1+2'!$H$11))/(('Steps 1+2'!$E$17)-('Steps 1+2'!$H$11))*2+4)))," ")," ")</f>
        <v xml:space="preserve"> </v>
      </c>
      <c r="C243" s="9" t="str">
        <f t="shared" si="8"/>
        <v xml:space="preserve"> </v>
      </c>
      <c r="D243" s="32" t="e">
        <f t="shared" si="9"/>
        <v>#N/A</v>
      </c>
    </row>
    <row r="244" spans="1:4">
      <c r="A244" s="32" t="e">
        <f>IF((A243+$F$5&lt;='Steps 1+2'!$E$17),A243+$F$5,#N/A)</f>
        <v>#N/A</v>
      </c>
      <c r="B244" s="10" t="str">
        <f>IFERROR(IF(ISNUMBER(A244),(IF(A244&lt;('Steps 1+2'!$H$11),((A244/('Steps 1+2'!$H$11))*3+1),((A244-('Steps 1+2'!$H$11))/(('Steps 1+2'!$E$17)-('Steps 1+2'!$H$11))*2+4)))," ")," ")</f>
        <v xml:space="preserve"> </v>
      </c>
      <c r="C244" s="9" t="str">
        <f t="shared" si="8"/>
        <v xml:space="preserve"> </v>
      </c>
      <c r="D244" s="32" t="e">
        <f t="shared" si="9"/>
        <v>#N/A</v>
      </c>
    </row>
    <row r="245" spans="1:4">
      <c r="A245" s="32" t="e">
        <f>IF((A244+$F$5&lt;='Steps 1+2'!$E$17),A244+$F$5,#N/A)</f>
        <v>#N/A</v>
      </c>
      <c r="B245" s="10" t="str">
        <f>IFERROR(IF(ISNUMBER(A245),(IF(A245&lt;('Steps 1+2'!$H$11),((A245/('Steps 1+2'!$H$11))*3+1),((A245-('Steps 1+2'!$H$11))/(('Steps 1+2'!$E$17)-('Steps 1+2'!$H$11))*2+4)))," ")," ")</f>
        <v xml:space="preserve"> </v>
      </c>
      <c r="C245" s="9" t="str">
        <f t="shared" si="8"/>
        <v xml:space="preserve"> </v>
      </c>
      <c r="D245" s="32" t="e">
        <f t="shared" si="9"/>
        <v>#N/A</v>
      </c>
    </row>
    <row r="246" spans="1:4">
      <c r="A246" s="32" t="e">
        <f>IF((A245+$F$5&lt;='Steps 1+2'!$E$17),A245+$F$5,#N/A)</f>
        <v>#N/A</v>
      </c>
      <c r="B246" s="10" t="str">
        <f>IFERROR(IF(ISNUMBER(A246),(IF(A246&lt;('Steps 1+2'!$H$11),((A246/('Steps 1+2'!$H$11))*3+1),((A246-('Steps 1+2'!$H$11))/(('Steps 1+2'!$E$17)-('Steps 1+2'!$H$11))*2+4)))," ")," ")</f>
        <v xml:space="preserve"> </v>
      </c>
      <c r="C246" s="9" t="str">
        <f t="shared" si="8"/>
        <v xml:space="preserve"> </v>
      </c>
      <c r="D246" s="32" t="e">
        <f t="shared" si="9"/>
        <v>#N/A</v>
      </c>
    </row>
    <row r="247" spans="1:4">
      <c r="A247" s="32" t="e">
        <f>IF((A246+$F$5&lt;='Steps 1+2'!$E$17),A246+$F$5,#N/A)</f>
        <v>#N/A</v>
      </c>
      <c r="B247" s="10" t="str">
        <f>IFERROR(IF(ISNUMBER(A247),(IF(A247&lt;('Steps 1+2'!$H$11),((A247/('Steps 1+2'!$H$11))*3+1),((A247-('Steps 1+2'!$H$11))/(('Steps 1+2'!$E$17)-('Steps 1+2'!$H$11))*2+4)))," ")," ")</f>
        <v xml:space="preserve"> </v>
      </c>
      <c r="C247" s="9" t="str">
        <f t="shared" si="8"/>
        <v xml:space="preserve"> </v>
      </c>
      <c r="D247" s="32" t="e">
        <f t="shared" si="9"/>
        <v>#N/A</v>
      </c>
    </row>
    <row r="248" spans="1:4">
      <c r="A248" s="32" t="e">
        <f>IF((A247+$F$5&lt;='Steps 1+2'!$E$17),A247+$F$5,#N/A)</f>
        <v>#N/A</v>
      </c>
      <c r="B248" s="10" t="str">
        <f>IFERROR(IF(ISNUMBER(A248),(IF(A248&lt;('Steps 1+2'!$H$11),((A248/('Steps 1+2'!$H$11))*3+1),((A248-('Steps 1+2'!$H$11))/(('Steps 1+2'!$E$17)-('Steps 1+2'!$H$11))*2+4)))," ")," ")</f>
        <v xml:space="preserve"> </v>
      </c>
      <c r="C248" s="9" t="str">
        <f t="shared" si="8"/>
        <v xml:space="preserve"> </v>
      </c>
      <c r="D248" s="32" t="e">
        <f t="shared" si="9"/>
        <v>#N/A</v>
      </c>
    </row>
    <row r="249" spans="1:4">
      <c r="A249" s="32" t="e">
        <f>IF((A248+$F$5&lt;='Steps 1+2'!$E$17),A248+$F$5,#N/A)</f>
        <v>#N/A</v>
      </c>
      <c r="B249" s="10" t="str">
        <f>IFERROR(IF(ISNUMBER(A249),(IF(A249&lt;('Steps 1+2'!$H$11),((A249/('Steps 1+2'!$H$11))*3+1),((A249-('Steps 1+2'!$H$11))/(('Steps 1+2'!$E$17)-('Steps 1+2'!$H$11))*2+4)))," ")," ")</f>
        <v xml:space="preserve"> </v>
      </c>
      <c r="C249" s="9" t="str">
        <f t="shared" si="8"/>
        <v xml:space="preserve"> </v>
      </c>
      <c r="D249" s="32" t="e">
        <f t="shared" si="9"/>
        <v>#N/A</v>
      </c>
    </row>
    <row r="250" spans="1:4">
      <c r="A250" s="32" t="e">
        <f>IF((A249+$F$5&lt;='Steps 1+2'!$E$17),A249+$F$5,#N/A)</f>
        <v>#N/A</v>
      </c>
      <c r="B250" s="10" t="str">
        <f>IFERROR(IF(ISNUMBER(A250),(IF(A250&lt;('Steps 1+2'!$H$11),((A250/('Steps 1+2'!$H$11))*3+1),((A250-('Steps 1+2'!$H$11))/(('Steps 1+2'!$E$17)-('Steps 1+2'!$H$11))*2+4)))," ")," ")</f>
        <v xml:space="preserve"> </v>
      </c>
      <c r="C250" s="9" t="str">
        <f t="shared" si="8"/>
        <v xml:space="preserve"> </v>
      </c>
      <c r="D250" s="32" t="e">
        <f t="shared" si="9"/>
        <v>#N/A</v>
      </c>
    </row>
    <row r="251" spans="1:4">
      <c r="A251" s="32" t="e">
        <f>IF((A250+$F$5&lt;='Steps 1+2'!$E$17),A250+$F$5,#N/A)</f>
        <v>#N/A</v>
      </c>
      <c r="B251" s="10" t="str">
        <f>IFERROR(IF(ISNUMBER(A251),(IF(A251&lt;('Steps 1+2'!$H$11),((A251/('Steps 1+2'!$H$11))*3+1),((A251-('Steps 1+2'!$H$11))/(('Steps 1+2'!$E$17)-('Steps 1+2'!$H$11))*2+4)))," ")," ")</f>
        <v xml:space="preserve"> </v>
      </c>
      <c r="C251" s="9" t="str">
        <f t="shared" si="8"/>
        <v xml:space="preserve"> </v>
      </c>
      <c r="D251" s="32" t="e">
        <f t="shared" si="9"/>
        <v>#N/A</v>
      </c>
    </row>
    <row r="252" spans="1:4">
      <c r="A252" s="32" t="e">
        <f>IF((A251+$F$5&lt;='Steps 1+2'!$E$17),A251+$F$5,#N/A)</f>
        <v>#N/A</v>
      </c>
      <c r="B252" s="10" t="str">
        <f>IFERROR(IF(ISNUMBER(A252),(IF(A252&lt;('Steps 1+2'!$H$11),((A252/('Steps 1+2'!$H$11))*3+1),((A252-('Steps 1+2'!$H$11))/(('Steps 1+2'!$E$17)-('Steps 1+2'!$H$11))*2+4)))," ")," ")</f>
        <v xml:space="preserve"> </v>
      </c>
      <c r="C252" s="9" t="str">
        <f t="shared" si="8"/>
        <v xml:space="preserve"> </v>
      </c>
      <c r="D252" s="32" t="e">
        <f t="shared" si="9"/>
        <v>#N/A</v>
      </c>
    </row>
    <row r="253" spans="1:4">
      <c r="A253" s="32" t="e">
        <f>IF((A252+$F$5&lt;='Steps 1+2'!$E$17),A252+$F$5,#N/A)</f>
        <v>#N/A</v>
      </c>
      <c r="B253" s="10" t="str">
        <f>IFERROR(IF(ISNUMBER(A253),(IF(A253&lt;('Steps 1+2'!$H$11),((A253/('Steps 1+2'!$H$11))*3+1),((A253-('Steps 1+2'!$H$11))/(('Steps 1+2'!$E$17)-('Steps 1+2'!$H$11))*2+4)))," ")," ")</f>
        <v xml:space="preserve"> </v>
      </c>
      <c r="C253" s="9" t="str">
        <f t="shared" si="8"/>
        <v xml:space="preserve"> </v>
      </c>
      <c r="D253" s="32" t="e">
        <f t="shared" si="9"/>
        <v>#N/A</v>
      </c>
    </row>
    <row r="254" spans="1:4">
      <c r="A254" s="32" t="e">
        <f>IF((A253+$F$5&lt;='Steps 1+2'!$E$17),A253+$F$5,#N/A)</f>
        <v>#N/A</v>
      </c>
      <c r="B254" s="10" t="str">
        <f>IFERROR(IF(ISNUMBER(A254),(IF(A254&lt;('Steps 1+2'!$H$11),((A254/('Steps 1+2'!$H$11))*3+1),((A254-('Steps 1+2'!$H$11))/(('Steps 1+2'!$E$17)-('Steps 1+2'!$H$11))*2+4)))," ")," ")</f>
        <v xml:space="preserve"> </v>
      </c>
      <c r="C254" s="9" t="str">
        <f t="shared" si="8"/>
        <v xml:space="preserve"> </v>
      </c>
      <c r="D254" s="32" t="e">
        <f t="shared" si="9"/>
        <v>#N/A</v>
      </c>
    </row>
    <row r="255" spans="1:4">
      <c r="A255" s="32" t="e">
        <f>IF((A254+$F$5&lt;='Steps 1+2'!$E$17),A254+$F$5,#N/A)</f>
        <v>#N/A</v>
      </c>
      <c r="B255" s="10" t="str">
        <f>IFERROR(IF(ISNUMBER(A255),(IF(A255&lt;('Steps 1+2'!$H$11),((A255/('Steps 1+2'!$H$11))*3+1),((A255-('Steps 1+2'!$H$11))/(('Steps 1+2'!$E$17)-('Steps 1+2'!$H$11))*2+4)))," ")," ")</f>
        <v xml:space="preserve"> </v>
      </c>
      <c r="C255" s="9" t="str">
        <f t="shared" si="8"/>
        <v xml:space="preserve"> </v>
      </c>
      <c r="D255" s="32" t="e">
        <f t="shared" si="9"/>
        <v>#N/A</v>
      </c>
    </row>
    <row r="256" spans="1:4">
      <c r="A256" s="32" t="e">
        <f>IF((A255+$F$5&lt;='Steps 1+2'!$E$17),A255+$F$5,#N/A)</f>
        <v>#N/A</v>
      </c>
      <c r="B256" s="10" t="str">
        <f>IFERROR(IF(ISNUMBER(A256),(IF(A256&lt;('Steps 1+2'!$H$11),((A256/('Steps 1+2'!$H$11))*3+1),((A256-('Steps 1+2'!$H$11))/(('Steps 1+2'!$E$17)-('Steps 1+2'!$H$11))*2+4)))," ")," ")</f>
        <v xml:space="preserve"> </v>
      </c>
      <c r="C256" s="9" t="str">
        <f t="shared" si="8"/>
        <v xml:space="preserve"> </v>
      </c>
      <c r="D256" s="32" t="e">
        <f t="shared" si="9"/>
        <v>#N/A</v>
      </c>
    </row>
    <row r="257" spans="1:4">
      <c r="A257" s="32" t="e">
        <f>IF((A256+$F$5&lt;='Steps 1+2'!$E$17),A256+$F$5,#N/A)</f>
        <v>#N/A</v>
      </c>
      <c r="B257" s="10" t="str">
        <f>IFERROR(IF(ISNUMBER(A257),(IF(A257&lt;('Steps 1+2'!$H$11),((A257/('Steps 1+2'!$H$11))*3+1),((A257-('Steps 1+2'!$H$11))/(('Steps 1+2'!$E$17)-('Steps 1+2'!$H$11))*2+4)))," ")," ")</f>
        <v xml:space="preserve"> </v>
      </c>
      <c r="C257" s="9" t="str">
        <f t="shared" si="8"/>
        <v xml:space="preserve"> </v>
      </c>
      <c r="D257" s="32" t="e">
        <f t="shared" si="9"/>
        <v>#N/A</v>
      </c>
    </row>
    <row r="258" spans="1:4">
      <c r="A258" s="32" t="e">
        <f>IF((A257+$F$5&lt;='Steps 1+2'!$E$17),A257+$F$5,#N/A)</f>
        <v>#N/A</v>
      </c>
      <c r="B258" s="10" t="str">
        <f>IFERROR(IF(ISNUMBER(A258),(IF(A258&lt;('Steps 1+2'!$H$11),((A258/('Steps 1+2'!$H$11))*3+1),((A258-('Steps 1+2'!$H$11))/(('Steps 1+2'!$E$17)-('Steps 1+2'!$H$11))*2+4)))," ")," ")</f>
        <v xml:space="preserve"> </v>
      </c>
      <c r="C258" s="9" t="str">
        <f t="shared" ref="C258:C321" si="10">IFERROR(IF(AND(B258&gt;3.5,B258&lt;4),3.5,ROUND(B258/5,1)*5)," ")</f>
        <v xml:space="preserve"> </v>
      </c>
      <c r="D258" s="32" t="e">
        <f t="shared" ref="D258:D321" si="11">A258</f>
        <v>#N/A</v>
      </c>
    </row>
    <row r="259" spans="1:4">
      <c r="A259" s="32" t="e">
        <f>IF((A258+$F$5&lt;='Steps 1+2'!$E$17),A258+$F$5,#N/A)</f>
        <v>#N/A</v>
      </c>
      <c r="B259" s="10" t="str">
        <f>IFERROR(IF(ISNUMBER(A259),(IF(A259&lt;('Steps 1+2'!$H$11),((A259/('Steps 1+2'!$H$11))*3+1),((A259-('Steps 1+2'!$H$11))/(('Steps 1+2'!$E$17)-('Steps 1+2'!$H$11))*2+4)))," ")," ")</f>
        <v xml:space="preserve"> </v>
      </c>
      <c r="C259" s="9" t="str">
        <f t="shared" si="10"/>
        <v xml:space="preserve"> </v>
      </c>
      <c r="D259" s="32" t="e">
        <f t="shared" si="11"/>
        <v>#N/A</v>
      </c>
    </row>
    <row r="260" spans="1:4">
      <c r="A260" s="32" t="e">
        <f>IF((A259+$F$5&lt;='Steps 1+2'!$E$17),A259+$F$5,#N/A)</f>
        <v>#N/A</v>
      </c>
      <c r="B260" s="10" t="str">
        <f>IFERROR(IF(ISNUMBER(A260),(IF(A260&lt;('Steps 1+2'!$H$11),((A260/('Steps 1+2'!$H$11))*3+1),((A260-('Steps 1+2'!$H$11))/(('Steps 1+2'!$E$17)-('Steps 1+2'!$H$11))*2+4)))," ")," ")</f>
        <v xml:space="preserve"> </v>
      </c>
      <c r="C260" s="9" t="str">
        <f t="shared" si="10"/>
        <v xml:space="preserve"> </v>
      </c>
      <c r="D260" s="32" t="e">
        <f t="shared" si="11"/>
        <v>#N/A</v>
      </c>
    </row>
    <row r="261" spans="1:4">
      <c r="A261" s="32" t="e">
        <f>IF((A260+$F$5&lt;='Steps 1+2'!$E$17),A260+$F$5,#N/A)</f>
        <v>#N/A</v>
      </c>
      <c r="B261" s="10" t="str">
        <f>IFERROR(IF(ISNUMBER(A261),(IF(A261&lt;('Steps 1+2'!$H$11),((A261/('Steps 1+2'!$H$11))*3+1),((A261-('Steps 1+2'!$H$11))/(('Steps 1+2'!$E$17)-('Steps 1+2'!$H$11))*2+4)))," ")," ")</f>
        <v xml:space="preserve"> </v>
      </c>
      <c r="C261" s="9" t="str">
        <f t="shared" si="10"/>
        <v xml:space="preserve"> </v>
      </c>
      <c r="D261" s="32" t="e">
        <f t="shared" si="11"/>
        <v>#N/A</v>
      </c>
    </row>
    <row r="262" spans="1:4">
      <c r="A262" s="32" t="e">
        <f>IF((A261+$F$5&lt;='Steps 1+2'!$E$17),A261+$F$5,#N/A)</f>
        <v>#N/A</v>
      </c>
      <c r="B262" s="10" t="str">
        <f>IFERROR(IF(ISNUMBER(A262),(IF(A262&lt;('Steps 1+2'!$H$11),((A262/('Steps 1+2'!$H$11))*3+1),((A262-('Steps 1+2'!$H$11))/(('Steps 1+2'!$E$17)-('Steps 1+2'!$H$11))*2+4)))," ")," ")</f>
        <v xml:space="preserve"> </v>
      </c>
      <c r="C262" s="9" t="str">
        <f t="shared" si="10"/>
        <v xml:space="preserve"> </v>
      </c>
      <c r="D262" s="32" t="e">
        <f t="shared" si="11"/>
        <v>#N/A</v>
      </c>
    </row>
    <row r="263" spans="1:4">
      <c r="A263" s="32" t="e">
        <f>IF((A262+$F$5&lt;='Steps 1+2'!$E$17),A262+$F$5,#N/A)</f>
        <v>#N/A</v>
      </c>
      <c r="B263" s="10" t="str">
        <f>IFERROR(IF(ISNUMBER(A263),(IF(A263&lt;('Steps 1+2'!$H$11),((A263/('Steps 1+2'!$H$11))*3+1),((A263-('Steps 1+2'!$H$11))/(('Steps 1+2'!$E$17)-('Steps 1+2'!$H$11))*2+4)))," ")," ")</f>
        <v xml:space="preserve"> </v>
      </c>
      <c r="C263" s="9" t="str">
        <f t="shared" si="10"/>
        <v xml:space="preserve"> </v>
      </c>
      <c r="D263" s="32" t="e">
        <f t="shared" si="11"/>
        <v>#N/A</v>
      </c>
    </row>
    <row r="264" spans="1:4">
      <c r="A264" s="32" t="e">
        <f>IF((A263+$F$5&lt;='Steps 1+2'!$E$17),A263+$F$5,#N/A)</f>
        <v>#N/A</v>
      </c>
      <c r="B264" s="10" t="str">
        <f>IFERROR(IF(ISNUMBER(A264),(IF(A264&lt;('Steps 1+2'!$H$11),((A264/('Steps 1+2'!$H$11))*3+1),((A264-('Steps 1+2'!$H$11))/(('Steps 1+2'!$E$17)-('Steps 1+2'!$H$11))*2+4)))," ")," ")</f>
        <v xml:space="preserve"> </v>
      </c>
      <c r="C264" s="9" t="str">
        <f t="shared" si="10"/>
        <v xml:space="preserve"> </v>
      </c>
      <c r="D264" s="32" t="e">
        <f t="shared" si="11"/>
        <v>#N/A</v>
      </c>
    </row>
    <row r="265" spans="1:4">
      <c r="A265" s="32" t="e">
        <f>IF((A264+$F$5&lt;='Steps 1+2'!$E$17),A264+$F$5,#N/A)</f>
        <v>#N/A</v>
      </c>
      <c r="B265" s="10" t="str">
        <f>IFERROR(IF(ISNUMBER(A265),(IF(A265&lt;('Steps 1+2'!$H$11),((A265/('Steps 1+2'!$H$11))*3+1),((A265-('Steps 1+2'!$H$11))/(('Steps 1+2'!$E$17)-('Steps 1+2'!$H$11))*2+4)))," ")," ")</f>
        <v xml:space="preserve"> </v>
      </c>
      <c r="C265" s="9" t="str">
        <f t="shared" si="10"/>
        <v xml:space="preserve"> </v>
      </c>
      <c r="D265" s="32" t="e">
        <f t="shared" si="11"/>
        <v>#N/A</v>
      </c>
    </row>
    <row r="266" spans="1:4">
      <c r="A266" s="32" t="e">
        <f>IF((A265+$F$5&lt;='Steps 1+2'!$E$17),A265+$F$5,#N/A)</f>
        <v>#N/A</v>
      </c>
      <c r="B266" s="10" t="str">
        <f>IFERROR(IF(ISNUMBER(A266),(IF(A266&lt;('Steps 1+2'!$H$11),((A266/('Steps 1+2'!$H$11))*3+1),((A266-('Steps 1+2'!$H$11))/(('Steps 1+2'!$E$17)-('Steps 1+2'!$H$11))*2+4)))," ")," ")</f>
        <v xml:space="preserve"> </v>
      </c>
      <c r="C266" s="9" t="str">
        <f t="shared" si="10"/>
        <v xml:space="preserve"> </v>
      </c>
      <c r="D266" s="32" t="e">
        <f t="shared" si="11"/>
        <v>#N/A</v>
      </c>
    </row>
    <row r="267" spans="1:4">
      <c r="A267" s="32" t="e">
        <f>IF((A266+$F$5&lt;='Steps 1+2'!$E$17),A266+$F$5,#N/A)</f>
        <v>#N/A</v>
      </c>
      <c r="B267" s="10" t="str">
        <f>IFERROR(IF(ISNUMBER(A267),(IF(A267&lt;('Steps 1+2'!$H$11),((A267/('Steps 1+2'!$H$11))*3+1),((A267-('Steps 1+2'!$H$11))/(('Steps 1+2'!$E$17)-('Steps 1+2'!$H$11))*2+4)))," ")," ")</f>
        <v xml:space="preserve"> </v>
      </c>
      <c r="C267" s="9" t="str">
        <f t="shared" si="10"/>
        <v xml:space="preserve"> </v>
      </c>
      <c r="D267" s="32" t="e">
        <f t="shared" si="11"/>
        <v>#N/A</v>
      </c>
    </row>
    <row r="268" spans="1:4">
      <c r="A268" s="32" t="e">
        <f>IF((A267+$F$5&lt;='Steps 1+2'!$E$17),A267+$F$5,#N/A)</f>
        <v>#N/A</v>
      </c>
      <c r="B268" s="10" t="str">
        <f>IFERROR(IF(ISNUMBER(A268),(IF(A268&lt;('Steps 1+2'!$H$11),((A268/('Steps 1+2'!$H$11))*3+1),((A268-('Steps 1+2'!$H$11))/(('Steps 1+2'!$E$17)-('Steps 1+2'!$H$11))*2+4)))," ")," ")</f>
        <v xml:space="preserve"> </v>
      </c>
      <c r="C268" s="9" t="str">
        <f t="shared" si="10"/>
        <v xml:space="preserve"> </v>
      </c>
      <c r="D268" s="32" t="e">
        <f t="shared" si="11"/>
        <v>#N/A</v>
      </c>
    </row>
    <row r="269" spans="1:4">
      <c r="A269" s="32" t="e">
        <f>IF((A268+$F$5&lt;='Steps 1+2'!$E$17),A268+$F$5,#N/A)</f>
        <v>#N/A</v>
      </c>
      <c r="B269" s="10" t="str">
        <f>IFERROR(IF(ISNUMBER(A269),(IF(A269&lt;('Steps 1+2'!$H$11),((A269/('Steps 1+2'!$H$11))*3+1),((A269-('Steps 1+2'!$H$11))/(('Steps 1+2'!$E$17)-('Steps 1+2'!$H$11))*2+4)))," ")," ")</f>
        <v xml:space="preserve"> </v>
      </c>
      <c r="C269" s="9" t="str">
        <f t="shared" si="10"/>
        <v xml:space="preserve"> </v>
      </c>
      <c r="D269" s="32" t="e">
        <f t="shared" si="11"/>
        <v>#N/A</v>
      </c>
    </row>
    <row r="270" spans="1:4">
      <c r="A270" s="32" t="e">
        <f>IF((A269+$F$5&lt;='Steps 1+2'!$E$17),A269+$F$5,#N/A)</f>
        <v>#N/A</v>
      </c>
      <c r="B270" s="10" t="str">
        <f>IFERROR(IF(ISNUMBER(A270),(IF(A270&lt;('Steps 1+2'!$H$11),((A270/('Steps 1+2'!$H$11))*3+1),((A270-('Steps 1+2'!$H$11))/(('Steps 1+2'!$E$17)-('Steps 1+2'!$H$11))*2+4)))," ")," ")</f>
        <v xml:space="preserve"> </v>
      </c>
      <c r="C270" s="9" t="str">
        <f t="shared" si="10"/>
        <v xml:space="preserve"> </v>
      </c>
      <c r="D270" s="32" t="e">
        <f t="shared" si="11"/>
        <v>#N/A</v>
      </c>
    </row>
    <row r="271" spans="1:4">
      <c r="A271" s="32" t="e">
        <f>IF((A270+$F$5&lt;='Steps 1+2'!$E$17),A270+$F$5,#N/A)</f>
        <v>#N/A</v>
      </c>
      <c r="B271" s="10" t="str">
        <f>IFERROR(IF(ISNUMBER(A271),(IF(A271&lt;('Steps 1+2'!$H$11),((A271/('Steps 1+2'!$H$11))*3+1),((A271-('Steps 1+2'!$H$11))/(('Steps 1+2'!$E$17)-('Steps 1+2'!$H$11))*2+4)))," ")," ")</f>
        <v xml:space="preserve"> </v>
      </c>
      <c r="C271" s="9" t="str">
        <f t="shared" si="10"/>
        <v xml:space="preserve"> </v>
      </c>
      <c r="D271" s="32" t="e">
        <f t="shared" si="11"/>
        <v>#N/A</v>
      </c>
    </row>
    <row r="272" spans="1:4">
      <c r="A272" s="32" t="e">
        <f>IF((A271+$F$5&lt;='Steps 1+2'!$E$17),A271+$F$5,#N/A)</f>
        <v>#N/A</v>
      </c>
      <c r="B272" s="10" t="str">
        <f>IFERROR(IF(ISNUMBER(A272),(IF(A272&lt;('Steps 1+2'!$H$11),((A272/('Steps 1+2'!$H$11))*3+1),((A272-('Steps 1+2'!$H$11))/(('Steps 1+2'!$E$17)-('Steps 1+2'!$H$11))*2+4)))," ")," ")</f>
        <v xml:space="preserve"> </v>
      </c>
      <c r="C272" s="9" t="str">
        <f t="shared" si="10"/>
        <v xml:space="preserve"> </v>
      </c>
      <c r="D272" s="32" t="e">
        <f t="shared" si="11"/>
        <v>#N/A</v>
      </c>
    </row>
    <row r="273" spans="1:4">
      <c r="A273" s="32" t="e">
        <f>IF((A272+$F$5&lt;='Steps 1+2'!$E$17),A272+$F$5,#N/A)</f>
        <v>#N/A</v>
      </c>
      <c r="B273" s="10" t="str">
        <f>IFERROR(IF(ISNUMBER(A273),(IF(A273&lt;('Steps 1+2'!$H$11),((A273/('Steps 1+2'!$H$11))*3+1),((A273-('Steps 1+2'!$H$11))/(('Steps 1+2'!$E$17)-('Steps 1+2'!$H$11))*2+4)))," ")," ")</f>
        <v xml:space="preserve"> </v>
      </c>
      <c r="C273" s="9" t="str">
        <f t="shared" si="10"/>
        <v xml:space="preserve"> </v>
      </c>
      <c r="D273" s="32" t="e">
        <f t="shared" si="11"/>
        <v>#N/A</v>
      </c>
    </row>
    <row r="274" spans="1:4">
      <c r="A274" s="32" t="e">
        <f>IF((A273+$F$5&lt;='Steps 1+2'!$E$17),A273+$F$5,#N/A)</f>
        <v>#N/A</v>
      </c>
      <c r="B274" s="10" t="str">
        <f>IFERROR(IF(ISNUMBER(A274),(IF(A274&lt;('Steps 1+2'!$H$11),((A274/('Steps 1+2'!$H$11))*3+1),((A274-('Steps 1+2'!$H$11))/(('Steps 1+2'!$E$17)-('Steps 1+2'!$H$11))*2+4)))," ")," ")</f>
        <v xml:space="preserve"> </v>
      </c>
      <c r="C274" s="9" t="str">
        <f t="shared" si="10"/>
        <v xml:space="preserve"> </v>
      </c>
      <c r="D274" s="32" t="e">
        <f t="shared" si="11"/>
        <v>#N/A</v>
      </c>
    </row>
    <row r="275" spans="1:4">
      <c r="A275" s="32" t="e">
        <f>IF((A274+$F$5&lt;='Steps 1+2'!$E$17),A274+$F$5,#N/A)</f>
        <v>#N/A</v>
      </c>
      <c r="B275" s="10" t="str">
        <f>IFERROR(IF(ISNUMBER(A275),(IF(A275&lt;('Steps 1+2'!$H$11),((A275/('Steps 1+2'!$H$11))*3+1),((A275-('Steps 1+2'!$H$11))/(('Steps 1+2'!$E$17)-('Steps 1+2'!$H$11))*2+4)))," ")," ")</f>
        <v xml:space="preserve"> </v>
      </c>
      <c r="C275" s="9" t="str">
        <f t="shared" si="10"/>
        <v xml:space="preserve"> </v>
      </c>
      <c r="D275" s="32" t="e">
        <f t="shared" si="11"/>
        <v>#N/A</v>
      </c>
    </row>
    <row r="276" spans="1:4">
      <c r="A276" s="32" t="e">
        <f>IF((A275+$F$5&lt;='Steps 1+2'!$E$17),A275+$F$5,#N/A)</f>
        <v>#N/A</v>
      </c>
      <c r="B276" s="10" t="str">
        <f>IFERROR(IF(ISNUMBER(A276),(IF(A276&lt;('Steps 1+2'!$H$11),((A276/('Steps 1+2'!$H$11))*3+1),((A276-('Steps 1+2'!$H$11))/(('Steps 1+2'!$E$17)-('Steps 1+2'!$H$11))*2+4)))," ")," ")</f>
        <v xml:space="preserve"> </v>
      </c>
      <c r="C276" s="9" t="str">
        <f t="shared" si="10"/>
        <v xml:space="preserve"> </v>
      </c>
      <c r="D276" s="32" t="e">
        <f t="shared" si="11"/>
        <v>#N/A</v>
      </c>
    </row>
    <row r="277" spans="1:4">
      <c r="A277" s="32" t="e">
        <f>IF((A276+$F$5&lt;='Steps 1+2'!$E$17),A276+$F$5,#N/A)</f>
        <v>#N/A</v>
      </c>
      <c r="B277" s="10" t="str">
        <f>IFERROR(IF(ISNUMBER(A277),(IF(A277&lt;('Steps 1+2'!$H$11),((A277/('Steps 1+2'!$H$11))*3+1),((A277-('Steps 1+2'!$H$11))/(('Steps 1+2'!$E$17)-('Steps 1+2'!$H$11))*2+4)))," ")," ")</f>
        <v xml:space="preserve"> </v>
      </c>
      <c r="C277" s="9" t="str">
        <f t="shared" si="10"/>
        <v xml:space="preserve"> </v>
      </c>
      <c r="D277" s="32" t="e">
        <f t="shared" si="11"/>
        <v>#N/A</v>
      </c>
    </row>
    <row r="278" spans="1:4">
      <c r="A278" s="32" t="e">
        <f>IF((A277+$F$5&lt;='Steps 1+2'!$E$17),A277+$F$5,#N/A)</f>
        <v>#N/A</v>
      </c>
      <c r="B278" s="10" t="str">
        <f>IFERROR(IF(ISNUMBER(A278),(IF(A278&lt;('Steps 1+2'!$H$11),((A278/('Steps 1+2'!$H$11))*3+1),((A278-('Steps 1+2'!$H$11))/(('Steps 1+2'!$E$17)-('Steps 1+2'!$H$11))*2+4)))," ")," ")</f>
        <v xml:space="preserve"> </v>
      </c>
      <c r="C278" s="9" t="str">
        <f t="shared" si="10"/>
        <v xml:space="preserve"> </v>
      </c>
      <c r="D278" s="32" t="e">
        <f t="shared" si="11"/>
        <v>#N/A</v>
      </c>
    </row>
    <row r="279" spans="1:4">
      <c r="A279" s="32" t="e">
        <f>IF((A278+$F$5&lt;='Steps 1+2'!$E$17),A278+$F$5,#N/A)</f>
        <v>#N/A</v>
      </c>
      <c r="B279" s="10" t="str">
        <f>IFERROR(IF(ISNUMBER(A279),(IF(A279&lt;('Steps 1+2'!$H$11),((A279/('Steps 1+2'!$H$11))*3+1),((A279-('Steps 1+2'!$H$11))/(('Steps 1+2'!$E$17)-('Steps 1+2'!$H$11))*2+4)))," ")," ")</f>
        <v xml:space="preserve"> </v>
      </c>
      <c r="C279" s="9" t="str">
        <f t="shared" si="10"/>
        <v xml:space="preserve"> </v>
      </c>
      <c r="D279" s="32" t="e">
        <f t="shared" si="11"/>
        <v>#N/A</v>
      </c>
    </row>
    <row r="280" spans="1:4">
      <c r="A280" s="32" t="e">
        <f>IF((A279+$F$5&lt;='Steps 1+2'!$E$17),A279+$F$5,#N/A)</f>
        <v>#N/A</v>
      </c>
      <c r="B280" s="10" t="str">
        <f>IFERROR(IF(ISNUMBER(A280),(IF(A280&lt;('Steps 1+2'!$H$11),((A280/('Steps 1+2'!$H$11))*3+1),((A280-('Steps 1+2'!$H$11))/(('Steps 1+2'!$E$17)-('Steps 1+2'!$H$11))*2+4)))," ")," ")</f>
        <v xml:space="preserve"> </v>
      </c>
      <c r="C280" s="9" t="str">
        <f t="shared" si="10"/>
        <v xml:space="preserve"> </v>
      </c>
      <c r="D280" s="32" t="e">
        <f t="shared" si="11"/>
        <v>#N/A</v>
      </c>
    </row>
    <row r="281" spans="1:4">
      <c r="A281" s="32" t="e">
        <f>IF((A280+$F$5&lt;='Steps 1+2'!$E$17),A280+$F$5,#N/A)</f>
        <v>#N/A</v>
      </c>
      <c r="B281" s="10" t="str">
        <f>IFERROR(IF(ISNUMBER(A281),(IF(A281&lt;('Steps 1+2'!$H$11),((A281/('Steps 1+2'!$H$11))*3+1),((A281-('Steps 1+2'!$H$11))/(('Steps 1+2'!$E$17)-('Steps 1+2'!$H$11))*2+4)))," ")," ")</f>
        <v xml:space="preserve"> </v>
      </c>
      <c r="C281" s="9" t="str">
        <f t="shared" si="10"/>
        <v xml:space="preserve"> </v>
      </c>
      <c r="D281" s="32" t="e">
        <f t="shared" si="11"/>
        <v>#N/A</v>
      </c>
    </row>
    <row r="282" spans="1:4">
      <c r="A282" s="32" t="e">
        <f>IF((A281+$F$5&lt;='Steps 1+2'!$E$17),A281+$F$5,#N/A)</f>
        <v>#N/A</v>
      </c>
      <c r="B282" s="10" t="str">
        <f>IFERROR(IF(ISNUMBER(A282),(IF(A282&lt;('Steps 1+2'!$H$11),((A282/('Steps 1+2'!$H$11))*3+1),((A282-('Steps 1+2'!$H$11))/(('Steps 1+2'!$E$17)-('Steps 1+2'!$H$11))*2+4)))," ")," ")</f>
        <v xml:space="preserve"> </v>
      </c>
      <c r="C282" s="9" t="str">
        <f t="shared" si="10"/>
        <v xml:space="preserve"> </v>
      </c>
      <c r="D282" s="32" t="e">
        <f t="shared" si="11"/>
        <v>#N/A</v>
      </c>
    </row>
    <row r="283" spans="1:4">
      <c r="A283" s="32" t="e">
        <f>IF((A282+$F$5&lt;='Steps 1+2'!$E$17),A282+$F$5,#N/A)</f>
        <v>#N/A</v>
      </c>
      <c r="B283" s="10" t="str">
        <f>IFERROR(IF(ISNUMBER(A283),(IF(A283&lt;('Steps 1+2'!$H$11),((A283/('Steps 1+2'!$H$11))*3+1),((A283-('Steps 1+2'!$H$11))/(('Steps 1+2'!$E$17)-('Steps 1+2'!$H$11))*2+4)))," ")," ")</f>
        <v xml:space="preserve"> </v>
      </c>
      <c r="C283" s="9" t="str">
        <f t="shared" si="10"/>
        <v xml:space="preserve"> </v>
      </c>
      <c r="D283" s="32" t="e">
        <f t="shared" si="11"/>
        <v>#N/A</v>
      </c>
    </row>
    <row r="284" spans="1:4">
      <c r="A284" s="32" t="e">
        <f>IF((A283+$F$5&lt;='Steps 1+2'!$E$17),A283+$F$5,#N/A)</f>
        <v>#N/A</v>
      </c>
      <c r="B284" s="10" t="str">
        <f>IFERROR(IF(ISNUMBER(A284),(IF(A284&lt;('Steps 1+2'!$H$11),((A284/('Steps 1+2'!$H$11))*3+1),((A284-('Steps 1+2'!$H$11))/(('Steps 1+2'!$E$17)-('Steps 1+2'!$H$11))*2+4)))," ")," ")</f>
        <v xml:space="preserve"> </v>
      </c>
      <c r="C284" s="9" t="str">
        <f t="shared" si="10"/>
        <v xml:space="preserve"> </v>
      </c>
      <c r="D284" s="32" t="e">
        <f t="shared" si="11"/>
        <v>#N/A</v>
      </c>
    </row>
    <row r="285" spans="1:4">
      <c r="A285" s="32" t="e">
        <f>IF((A284+$F$5&lt;='Steps 1+2'!$E$17),A284+$F$5,#N/A)</f>
        <v>#N/A</v>
      </c>
      <c r="B285" s="10" t="str">
        <f>IFERROR(IF(ISNUMBER(A285),(IF(A285&lt;('Steps 1+2'!$H$11),((A285/('Steps 1+2'!$H$11))*3+1),((A285-('Steps 1+2'!$H$11))/(('Steps 1+2'!$E$17)-('Steps 1+2'!$H$11))*2+4)))," ")," ")</f>
        <v xml:space="preserve"> </v>
      </c>
      <c r="C285" s="9" t="str">
        <f t="shared" si="10"/>
        <v xml:space="preserve"> </v>
      </c>
      <c r="D285" s="32" t="e">
        <f t="shared" si="11"/>
        <v>#N/A</v>
      </c>
    </row>
    <row r="286" spans="1:4">
      <c r="A286" s="32" t="e">
        <f>IF((A285+$F$5&lt;='Steps 1+2'!$E$17),A285+$F$5,#N/A)</f>
        <v>#N/A</v>
      </c>
      <c r="B286" s="10" t="str">
        <f>IFERROR(IF(ISNUMBER(A286),(IF(A286&lt;('Steps 1+2'!$H$11),((A286/('Steps 1+2'!$H$11))*3+1),((A286-('Steps 1+2'!$H$11))/(('Steps 1+2'!$E$17)-('Steps 1+2'!$H$11))*2+4)))," ")," ")</f>
        <v xml:space="preserve"> </v>
      </c>
      <c r="C286" s="9" t="str">
        <f t="shared" si="10"/>
        <v xml:space="preserve"> </v>
      </c>
      <c r="D286" s="32" t="e">
        <f t="shared" si="11"/>
        <v>#N/A</v>
      </c>
    </row>
    <row r="287" spans="1:4">
      <c r="A287" s="32" t="e">
        <f>IF((A286+$F$5&lt;='Steps 1+2'!$E$17),A286+$F$5,#N/A)</f>
        <v>#N/A</v>
      </c>
      <c r="B287" s="10" t="str">
        <f>IFERROR(IF(ISNUMBER(A287),(IF(A287&lt;('Steps 1+2'!$H$11),((A287/('Steps 1+2'!$H$11))*3+1),((A287-('Steps 1+2'!$H$11))/(('Steps 1+2'!$E$17)-('Steps 1+2'!$H$11))*2+4)))," ")," ")</f>
        <v xml:space="preserve"> </v>
      </c>
      <c r="C287" s="9" t="str">
        <f t="shared" si="10"/>
        <v xml:space="preserve"> </v>
      </c>
      <c r="D287" s="32" t="e">
        <f t="shared" si="11"/>
        <v>#N/A</v>
      </c>
    </row>
    <row r="288" spans="1:4">
      <c r="A288" s="32" t="e">
        <f>IF((A287+$F$5&lt;='Steps 1+2'!$E$17),A287+$F$5,#N/A)</f>
        <v>#N/A</v>
      </c>
      <c r="B288" s="10" t="str">
        <f>IFERROR(IF(ISNUMBER(A288),(IF(A288&lt;('Steps 1+2'!$H$11),((A288/('Steps 1+2'!$H$11))*3+1),((A288-('Steps 1+2'!$H$11))/(('Steps 1+2'!$E$17)-('Steps 1+2'!$H$11))*2+4)))," ")," ")</f>
        <v xml:space="preserve"> </v>
      </c>
      <c r="C288" s="9" t="str">
        <f t="shared" si="10"/>
        <v xml:space="preserve"> </v>
      </c>
      <c r="D288" s="32" t="e">
        <f t="shared" si="11"/>
        <v>#N/A</v>
      </c>
    </row>
    <row r="289" spans="1:4">
      <c r="A289" s="32" t="e">
        <f>IF((A288+$F$5&lt;='Steps 1+2'!$E$17),A288+$F$5,#N/A)</f>
        <v>#N/A</v>
      </c>
      <c r="B289" s="10" t="str">
        <f>IFERROR(IF(ISNUMBER(A289),(IF(A289&lt;('Steps 1+2'!$H$11),((A289/('Steps 1+2'!$H$11))*3+1),((A289-('Steps 1+2'!$H$11))/(('Steps 1+2'!$E$17)-('Steps 1+2'!$H$11))*2+4)))," ")," ")</f>
        <v xml:space="preserve"> </v>
      </c>
      <c r="C289" s="9" t="str">
        <f t="shared" si="10"/>
        <v xml:space="preserve"> </v>
      </c>
      <c r="D289" s="32" t="e">
        <f t="shared" si="11"/>
        <v>#N/A</v>
      </c>
    </row>
    <row r="290" spans="1:4">
      <c r="A290" s="32" t="e">
        <f>IF((A289+$F$5&lt;='Steps 1+2'!$E$17),A289+$F$5,#N/A)</f>
        <v>#N/A</v>
      </c>
      <c r="B290" s="10" t="str">
        <f>IFERROR(IF(ISNUMBER(A290),(IF(A290&lt;('Steps 1+2'!$H$11),((A290/('Steps 1+2'!$H$11))*3+1),((A290-('Steps 1+2'!$H$11))/(('Steps 1+2'!$E$17)-('Steps 1+2'!$H$11))*2+4)))," ")," ")</f>
        <v xml:space="preserve"> </v>
      </c>
      <c r="C290" s="9" t="str">
        <f t="shared" si="10"/>
        <v xml:space="preserve"> </v>
      </c>
      <c r="D290" s="32" t="e">
        <f t="shared" si="11"/>
        <v>#N/A</v>
      </c>
    </row>
    <row r="291" spans="1:4">
      <c r="A291" s="32" t="e">
        <f>IF((A290+$F$5&lt;='Steps 1+2'!$E$17),A290+$F$5,#N/A)</f>
        <v>#N/A</v>
      </c>
      <c r="B291" s="10" t="str">
        <f>IFERROR(IF(ISNUMBER(A291),(IF(A291&lt;('Steps 1+2'!$H$11),((A291/('Steps 1+2'!$H$11))*3+1),((A291-('Steps 1+2'!$H$11))/(('Steps 1+2'!$E$17)-('Steps 1+2'!$H$11))*2+4)))," ")," ")</f>
        <v xml:space="preserve"> </v>
      </c>
      <c r="C291" s="9" t="str">
        <f t="shared" si="10"/>
        <v xml:space="preserve"> </v>
      </c>
      <c r="D291" s="32" t="e">
        <f t="shared" si="11"/>
        <v>#N/A</v>
      </c>
    </row>
    <row r="292" spans="1:4">
      <c r="A292" s="32" t="e">
        <f>IF((A291+$F$5&lt;='Steps 1+2'!$E$17),A291+$F$5,#N/A)</f>
        <v>#N/A</v>
      </c>
      <c r="B292" s="10" t="str">
        <f>IFERROR(IF(ISNUMBER(A292),(IF(A292&lt;('Steps 1+2'!$H$11),((A292/('Steps 1+2'!$H$11))*3+1),((A292-('Steps 1+2'!$H$11))/(('Steps 1+2'!$E$17)-('Steps 1+2'!$H$11))*2+4)))," ")," ")</f>
        <v xml:space="preserve"> </v>
      </c>
      <c r="C292" s="9" t="str">
        <f t="shared" si="10"/>
        <v xml:space="preserve"> </v>
      </c>
      <c r="D292" s="32" t="e">
        <f t="shared" si="11"/>
        <v>#N/A</v>
      </c>
    </row>
    <row r="293" spans="1:4">
      <c r="A293" s="32" t="e">
        <f>IF((A292+$F$5&lt;='Steps 1+2'!$E$17),A292+$F$5,#N/A)</f>
        <v>#N/A</v>
      </c>
      <c r="B293" s="10" t="str">
        <f>IFERROR(IF(ISNUMBER(A293),(IF(A293&lt;('Steps 1+2'!$H$11),((A293/('Steps 1+2'!$H$11))*3+1),((A293-('Steps 1+2'!$H$11))/(('Steps 1+2'!$E$17)-('Steps 1+2'!$H$11))*2+4)))," ")," ")</f>
        <v xml:space="preserve"> </v>
      </c>
      <c r="C293" s="9" t="str">
        <f t="shared" si="10"/>
        <v xml:space="preserve"> </v>
      </c>
      <c r="D293" s="32" t="e">
        <f t="shared" si="11"/>
        <v>#N/A</v>
      </c>
    </row>
    <row r="294" spans="1:4">
      <c r="A294" s="32" t="e">
        <f>IF((A293+$F$5&lt;='Steps 1+2'!$E$17),A293+$F$5,#N/A)</f>
        <v>#N/A</v>
      </c>
      <c r="B294" s="10" t="str">
        <f>IFERROR(IF(ISNUMBER(A294),(IF(A294&lt;('Steps 1+2'!$H$11),((A294/('Steps 1+2'!$H$11))*3+1),((A294-('Steps 1+2'!$H$11))/(('Steps 1+2'!$E$17)-('Steps 1+2'!$H$11))*2+4)))," ")," ")</f>
        <v xml:space="preserve"> </v>
      </c>
      <c r="C294" s="9" t="str">
        <f t="shared" si="10"/>
        <v xml:space="preserve"> </v>
      </c>
      <c r="D294" s="32" t="e">
        <f t="shared" si="11"/>
        <v>#N/A</v>
      </c>
    </row>
    <row r="295" spans="1:4">
      <c r="A295" s="32" t="e">
        <f>IF((A294+$F$5&lt;='Steps 1+2'!$E$17),A294+$F$5,#N/A)</f>
        <v>#N/A</v>
      </c>
      <c r="B295" s="10" t="str">
        <f>IFERROR(IF(ISNUMBER(A295),(IF(A295&lt;('Steps 1+2'!$H$11),((A295/('Steps 1+2'!$H$11))*3+1),((A295-('Steps 1+2'!$H$11))/(('Steps 1+2'!$E$17)-('Steps 1+2'!$H$11))*2+4)))," ")," ")</f>
        <v xml:space="preserve"> </v>
      </c>
      <c r="C295" s="9" t="str">
        <f t="shared" si="10"/>
        <v xml:space="preserve"> </v>
      </c>
      <c r="D295" s="32" t="e">
        <f t="shared" si="11"/>
        <v>#N/A</v>
      </c>
    </row>
    <row r="296" spans="1:4">
      <c r="A296" s="32" t="e">
        <f>IF((A295+$F$5&lt;='Steps 1+2'!$E$17),A295+$F$5,#N/A)</f>
        <v>#N/A</v>
      </c>
      <c r="B296" s="10" t="str">
        <f>IFERROR(IF(ISNUMBER(A296),(IF(A296&lt;('Steps 1+2'!$H$11),((A296/('Steps 1+2'!$H$11))*3+1),((A296-('Steps 1+2'!$H$11))/(('Steps 1+2'!$E$17)-('Steps 1+2'!$H$11))*2+4)))," ")," ")</f>
        <v xml:space="preserve"> </v>
      </c>
      <c r="C296" s="9" t="str">
        <f t="shared" si="10"/>
        <v xml:space="preserve"> </v>
      </c>
      <c r="D296" s="32" t="e">
        <f t="shared" si="11"/>
        <v>#N/A</v>
      </c>
    </row>
    <row r="297" spans="1:4">
      <c r="A297" s="32" t="e">
        <f>IF((A296+$F$5&lt;='Steps 1+2'!$E$17),A296+$F$5,#N/A)</f>
        <v>#N/A</v>
      </c>
      <c r="B297" s="10" t="str">
        <f>IFERROR(IF(ISNUMBER(A297),(IF(A297&lt;('Steps 1+2'!$H$11),((A297/('Steps 1+2'!$H$11))*3+1),((A297-('Steps 1+2'!$H$11))/(('Steps 1+2'!$E$17)-('Steps 1+2'!$H$11))*2+4)))," ")," ")</f>
        <v xml:space="preserve"> </v>
      </c>
      <c r="C297" s="9" t="str">
        <f t="shared" si="10"/>
        <v xml:space="preserve"> </v>
      </c>
      <c r="D297" s="32" t="e">
        <f t="shared" si="11"/>
        <v>#N/A</v>
      </c>
    </row>
    <row r="298" spans="1:4">
      <c r="A298" s="32" t="e">
        <f>IF((A297+$F$5&lt;='Steps 1+2'!$E$17),A297+$F$5,#N/A)</f>
        <v>#N/A</v>
      </c>
      <c r="B298" s="10" t="str">
        <f>IFERROR(IF(ISNUMBER(A298),(IF(A298&lt;('Steps 1+2'!$H$11),((A298/('Steps 1+2'!$H$11))*3+1),((A298-('Steps 1+2'!$H$11))/(('Steps 1+2'!$E$17)-('Steps 1+2'!$H$11))*2+4)))," ")," ")</f>
        <v xml:space="preserve"> </v>
      </c>
      <c r="C298" s="9" t="str">
        <f t="shared" si="10"/>
        <v xml:space="preserve"> </v>
      </c>
      <c r="D298" s="32" t="e">
        <f t="shared" si="11"/>
        <v>#N/A</v>
      </c>
    </row>
    <row r="299" spans="1:4">
      <c r="A299" s="32" t="e">
        <f>IF((A298+$F$5&lt;='Steps 1+2'!$E$17),A298+$F$5,#N/A)</f>
        <v>#N/A</v>
      </c>
      <c r="B299" s="10" t="str">
        <f>IFERROR(IF(ISNUMBER(A299),(IF(A299&lt;('Steps 1+2'!$H$11),((A299/('Steps 1+2'!$H$11))*3+1),((A299-('Steps 1+2'!$H$11))/(('Steps 1+2'!$E$17)-('Steps 1+2'!$H$11))*2+4)))," ")," ")</f>
        <v xml:space="preserve"> </v>
      </c>
      <c r="C299" s="9" t="str">
        <f t="shared" si="10"/>
        <v xml:space="preserve"> </v>
      </c>
      <c r="D299" s="32" t="e">
        <f t="shared" si="11"/>
        <v>#N/A</v>
      </c>
    </row>
    <row r="300" spans="1:4">
      <c r="A300" s="32" t="e">
        <f>IF((A299+$F$5&lt;='Steps 1+2'!$E$17),A299+$F$5,#N/A)</f>
        <v>#N/A</v>
      </c>
      <c r="B300" s="10" t="str">
        <f>IFERROR(IF(ISNUMBER(A300),(IF(A300&lt;('Steps 1+2'!$H$11),((A300/('Steps 1+2'!$H$11))*3+1),((A300-('Steps 1+2'!$H$11))/(('Steps 1+2'!$E$17)-('Steps 1+2'!$H$11))*2+4)))," ")," ")</f>
        <v xml:space="preserve"> </v>
      </c>
      <c r="C300" s="9" t="str">
        <f t="shared" si="10"/>
        <v xml:space="preserve"> </v>
      </c>
      <c r="D300" s="32" t="e">
        <f t="shared" si="11"/>
        <v>#N/A</v>
      </c>
    </row>
    <row r="301" spans="1:4">
      <c r="A301" s="32" t="e">
        <f>IF((A300+$F$5&lt;='Steps 1+2'!$E$17),A300+$F$5,#N/A)</f>
        <v>#N/A</v>
      </c>
      <c r="B301" s="10" t="str">
        <f>IFERROR(IF(ISNUMBER(A301),(IF(A301&lt;('Steps 1+2'!$H$11),((A301/('Steps 1+2'!$H$11))*3+1),((A301-('Steps 1+2'!$H$11))/(('Steps 1+2'!$E$17)-('Steps 1+2'!$H$11))*2+4)))," ")," ")</f>
        <v xml:space="preserve"> </v>
      </c>
      <c r="C301" s="9" t="str">
        <f t="shared" si="10"/>
        <v xml:space="preserve"> </v>
      </c>
      <c r="D301" s="32" t="e">
        <f t="shared" si="11"/>
        <v>#N/A</v>
      </c>
    </row>
    <row r="302" spans="1:4">
      <c r="A302" s="32" t="e">
        <f>IF((A301+$F$5&lt;='Steps 1+2'!$E$17),A301+$F$5,#N/A)</f>
        <v>#N/A</v>
      </c>
      <c r="B302" s="10" t="str">
        <f>IFERROR(IF(ISNUMBER(A302),(IF(A302&lt;('Steps 1+2'!$H$11),((A302/('Steps 1+2'!$H$11))*3+1),((A302-('Steps 1+2'!$H$11))/(('Steps 1+2'!$E$17)-('Steps 1+2'!$H$11))*2+4)))," ")," ")</f>
        <v xml:space="preserve"> </v>
      </c>
      <c r="C302" s="9" t="str">
        <f t="shared" si="10"/>
        <v xml:space="preserve"> </v>
      </c>
      <c r="D302" s="32" t="e">
        <f t="shared" si="11"/>
        <v>#N/A</v>
      </c>
    </row>
    <row r="303" spans="1:4">
      <c r="A303" s="32" t="e">
        <f>IF((A302+$F$5&lt;='Steps 1+2'!$E$17),A302+$F$5,#N/A)</f>
        <v>#N/A</v>
      </c>
      <c r="B303" s="10" t="str">
        <f>IFERROR(IF(ISNUMBER(A303),(IF(A303&lt;('Steps 1+2'!$H$11),((A303/('Steps 1+2'!$H$11))*3+1),((A303-('Steps 1+2'!$H$11))/(('Steps 1+2'!$E$17)-('Steps 1+2'!$H$11))*2+4)))," ")," ")</f>
        <v xml:space="preserve"> </v>
      </c>
      <c r="C303" s="9" t="str">
        <f t="shared" si="10"/>
        <v xml:space="preserve"> </v>
      </c>
      <c r="D303" s="32" t="e">
        <f t="shared" si="11"/>
        <v>#N/A</v>
      </c>
    </row>
    <row r="304" spans="1:4">
      <c r="A304" s="32" t="e">
        <f>IF((A303+$F$5&lt;='Steps 1+2'!$E$17),A303+$F$5,#N/A)</f>
        <v>#N/A</v>
      </c>
      <c r="B304" s="10" t="str">
        <f>IFERROR(IF(ISNUMBER(A304),(IF(A304&lt;('Steps 1+2'!$H$11),((A304/('Steps 1+2'!$H$11))*3+1),((A304-('Steps 1+2'!$H$11))/(('Steps 1+2'!$E$17)-('Steps 1+2'!$H$11))*2+4)))," ")," ")</f>
        <v xml:space="preserve"> </v>
      </c>
      <c r="C304" s="9" t="str">
        <f t="shared" si="10"/>
        <v xml:space="preserve"> </v>
      </c>
      <c r="D304" s="32" t="e">
        <f t="shared" si="11"/>
        <v>#N/A</v>
      </c>
    </row>
    <row r="305" spans="1:4">
      <c r="A305" s="32" t="e">
        <f>IF((A304+$F$5&lt;='Steps 1+2'!$E$17),A304+$F$5,#N/A)</f>
        <v>#N/A</v>
      </c>
      <c r="B305" s="10" t="str">
        <f>IFERROR(IF(ISNUMBER(A305),(IF(A305&lt;('Steps 1+2'!$H$11),((A305/('Steps 1+2'!$H$11))*3+1),((A305-('Steps 1+2'!$H$11))/(('Steps 1+2'!$E$17)-('Steps 1+2'!$H$11))*2+4)))," ")," ")</f>
        <v xml:space="preserve"> </v>
      </c>
      <c r="C305" s="9" t="str">
        <f t="shared" si="10"/>
        <v xml:space="preserve"> </v>
      </c>
      <c r="D305" s="32" t="e">
        <f t="shared" si="11"/>
        <v>#N/A</v>
      </c>
    </row>
    <row r="306" spans="1:4">
      <c r="A306" s="32" t="e">
        <f>IF((A305+$F$5&lt;='Steps 1+2'!$E$17),A305+$F$5,#N/A)</f>
        <v>#N/A</v>
      </c>
      <c r="B306" s="10" t="str">
        <f>IFERROR(IF(ISNUMBER(A306),(IF(A306&lt;('Steps 1+2'!$H$11),((A306/('Steps 1+2'!$H$11))*3+1),((A306-('Steps 1+2'!$H$11))/(('Steps 1+2'!$E$17)-('Steps 1+2'!$H$11))*2+4)))," ")," ")</f>
        <v xml:space="preserve"> </v>
      </c>
      <c r="C306" s="9" t="str">
        <f t="shared" si="10"/>
        <v xml:space="preserve"> </v>
      </c>
      <c r="D306" s="32" t="e">
        <f t="shared" si="11"/>
        <v>#N/A</v>
      </c>
    </row>
    <row r="307" spans="1:4">
      <c r="A307" s="32" t="e">
        <f>IF((A306+$F$5&lt;='Steps 1+2'!$E$17),A306+$F$5,#N/A)</f>
        <v>#N/A</v>
      </c>
      <c r="B307" s="10" t="str">
        <f>IFERROR(IF(ISNUMBER(A307),(IF(A307&lt;('Steps 1+2'!$H$11),((A307/('Steps 1+2'!$H$11))*3+1),((A307-('Steps 1+2'!$H$11))/(('Steps 1+2'!$E$17)-('Steps 1+2'!$H$11))*2+4)))," ")," ")</f>
        <v xml:space="preserve"> </v>
      </c>
      <c r="C307" s="9" t="str">
        <f t="shared" si="10"/>
        <v xml:space="preserve"> </v>
      </c>
      <c r="D307" s="32" t="e">
        <f t="shared" si="11"/>
        <v>#N/A</v>
      </c>
    </row>
    <row r="308" spans="1:4">
      <c r="A308" s="32" t="e">
        <f>IF((A307+$F$5&lt;='Steps 1+2'!$E$17),A307+$F$5,#N/A)</f>
        <v>#N/A</v>
      </c>
      <c r="B308" s="10" t="str">
        <f>IFERROR(IF(ISNUMBER(A308),(IF(A308&lt;('Steps 1+2'!$H$11),((A308/('Steps 1+2'!$H$11))*3+1),((A308-('Steps 1+2'!$H$11))/(('Steps 1+2'!$E$17)-('Steps 1+2'!$H$11))*2+4)))," ")," ")</f>
        <v xml:space="preserve"> </v>
      </c>
      <c r="C308" s="9" t="str">
        <f t="shared" si="10"/>
        <v xml:space="preserve"> </v>
      </c>
      <c r="D308" s="32" t="e">
        <f t="shared" si="11"/>
        <v>#N/A</v>
      </c>
    </row>
    <row r="309" spans="1:4">
      <c r="A309" s="32" t="e">
        <f>IF((A308+$F$5&lt;='Steps 1+2'!$E$17),A308+$F$5,#N/A)</f>
        <v>#N/A</v>
      </c>
      <c r="B309" s="10" t="str">
        <f>IFERROR(IF(ISNUMBER(A309),(IF(A309&lt;('Steps 1+2'!$H$11),((A309/('Steps 1+2'!$H$11))*3+1),((A309-('Steps 1+2'!$H$11))/(('Steps 1+2'!$E$17)-('Steps 1+2'!$H$11))*2+4)))," ")," ")</f>
        <v xml:space="preserve"> </v>
      </c>
      <c r="C309" s="9" t="str">
        <f t="shared" si="10"/>
        <v xml:space="preserve"> </v>
      </c>
      <c r="D309" s="32" t="e">
        <f t="shared" si="11"/>
        <v>#N/A</v>
      </c>
    </row>
    <row r="310" spans="1:4">
      <c r="A310" s="32" t="e">
        <f>IF((A309+$F$5&lt;='Steps 1+2'!$E$17),A309+$F$5,#N/A)</f>
        <v>#N/A</v>
      </c>
      <c r="B310" s="10" t="str">
        <f>IFERROR(IF(ISNUMBER(A310),(IF(A310&lt;('Steps 1+2'!$H$11),((A310/('Steps 1+2'!$H$11))*3+1),((A310-('Steps 1+2'!$H$11))/(('Steps 1+2'!$E$17)-('Steps 1+2'!$H$11))*2+4)))," ")," ")</f>
        <v xml:space="preserve"> </v>
      </c>
      <c r="C310" s="9" t="str">
        <f t="shared" si="10"/>
        <v xml:space="preserve"> </v>
      </c>
      <c r="D310" s="32" t="e">
        <f t="shared" si="11"/>
        <v>#N/A</v>
      </c>
    </row>
    <row r="311" spans="1:4">
      <c r="A311" s="32" t="e">
        <f>IF((A310+$F$5&lt;='Steps 1+2'!$E$17),A310+$F$5,#N/A)</f>
        <v>#N/A</v>
      </c>
      <c r="B311" s="10" t="str">
        <f>IFERROR(IF(ISNUMBER(A311),(IF(A311&lt;('Steps 1+2'!$H$11),((A311/('Steps 1+2'!$H$11))*3+1),((A311-('Steps 1+2'!$H$11))/(('Steps 1+2'!$E$17)-('Steps 1+2'!$H$11))*2+4)))," ")," ")</f>
        <v xml:space="preserve"> </v>
      </c>
      <c r="C311" s="9" t="str">
        <f t="shared" si="10"/>
        <v xml:space="preserve"> </v>
      </c>
      <c r="D311" s="32" t="e">
        <f t="shared" si="11"/>
        <v>#N/A</v>
      </c>
    </row>
    <row r="312" spans="1:4">
      <c r="A312" s="32" t="e">
        <f>IF((A311+$F$5&lt;='Steps 1+2'!$E$17),A311+$F$5,#N/A)</f>
        <v>#N/A</v>
      </c>
      <c r="B312" s="10" t="str">
        <f>IFERROR(IF(ISNUMBER(A312),(IF(A312&lt;('Steps 1+2'!$H$11),((A312/('Steps 1+2'!$H$11))*3+1),((A312-('Steps 1+2'!$H$11))/(('Steps 1+2'!$E$17)-('Steps 1+2'!$H$11))*2+4)))," ")," ")</f>
        <v xml:space="preserve"> </v>
      </c>
      <c r="C312" s="9" t="str">
        <f t="shared" si="10"/>
        <v xml:space="preserve"> </v>
      </c>
      <c r="D312" s="32" t="e">
        <f t="shared" si="11"/>
        <v>#N/A</v>
      </c>
    </row>
    <row r="313" spans="1:4">
      <c r="A313" s="32" t="e">
        <f>IF((A312+$F$5&lt;='Steps 1+2'!$E$17),A312+$F$5,#N/A)</f>
        <v>#N/A</v>
      </c>
      <c r="B313" s="10" t="str">
        <f>IFERROR(IF(ISNUMBER(A313),(IF(A313&lt;('Steps 1+2'!$H$11),((A313/('Steps 1+2'!$H$11))*3+1),((A313-('Steps 1+2'!$H$11))/(('Steps 1+2'!$E$17)-('Steps 1+2'!$H$11))*2+4)))," ")," ")</f>
        <v xml:space="preserve"> </v>
      </c>
      <c r="C313" s="9" t="str">
        <f t="shared" si="10"/>
        <v xml:space="preserve"> </v>
      </c>
      <c r="D313" s="32" t="e">
        <f t="shared" si="11"/>
        <v>#N/A</v>
      </c>
    </row>
    <row r="314" spans="1:4">
      <c r="A314" s="32" t="e">
        <f>IF((A313+$F$5&lt;='Steps 1+2'!$E$17),A313+$F$5,#N/A)</f>
        <v>#N/A</v>
      </c>
      <c r="B314" s="10" t="str">
        <f>IFERROR(IF(ISNUMBER(A314),(IF(A314&lt;('Steps 1+2'!$H$11),((A314/('Steps 1+2'!$H$11))*3+1),((A314-('Steps 1+2'!$H$11))/(('Steps 1+2'!$E$17)-('Steps 1+2'!$H$11))*2+4)))," ")," ")</f>
        <v xml:space="preserve"> </v>
      </c>
      <c r="C314" s="9" t="str">
        <f t="shared" si="10"/>
        <v xml:space="preserve"> </v>
      </c>
      <c r="D314" s="32" t="e">
        <f t="shared" si="11"/>
        <v>#N/A</v>
      </c>
    </row>
    <row r="315" spans="1:4">
      <c r="A315" s="32" t="e">
        <f>IF((A314+$F$5&lt;='Steps 1+2'!$E$17),A314+$F$5,#N/A)</f>
        <v>#N/A</v>
      </c>
      <c r="B315" s="10" t="str">
        <f>IFERROR(IF(ISNUMBER(A315),(IF(A315&lt;('Steps 1+2'!$H$11),((A315/('Steps 1+2'!$H$11))*3+1),((A315-('Steps 1+2'!$H$11))/(('Steps 1+2'!$E$17)-('Steps 1+2'!$H$11))*2+4)))," ")," ")</f>
        <v xml:space="preserve"> </v>
      </c>
      <c r="C315" s="9" t="str">
        <f t="shared" si="10"/>
        <v xml:space="preserve"> </v>
      </c>
      <c r="D315" s="32" t="e">
        <f t="shared" si="11"/>
        <v>#N/A</v>
      </c>
    </row>
    <row r="316" spans="1:4">
      <c r="A316" s="32" t="e">
        <f>IF((A315+$F$5&lt;='Steps 1+2'!$E$17),A315+$F$5,#N/A)</f>
        <v>#N/A</v>
      </c>
      <c r="B316" s="10" t="str">
        <f>IFERROR(IF(ISNUMBER(A316),(IF(A316&lt;('Steps 1+2'!$H$11),((A316/('Steps 1+2'!$H$11))*3+1),((A316-('Steps 1+2'!$H$11))/(('Steps 1+2'!$E$17)-('Steps 1+2'!$H$11))*2+4)))," ")," ")</f>
        <v xml:space="preserve"> </v>
      </c>
      <c r="C316" s="9" t="str">
        <f t="shared" si="10"/>
        <v xml:space="preserve"> </v>
      </c>
      <c r="D316" s="32" t="e">
        <f t="shared" si="11"/>
        <v>#N/A</v>
      </c>
    </row>
    <row r="317" spans="1:4">
      <c r="A317" s="32" t="e">
        <f>IF((A316+$F$5&lt;='Steps 1+2'!$E$17),A316+$F$5,#N/A)</f>
        <v>#N/A</v>
      </c>
      <c r="B317" s="10" t="str">
        <f>IFERROR(IF(ISNUMBER(A317),(IF(A317&lt;('Steps 1+2'!$H$11),((A317/('Steps 1+2'!$H$11))*3+1),((A317-('Steps 1+2'!$H$11))/(('Steps 1+2'!$E$17)-('Steps 1+2'!$H$11))*2+4)))," ")," ")</f>
        <v xml:space="preserve"> </v>
      </c>
      <c r="C317" s="9" t="str">
        <f t="shared" si="10"/>
        <v xml:space="preserve"> </v>
      </c>
      <c r="D317" s="32" t="e">
        <f t="shared" si="11"/>
        <v>#N/A</v>
      </c>
    </row>
    <row r="318" spans="1:4">
      <c r="A318" s="32" t="e">
        <f>IF((A317+$F$5&lt;='Steps 1+2'!$E$17),A317+$F$5,#N/A)</f>
        <v>#N/A</v>
      </c>
      <c r="B318" s="10" t="str">
        <f>IFERROR(IF(ISNUMBER(A318),(IF(A318&lt;('Steps 1+2'!$H$11),((A318/('Steps 1+2'!$H$11))*3+1),((A318-('Steps 1+2'!$H$11))/(('Steps 1+2'!$E$17)-('Steps 1+2'!$H$11))*2+4)))," ")," ")</f>
        <v xml:space="preserve"> </v>
      </c>
      <c r="C318" s="9" t="str">
        <f t="shared" si="10"/>
        <v xml:space="preserve"> </v>
      </c>
      <c r="D318" s="32" t="e">
        <f t="shared" si="11"/>
        <v>#N/A</v>
      </c>
    </row>
    <row r="319" spans="1:4">
      <c r="A319" s="32" t="e">
        <f>IF((A318+$F$5&lt;='Steps 1+2'!$E$17),A318+$F$5,#N/A)</f>
        <v>#N/A</v>
      </c>
      <c r="B319" s="10" t="str">
        <f>IFERROR(IF(ISNUMBER(A319),(IF(A319&lt;('Steps 1+2'!$H$11),((A319/('Steps 1+2'!$H$11))*3+1),((A319-('Steps 1+2'!$H$11))/(('Steps 1+2'!$E$17)-('Steps 1+2'!$H$11))*2+4)))," ")," ")</f>
        <v xml:space="preserve"> </v>
      </c>
      <c r="C319" s="9" t="str">
        <f t="shared" si="10"/>
        <v xml:space="preserve"> </v>
      </c>
      <c r="D319" s="32" t="e">
        <f t="shared" si="11"/>
        <v>#N/A</v>
      </c>
    </row>
    <row r="320" spans="1:4">
      <c r="A320" s="32" t="e">
        <f>IF((A319+$F$5&lt;='Steps 1+2'!$E$17),A319+$F$5,#N/A)</f>
        <v>#N/A</v>
      </c>
      <c r="B320" s="10" t="str">
        <f>IFERROR(IF(ISNUMBER(A320),(IF(A320&lt;('Steps 1+2'!$H$11),((A320/('Steps 1+2'!$H$11))*3+1),((A320-('Steps 1+2'!$H$11))/(('Steps 1+2'!$E$17)-('Steps 1+2'!$H$11))*2+4)))," ")," ")</f>
        <v xml:space="preserve"> </v>
      </c>
      <c r="C320" s="9" t="str">
        <f t="shared" si="10"/>
        <v xml:space="preserve"> </v>
      </c>
      <c r="D320" s="32" t="e">
        <f t="shared" si="11"/>
        <v>#N/A</v>
      </c>
    </row>
    <row r="321" spans="1:4">
      <c r="A321" s="32" t="e">
        <f>IF((A320+$F$5&lt;='Steps 1+2'!$E$17),A320+$F$5,#N/A)</f>
        <v>#N/A</v>
      </c>
      <c r="B321" s="10" t="str">
        <f>IFERROR(IF(ISNUMBER(A321),(IF(A321&lt;('Steps 1+2'!$H$11),((A321/('Steps 1+2'!$H$11))*3+1),((A321-('Steps 1+2'!$H$11))/(('Steps 1+2'!$E$17)-('Steps 1+2'!$H$11))*2+4)))," ")," ")</f>
        <v xml:space="preserve"> </v>
      </c>
      <c r="C321" s="9" t="str">
        <f t="shared" si="10"/>
        <v xml:space="preserve"> </v>
      </c>
      <c r="D321" s="32" t="e">
        <f t="shared" si="11"/>
        <v>#N/A</v>
      </c>
    </row>
    <row r="322" spans="1:4">
      <c r="A322" s="32" t="e">
        <f>IF((A321+$F$5&lt;='Steps 1+2'!$E$17),A321+$F$5,#N/A)</f>
        <v>#N/A</v>
      </c>
      <c r="B322" s="10" t="str">
        <f>IFERROR(IF(ISNUMBER(A322),(IF(A322&lt;('Steps 1+2'!$H$11),((A322/('Steps 1+2'!$H$11))*3+1),((A322-('Steps 1+2'!$H$11))/(('Steps 1+2'!$E$17)-('Steps 1+2'!$H$11))*2+4)))," ")," ")</f>
        <v xml:space="preserve"> </v>
      </c>
      <c r="C322" s="9" t="str">
        <f t="shared" ref="C322:C385" si="12">IFERROR(IF(AND(B322&gt;3.5,B322&lt;4),3.5,ROUND(B322/5,1)*5)," ")</f>
        <v xml:space="preserve"> </v>
      </c>
      <c r="D322" s="32" t="e">
        <f t="shared" ref="D322:D385" si="13">A322</f>
        <v>#N/A</v>
      </c>
    </row>
    <row r="323" spans="1:4">
      <c r="A323" s="32" t="e">
        <f>IF((A322+$F$5&lt;='Steps 1+2'!$E$17),A322+$F$5,#N/A)</f>
        <v>#N/A</v>
      </c>
      <c r="B323" s="10" t="str">
        <f>IFERROR(IF(ISNUMBER(A323),(IF(A323&lt;('Steps 1+2'!$H$11),((A323/('Steps 1+2'!$H$11))*3+1),((A323-('Steps 1+2'!$H$11))/(('Steps 1+2'!$E$17)-('Steps 1+2'!$H$11))*2+4)))," ")," ")</f>
        <v xml:space="preserve"> </v>
      </c>
      <c r="C323" s="9" t="str">
        <f t="shared" si="12"/>
        <v xml:space="preserve"> </v>
      </c>
      <c r="D323" s="32" t="e">
        <f t="shared" si="13"/>
        <v>#N/A</v>
      </c>
    </row>
    <row r="324" spans="1:4">
      <c r="A324" s="32" t="e">
        <f>IF((A323+$F$5&lt;='Steps 1+2'!$E$17),A323+$F$5,#N/A)</f>
        <v>#N/A</v>
      </c>
      <c r="B324" s="10" t="str">
        <f>IFERROR(IF(ISNUMBER(A324),(IF(A324&lt;('Steps 1+2'!$H$11),((A324/('Steps 1+2'!$H$11))*3+1),((A324-('Steps 1+2'!$H$11))/(('Steps 1+2'!$E$17)-('Steps 1+2'!$H$11))*2+4)))," ")," ")</f>
        <v xml:space="preserve"> </v>
      </c>
      <c r="C324" s="9" t="str">
        <f t="shared" si="12"/>
        <v xml:space="preserve"> </v>
      </c>
      <c r="D324" s="32" t="e">
        <f t="shared" si="13"/>
        <v>#N/A</v>
      </c>
    </row>
    <row r="325" spans="1:4">
      <c r="A325" s="32" t="e">
        <f>IF((A324+$F$5&lt;='Steps 1+2'!$E$17),A324+$F$5,#N/A)</f>
        <v>#N/A</v>
      </c>
      <c r="B325" s="10" t="str">
        <f>IFERROR(IF(ISNUMBER(A325),(IF(A325&lt;('Steps 1+2'!$H$11),((A325/('Steps 1+2'!$H$11))*3+1),((A325-('Steps 1+2'!$H$11))/(('Steps 1+2'!$E$17)-('Steps 1+2'!$H$11))*2+4)))," ")," ")</f>
        <v xml:space="preserve"> </v>
      </c>
      <c r="C325" s="9" t="str">
        <f t="shared" si="12"/>
        <v xml:space="preserve"> </v>
      </c>
      <c r="D325" s="32" t="e">
        <f t="shared" si="13"/>
        <v>#N/A</v>
      </c>
    </row>
    <row r="326" spans="1:4">
      <c r="A326" s="32" t="e">
        <f>IF((A325+$F$5&lt;='Steps 1+2'!$E$17),A325+$F$5,#N/A)</f>
        <v>#N/A</v>
      </c>
      <c r="B326" s="10" t="str">
        <f>IFERROR(IF(ISNUMBER(A326),(IF(A326&lt;('Steps 1+2'!$H$11),((A326/('Steps 1+2'!$H$11))*3+1),((A326-('Steps 1+2'!$H$11))/(('Steps 1+2'!$E$17)-('Steps 1+2'!$H$11))*2+4)))," ")," ")</f>
        <v xml:space="preserve"> </v>
      </c>
      <c r="C326" s="9" t="str">
        <f t="shared" si="12"/>
        <v xml:space="preserve"> </v>
      </c>
      <c r="D326" s="32" t="e">
        <f t="shared" si="13"/>
        <v>#N/A</v>
      </c>
    </row>
    <row r="327" spans="1:4">
      <c r="A327" s="32" t="e">
        <f>IF((A326+$F$5&lt;='Steps 1+2'!$E$17),A326+$F$5,#N/A)</f>
        <v>#N/A</v>
      </c>
      <c r="B327" s="10" t="str">
        <f>IFERROR(IF(ISNUMBER(A327),(IF(A327&lt;('Steps 1+2'!$H$11),((A327/('Steps 1+2'!$H$11))*3+1),((A327-('Steps 1+2'!$H$11))/(('Steps 1+2'!$E$17)-('Steps 1+2'!$H$11))*2+4)))," ")," ")</f>
        <v xml:space="preserve"> </v>
      </c>
      <c r="C327" s="9" t="str">
        <f t="shared" si="12"/>
        <v xml:space="preserve"> </v>
      </c>
      <c r="D327" s="32" t="e">
        <f t="shared" si="13"/>
        <v>#N/A</v>
      </c>
    </row>
    <row r="328" spans="1:4">
      <c r="A328" s="32" t="e">
        <f>IF((A327+$F$5&lt;='Steps 1+2'!$E$17),A327+$F$5,#N/A)</f>
        <v>#N/A</v>
      </c>
      <c r="B328" s="10" t="str">
        <f>IFERROR(IF(ISNUMBER(A328),(IF(A328&lt;('Steps 1+2'!$H$11),((A328/('Steps 1+2'!$H$11))*3+1),((A328-('Steps 1+2'!$H$11))/(('Steps 1+2'!$E$17)-('Steps 1+2'!$H$11))*2+4)))," ")," ")</f>
        <v xml:space="preserve"> </v>
      </c>
      <c r="C328" s="9" t="str">
        <f t="shared" si="12"/>
        <v xml:space="preserve"> </v>
      </c>
      <c r="D328" s="32" t="e">
        <f t="shared" si="13"/>
        <v>#N/A</v>
      </c>
    </row>
    <row r="329" spans="1:4">
      <c r="A329" s="32" t="e">
        <f>IF((A328+$F$5&lt;='Steps 1+2'!$E$17),A328+$F$5,#N/A)</f>
        <v>#N/A</v>
      </c>
      <c r="B329" s="10" t="str">
        <f>IFERROR(IF(ISNUMBER(A329),(IF(A329&lt;('Steps 1+2'!$H$11),((A329/('Steps 1+2'!$H$11))*3+1),((A329-('Steps 1+2'!$H$11))/(('Steps 1+2'!$E$17)-('Steps 1+2'!$H$11))*2+4)))," ")," ")</f>
        <v xml:space="preserve"> </v>
      </c>
      <c r="C329" s="9" t="str">
        <f t="shared" si="12"/>
        <v xml:space="preserve"> </v>
      </c>
      <c r="D329" s="32" t="e">
        <f t="shared" si="13"/>
        <v>#N/A</v>
      </c>
    </row>
    <row r="330" spans="1:4">
      <c r="A330" s="32" t="e">
        <f>IF((A329+$F$5&lt;='Steps 1+2'!$E$17),A329+$F$5,#N/A)</f>
        <v>#N/A</v>
      </c>
      <c r="B330" s="10" t="str">
        <f>IFERROR(IF(ISNUMBER(A330),(IF(A330&lt;('Steps 1+2'!$H$11),((A330/('Steps 1+2'!$H$11))*3+1),((A330-('Steps 1+2'!$H$11))/(('Steps 1+2'!$E$17)-('Steps 1+2'!$H$11))*2+4)))," ")," ")</f>
        <v xml:space="preserve"> </v>
      </c>
      <c r="C330" s="9" t="str">
        <f t="shared" si="12"/>
        <v xml:space="preserve"> </v>
      </c>
      <c r="D330" s="32" t="e">
        <f t="shared" si="13"/>
        <v>#N/A</v>
      </c>
    </row>
    <row r="331" spans="1:4">
      <c r="A331" s="32" t="e">
        <f>IF((A330+$F$5&lt;='Steps 1+2'!$E$17),A330+$F$5,#N/A)</f>
        <v>#N/A</v>
      </c>
      <c r="B331" s="10" t="str">
        <f>IFERROR(IF(ISNUMBER(A331),(IF(A331&lt;('Steps 1+2'!$H$11),((A331/('Steps 1+2'!$H$11))*3+1),((A331-('Steps 1+2'!$H$11))/(('Steps 1+2'!$E$17)-('Steps 1+2'!$H$11))*2+4)))," ")," ")</f>
        <v xml:space="preserve"> </v>
      </c>
      <c r="C331" s="9" t="str">
        <f t="shared" si="12"/>
        <v xml:space="preserve"> </v>
      </c>
      <c r="D331" s="32" t="e">
        <f t="shared" si="13"/>
        <v>#N/A</v>
      </c>
    </row>
    <row r="332" spans="1:4">
      <c r="A332" s="32" t="e">
        <f>IF((A331+$F$5&lt;='Steps 1+2'!$E$17),A331+$F$5,#N/A)</f>
        <v>#N/A</v>
      </c>
      <c r="B332" s="10" t="str">
        <f>IFERROR(IF(ISNUMBER(A332),(IF(A332&lt;('Steps 1+2'!$H$11),((A332/('Steps 1+2'!$H$11))*3+1),((A332-('Steps 1+2'!$H$11))/(('Steps 1+2'!$E$17)-('Steps 1+2'!$H$11))*2+4)))," ")," ")</f>
        <v xml:space="preserve"> </v>
      </c>
      <c r="C332" s="9" t="str">
        <f t="shared" si="12"/>
        <v xml:space="preserve"> </v>
      </c>
      <c r="D332" s="32" t="e">
        <f t="shared" si="13"/>
        <v>#N/A</v>
      </c>
    </row>
    <row r="333" spans="1:4">
      <c r="A333" s="32" t="e">
        <f>IF((A332+$F$5&lt;='Steps 1+2'!$E$17),A332+$F$5,#N/A)</f>
        <v>#N/A</v>
      </c>
      <c r="B333" s="10" t="str">
        <f>IFERROR(IF(ISNUMBER(A333),(IF(A333&lt;('Steps 1+2'!$H$11),((A333/('Steps 1+2'!$H$11))*3+1),((A333-('Steps 1+2'!$H$11))/(('Steps 1+2'!$E$17)-('Steps 1+2'!$H$11))*2+4)))," ")," ")</f>
        <v xml:space="preserve"> </v>
      </c>
      <c r="C333" s="9" t="str">
        <f t="shared" si="12"/>
        <v xml:space="preserve"> </v>
      </c>
      <c r="D333" s="32" t="e">
        <f t="shared" si="13"/>
        <v>#N/A</v>
      </c>
    </row>
    <row r="334" spans="1:4">
      <c r="A334" s="32" t="e">
        <f>IF((A333+$F$5&lt;='Steps 1+2'!$E$17),A333+$F$5,#N/A)</f>
        <v>#N/A</v>
      </c>
      <c r="B334" s="10" t="str">
        <f>IFERROR(IF(ISNUMBER(A334),(IF(A334&lt;('Steps 1+2'!$H$11),((A334/('Steps 1+2'!$H$11))*3+1),((A334-('Steps 1+2'!$H$11))/(('Steps 1+2'!$E$17)-('Steps 1+2'!$H$11))*2+4)))," ")," ")</f>
        <v xml:space="preserve"> </v>
      </c>
      <c r="C334" s="9" t="str">
        <f t="shared" si="12"/>
        <v xml:space="preserve"> </v>
      </c>
      <c r="D334" s="32" t="e">
        <f t="shared" si="13"/>
        <v>#N/A</v>
      </c>
    </row>
    <row r="335" spans="1:4">
      <c r="A335" s="32" t="e">
        <f>IF((A334+$F$5&lt;='Steps 1+2'!$E$17),A334+$F$5,#N/A)</f>
        <v>#N/A</v>
      </c>
      <c r="B335" s="10" t="str">
        <f>IFERROR(IF(ISNUMBER(A335),(IF(A335&lt;('Steps 1+2'!$H$11),((A335/('Steps 1+2'!$H$11))*3+1),((A335-('Steps 1+2'!$H$11))/(('Steps 1+2'!$E$17)-('Steps 1+2'!$H$11))*2+4)))," ")," ")</f>
        <v xml:space="preserve"> </v>
      </c>
      <c r="C335" s="9" t="str">
        <f t="shared" si="12"/>
        <v xml:space="preserve"> </v>
      </c>
      <c r="D335" s="32" t="e">
        <f t="shared" si="13"/>
        <v>#N/A</v>
      </c>
    </row>
    <row r="336" spans="1:4">
      <c r="A336" s="32" t="e">
        <f>IF((A335+$F$5&lt;='Steps 1+2'!$E$17),A335+$F$5,#N/A)</f>
        <v>#N/A</v>
      </c>
      <c r="B336" s="10" t="str">
        <f>IFERROR(IF(ISNUMBER(A336),(IF(A336&lt;('Steps 1+2'!$H$11),((A336/('Steps 1+2'!$H$11))*3+1),((A336-('Steps 1+2'!$H$11))/(('Steps 1+2'!$E$17)-('Steps 1+2'!$H$11))*2+4)))," ")," ")</f>
        <v xml:space="preserve"> </v>
      </c>
      <c r="C336" s="9" t="str">
        <f t="shared" si="12"/>
        <v xml:space="preserve"> </v>
      </c>
      <c r="D336" s="32" t="e">
        <f t="shared" si="13"/>
        <v>#N/A</v>
      </c>
    </row>
    <row r="337" spans="1:4">
      <c r="A337" s="32" t="e">
        <f>IF((A336+$F$5&lt;='Steps 1+2'!$E$17),A336+$F$5,#N/A)</f>
        <v>#N/A</v>
      </c>
      <c r="B337" s="10" t="str">
        <f>IFERROR(IF(ISNUMBER(A337),(IF(A337&lt;('Steps 1+2'!$H$11),((A337/('Steps 1+2'!$H$11))*3+1),((A337-('Steps 1+2'!$H$11))/(('Steps 1+2'!$E$17)-('Steps 1+2'!$H$11))*2+4)))," ")," ")</f>
        <v xml:space="preserve"> </v>
      </c>
      <c r="C337" s="9" t="str">
        <f t="shared" si="12"/>
        <v xml:space="preserve"> </v>
      </c>
      <c r="D337" s="32" t="e">
        <f t="shared" si="13"/>
        <v>#N/A</v>
      </c>
    </row>
    <row r="338" spans="1:4">
      <c r="A338" s="32" t="e">
        <f>IF((A337+$F$5&lt;='Steps 1+2'!$E$17),A337+$F$5,#N/A)</f>
        <v>#N/A</v>
      </c>
      <c r="B338" s="10" t="str">
        <f>IFERROR(IF(ISNUMBER(A338),(IF(A338&lt;('Steps 1+2'!$H$11),((A338/('Steps 1+2'!$H$11))*3+1),((A338-('Steps 1+2'!$H$11))/(('Steps 1+2'!$E$17)-('Steps 1+2'!$H$11))*2+4)))," ")," ")</f>
        <v xml:space="preserve"> </v>
      </c>
      <c r="C338" s="9" t="str">
        <f t="shared" si="12"/>
        <v xml:space="preserve"> </v>
      </c>
      <c r="D338" s="32" t="e">
        <f t="shared" si="13"/>
        <v>#N/A</v>
      </c>
    </row>
    <row r="339" spans="1:4">
      <c r="A339" s="32" t="e">
        <f>IF((A338+$F$5&lt;='Steps 1+2'!$E$17),A338+$F$5,#N/A)</f>
        <v>#N/A</v>
      </c>
      <c r="B339" s="10" t="str">
        <f>IFERROR(IF(ISNUMBER(A339),(IF(A339&lt;('Steps 1+2'!$H$11),((A339/('Steps 1+2'!$H$11))*3+1),((A339-('Steps 1+2'!$H$11))/(('Steps 1+2'!$E$17)-('Steps 1+2'!$H$11))*2+4)))," ")," ")</f>
        <v xml:space="preserve"> </v>
      </c>
      <c r="C339" s="9" t="str">
        <f t="shared" si="12"/>
        <v xml:space="preserve"> </v>
      </c>
      <c r="D339" s="32" t="e">
        <f t="shared" si="13"/>
        <v>#N/A</v>
      </c>
    </row>
    <row r="340" spans="1:4">
      <c r="A340" s="32" t="e">
        <f>IF((A339+$F$5&lt;='Steps 1+2'!$E$17),A339+$F$5,#N/A)</f>
        <v>#N/A</v>
      </c>
      <c r="B340" s="10" t="str">
        <f>IFERROR(IF(ISNUMBER(A340),(IF(A340&lt;('Steps 1+2'!$H$11),((A340/('Steps 1+2'!$H$11))*3+1),((A340-('Steps 1+2'!$H$11))/(('Steps 1+2'!$E$17)-('Steps 1+2'!$H$11))*2+4)))," ")," ")</f>
        <v xml:space="preserve"> </v>
      </c>
      <c r="C340" s="9" t="str">
        <f t="shared" si="12"/>
        <v xml:space="preserve"> </v>
      </c>
      <c r="D340" s="32" t="e">
        <f t="shared" si="13"/>
        <v>#N/A</v>
      </c>
    </row>
    <row r="341" spans="1:4">
      <c r="A341" s="32" t="e">
        <f>IF((A340+$F$5&lt;='Steps 1+2'!$E$17),A340+$F$5,#N/A)</f>
        <v>#N/A</v>
      </c>
      <c r="B341" s="10" t="str">
        <f>IFERROR(IF(ISNUMBER(A341),(IF(A341&lt;('Steps 1+2'!$H$11),((A341/('Steps 1+2'!$H$11))*3+1),((A341-('Steps 1+2'!$H$11))/(('Steps 1+2'!$E$17)-('Steps 1+2'!$H$11))*2+4)))," ")," ")</f>
        <v xml:space="preserve"> </v>
      </c>
      <c r="C341" s="9" t="str">
        <f t="shared" si="12"/>
        <v xml:space="preserve"> </v>
      </c>
      <c r="D341" s="32" t="e">
        <f t="shared" si="13"/>
        <v>#N/A</v>
      </c>
    </row>
    <row r="342" spans="1:4">
      <c r="A342" s="32" t="e">
        <f>IF((A341+$F$5&lt;='Steps 1+2'!$E$17),A341+$F$5,#N/A)</f>
        <v>#N/A</v>
      </c>
      <c r="B342" s="10" t="str">
        <f>IFERROR(IF(ISNUMBER(A342),(IF(A342&lt;('Steps 1+2'!$H$11),((A342/('Steps 1+2'!$H$11))*3+1),((A342-('Steps 1+2'!$H$11))/(('Steps 1+2'!$E$17)-('Steps 1+2'!$H$11))*2+4)))," ")," ")</f>
        <v xml:space="preserve"> </v>
      </c>
      <c r="C342" s="9" t="str">
        <f t="shared" si="12"/>
        <v xml:space="preserve"> </v>
      </c>
      <c r="D342" s="32" t="e">
        <f t="shared" si="13"/>
        <v>#N/A</v>
      </c>
    </row>
    <row r="343" spans="1:4">
      <c r="A343" s="32" t="e">
        <f>IF((A342+$F$5&lt;='Steps 1+2'!$E$17),A342+$F$5,#N/A)</f>
        <v>#N/A</v>
      </c>
      <c r="B343" s="10" t="str">
        <f>IFERROR(IF(ISNUMBER(A343),(IF(A343&lt;('Steps 1+2'!$H$11),((A343/('Steps 1+2'!$H$11))*3+1),((A343-('Steps 1+2'!$H$11))/(('Steps 1+2'!$E$17)-('Steps 1+2'!$H$11))*2+4)))," ")," ")</f>
        <v xml:space="preserve"> </v>
      </c>
      <c r="C343" s="9" t="str">
        <f t="shared" si="12"/>
        <v xml:space="preserve"> </v>
      </c>
      <c r="D343" s="32" t="e">
        <f t="shared" si="13"/>
        <v>#N/A</v>
      </c>
    </row>
    <row r="344" spans="1:4">
      <c r="A344" s="32" t="e">
        <f>IF((A343+$F$5&lt;='Steps 1+2'!$E$17),A343+$F$5,#N/A)</f>
        <v>#N/A</v>
      </c>
      <c r="B344" s="10" t="str">
        <f>IFERROR(IF(ISNUMBER(A344),(IF(A344&lt;('Steps 1+2'!$H$11),((A344/('Steps 1+2'!$H$11))*3+1),((A344-('Steps 1+2'!$H$11))/(('Steps 1+2'!$E$17)-('Steps 1+2'!$H$11))*2+4)))," ")," ")</f>
        <v xml:space="preserve"> </v>
      </c>
      <c r="C344" s="9" t="str">
        <f t="shared" si="12"/>
        <v xml:space="preserve"> </v>
      </c>
      <c r="D344" s="32" t="e">
        <f t="shared" si="13"/>
        <v>#N/A</v>
      </c>
    </row>
    <row r="345" spans="1:4">
      <c r="A345" s="32" t="e">
        <f>IF((A344+$F$5&lt;='Steps 1+2'!$E$17),A344+$F$5,#N/A)</f>
        <v>#N/A</v>
      </c>
      <c r="B345" s="10" t="str">
        <f>IFERROR(IF(ISNUMBER(A345),(IF(A345&lt;('Steps 1+2'!$H$11),((A345/('Steps 1+2'!$H$11))*3+1),((A345-('Steps 1+2'!$H$11))/(('Steps 1+2'!$E$17)-('Steps 1+2'!$H$11))*2+4)))," ")," ")</f>
        <v xml:space="preserve"> </v>
      </c>
      <c r="C345" s="9" t="str">
        <f t="shared" si="12"/>
        <v xml:space="preserve"> </v>
      </c>
      <c r="D345" s="32" t="e">
        <f t="shared" si="13"/>
        <v>#N/A</v>
      </c>
    </row>
    <row r="346" spans="1:4">
      <c r="A346" s="32" t="e">
        <f>IF((A345+$F$5&lt;='Steps 1+2'!$E$17),A345+$F$5,#N/A)</f>
        <v>#N/A</v>
      </c>
      <c r="B346" s="10" t="str">
        <f>IFERROR(IF(ISNUMBER(A346),(IF(A346&lt;('Steps 1+2'!$H$11),((A346/('Steps 1+2'!$H$11))*3+1),((A346-('Steps 1+2'!$H$11))/(('Steps 1+2'!$E$17)-('Steps 1+2'!$H$11))*2+4)))," ")," ")</f>
        <v xml:space="preserve"> </v>
      </c>
      <c r="C346" s="9" t="str">
        <f t="shared" si="12"/>
        <v xml:space="preserve"> </v>
      </c>
      <c r="D346" s="32" t="e">
        <f t="shared" si="13"/>
        <v>#N/A</v>
      </c>
    </row>
    <row r="347" spans="1:4">
      <c r="A347" s="32" t="e">
        <f>IF((A346+$F$5&lt;='Steps 1+2'!$E$17),A346+$F$5,#N/A)</f>
        <v>#N/A</v>
      </c>
      <c r="B347" s="10" t="str">
        <f>IFERROR(IF(ISNUMBER(A347),(IF(A347&lt;('Steps 1+2'!$H$11),((A347/('Steps 1+2'!$H$11))*3+1),((A347-('Steps 1+2'!$H$11))/(('Steps 1+2'!$E$17)-('Steps 1+2'!$H$11))*2+4)))," ")," ")</f>
        <v xml:space="preserve"> </v>
      </c>
      <c r="C347" s="9" t="str">
        <f t="shared" si="12"/>
        <v xml:space="preserve"> </v>
      </c>
      <c r="D347" s="32" t="e">
        <f t="shared" si="13"/>
        <v>#N/A</v>
      </c>
    </row>
    <row r="348" spans="1:4">
      <c r="A348" s="32" t="e">
        <f>IF((A347+$F$5&lt;='Steps 1+2'!$E$17),A347+$F$5,#N/A)</f>
        <v>#N/A</v>
      </c>
      <c r="B348" s="10" t="str">
        <f>IFERROR(IF(ISNUMBER(A348),(IF(A348&lt;('Steps 1+2'!$H$11),((A348/('Steps 1+2'!$H$11))*3+1),((A348-('Steps 1+2'!$H$11))/(('Steps 1+2'!$E$17)-('Steps 1+2'!$H$11))*2+4)))," ")," ")</f>
        <v xml:space="preserve"> </v>
      </c>
      <c r="C348" s="9" t="str">
        <f t="shared" si="12"/>
        <v xml:space="preserve"> </v>
      </c>
      <c r="D348" s="32" t="e">
        <f t="shared" si="13"/>
        <v>#N/A</v>
      </c>
    </row>
    <row r="349" spans="1:4">
      <c r="A349" s="32" t="e">
        <f>IF((A348+$F$5&lt;='Steps 1+2'!$E$17),A348+$F$5,#N/A)</f>
        <v>#N/A</v>
      </c>
      <c r="B349" s="10" t="str">
        <f>IFERROR(IF(ISNUMBER(A349),(IF(A349&lt;('Steps 1+2'!$H$11),((A349/('Steps 1+2'!$H$11))*3+1),((A349-('Steps 1+2'!$H$11))/(('Steps 1+2'!$E$17)-('Steps 1+2'!$H$11))*2+4)))," ")," ")</f>
        <v xml:space="preserve"> </v>
      </c>
      <c r="C349" s="9" t="str">
        <f t="shared" si="12"/>
        <v xml:space="preserve"> </v>
      </c>
      <c r="D349" s="32" t="e">
        <f t="shared" si="13"/>
        <v>#N/A</v>
      </c>
    </row>
    <row r="350" spans="1:4">
      <c r="A350" s="32" t="e">
        <f>IF((A349+$F$5&lt;='Steps 1+2'!$E$17),A349+$F$5,#N/A)</f>
        <v>#N/A</v>
      </c>
      <c r="B350" s="10" t="str">
        <f>IFERROR(IF(ISNUMBER(A350),(IF(A350&lt;('Steps 1+2'!$H$11),((A350/('Steps 1+2'!$H$11))*3+1),((A350-('Steps 1+2'!$H$11))/(('Steps 1+2'!$E$17)-('Steps 1+2'!$H$11))*2+4)))," ")," ")</f>
        <v xml:space="preserve"> </v>
      </c>
      <c r="C350" s="9" t="str">
        <f t="shared" si="12"/>
        <v xml:space="preserve"> </v>
      </c>
      <c r="D350" s="32" t="e">
        <f t="shared" si="13"/>
        <v>#N/A</v>
      </c>
    </row>
    <row r="351" spans="1:4">
      <c r="A351" s="32" t="e">
        <f>IF((A350+$F$5&lt;='Steps 1+2'!$E$17),A350+$F$5,#N/A)</f>
        <v>#N/A</v>
      </c>
      <c r="B351" s="10" t="str">
        <f>IFERROR(IF(ISNUMBER(A351),(IF(A351&lt;('Steps 1+2'!$H$11),((A351/('Steps 1+2'!$H$11))*3+1),((A351-('Steps 1+2'!$H$11))/(('Steps 1+2'!$E$17)-('Steps 1+2'!$H$11))*2+4)))," ")," ")</f>
        <v xml:space="preserve"> </v>
      </c>
      <c r="C351" s="9" t="str">
        <f t="shared" si="12"/>
        <v xml:space="preserve"> </v>
      </c>
      <c r="D351" s="32" t="e">
        <f t="shared" si="13"/>
        <v>#N/A</v>
      </c>
    </row>
    <row r="352" spans="1:4">
      <c r="A352" s="32" t="e">
        <f>IF((A351+$F$5&lt;='Steps 1+2'!$E$17),A351+$F$5,#N/A)</f>
        <v>#N/A</v>
      </c>
      <c r="B352" s="10" t="str">
        <f>IFERROR(IF(ISNUMBER(A352),(IF(A352&lt;('Steps 1+2'!$H$11),((A352/('Steps 1+2'!$H$11))*3+1),((A352-('Steps 1+2'!$H$11))/(('Steps 1+2'!$E$17)-('Steps 1+2'!$H$11))*2+4)))," ")," ")</f>
        <v xml:space="preserve"> </v>
      </c>
      <c r="C352" s="9" t="str">
        <f t="shared" si="12"/>
        <v xml:space="preserve"> </v>
      </c>
      <c r="D352" s="32" t="e">
        <f t="shared" si="13"/>
        <v>#N/A</v>
      </c>
    </row>
    <row r="353" spans="1:4">
      <c r="A353" s="32" t="e">
        <f>IF((A352+$F$5&lt;='Steps 1+2'!$E$17),A352+$F$5,#N/A)</f>
        <v>#N/A</v>
      </c>
      <c r="B353" s="10" t="str">
        <f>IFERROR(IF(ISNUMBER(A353),(IF(A353&lt;('Steps 1+2'!$H$11),((A353/('Steps 1+2'!$H$11))*3+1),((A353-('Steps 1+2'!$H$11))/(('Steps 1+2'!$E$17)-('Steps 1+2'!$H$11))*2+4)))," ")," ")</f>
        <v xml:space="preserve"> </v>
      </c>
      <c r="C353" s="9" t="str">
        <f t="shared" si="12"/>
        <v xml:space="preserve"> </v>
      </c>
      <c r="D353" s="32" t="e">
        <f t="shared" si="13"/>
        <v>#N/A</v>
      </c>
    </row>
    <row r="354" spans="1:4">
      <c r="A354" s="32" t="e">
        <f>IF((A353+$F$5&lt;='Steps 1+2'!$E$17),A353+$F$5,#N/A)</f>
        <v>#N/A</v>
      </c>
      <c r="B354" s="10" t="str">
        <f>IFERROR(IF(ISNUMBER(A354),(IF(A354&lt;('Steps 1+2'!$H$11),((A354/('Steps 1+2'!$H$11))*3+1),((A354-('Steps 1+2'!$H$11))/(('Steps 1+2'!$E$17)-('Steps 1+2'!$H$11))*2+4)))," ")," ")</f>
        <v xml:space="preserve"> </v>
      </c>
      <c r="C354" s="9" t="str">
        <f t="shared" si="12"/>
        <v xml:space="preserve"> </v>
      </c>
      <c r="D354" s="32" t="e">
        <f t="shared" si="13"/>
        <v>#N/A</v>
      </c>
    </row>
    <row r="355" spans="1:4">
      <c r="A355" s="32" t="e">
        <f>IF((A354+$F$5&lt;='Steps 1+2'!$E$17),A354+$F$5,#N/A)</f>
        <v>#N/A</v>
      </c>
      <c r="B355" s="10" t="str">
        <f>IFERROR(IF(ISNUMBER(A355),(IF(A355&lt;('Steps 1+2'!$H$11),((A355/('Steps 1+2'!$H$11))*3+1),((A355-('Steps 1+2'!$H$11))/(('Steps 1+2'!$E$17)-('Steps 1+2'!$H$11))*2+4)))," ")," ")</f>
        <v xml:space="preserve"> </v>
      </c>
      <c r="C355" s="9" t="str">
        <f t="shared" si="12"/>
        <v xml:space="preserve"> </v>
      </c>
      <c r="D355" s="32" t="e">
        <f t="shared" si="13"/>
        <v>#N/A</v>
      </c>
    </row>
    <row r="356" spans="1:4">
      <c r="A356" s="32" t="e">
        <f>IF((A355+$F$5&lt;='Steps 1+2'!$E$17),A355+$F$5,#N/A)</f>
        <v>#N/A</v>
      </c>
      <c r="B356" s="10" t="str">
        <f>IFERROR(IF(ISNUMBER(A356),(IF(A356&lt;('Steps 1+2'!$H$11),((A356/('Steps 1+2'!$H$11))*3+1),((A356-('Steps 1+2'!$H$11))/(('Steps 1+2'!$E$17)-('Steps 1+2'!$H$11))*2+4)))," ")," ")</f>
        <v xml:space="preserve"> </v>
      </c>
      <c r="C356" s="9" t="str">
        <f t="shared" si="12"/>
        <v xml:space="preserve"> </v>
      </c>
      <c r="D356" s="32" t="e">
        <f t="shared" si="13"/>
        <v>#N/A</v>
      </c>
    </row>
    <row r="357" spans="1:4">
      <c r="A357" s="32" t="e">
        <f>IF((A356+$F$5&lt;='Steps 1+2'!$E$17),A356+$F$5,#N/A)</f>
        <v>#N/A</v>
      </c>
      <c r="B357" s="10" t="str">
        <f>IFERROR(IF(ISNUMBER(A357),(IF(A357&lt;('Steps 1+2'!$H$11),((A357/('Steps 1+2'!$H$11))*3+1),((A357-('Steps 1+2'!$H$11))/(('Steps 1+2'!$E$17)-('Steps 1+2'!$H$11))*2+4)))," ")," ")</f>
        <v xml:space="preserve"> </v>
      </c>
      <c r="C357" s="9" t="str">
        <f t="shared" si="12"/>
        <v xml:space="preserve"> </v>
      </c>
      <c r="D357" s="32" t="e">
        <f t="shared" si="13"/>
        <v>#N/A</v>
      </c>
    </row>
    <row r="358" spans="1:4">
      <c r="A358" s="32" t="e">
        <f>IF((A357+$F$5&lt;='Steps 1+2'!$E$17),A357+$F$5,#N/A)</f>
        <v>#N/A</v>
      </c>
      <c r="B358" s="10" t="str">
        <f>IFERROR(IF(ISNUMBER(A358),(IF(A358&lt;('Steps 1+2'!$H$11),((A358/('Steps 1+2'!$H$11))*3+1),((A358-('Steps 1+2'!$H$11))/(('Steps 1+2'!$E$17)-('Steps 1+2'!$H$11))*2+4)))," ")," ")</f>
        <v xml:space="preserve"> </v>
      </c>
      <c r="C358" s="9" t="str">
        <f t="shared" si="12"/>
        <v xml:space="preserve"> </v>
      </c>
      <c r="D358" s="32" t="e">
        <f t="shared" si="13"/>
        <v>#N/A</v>
      </c>
    </row>
    <row r="359" spans="1:4">
      <c r="A359" s="32" t="e">
        <f>IF((A358+$F$5&lt;='Steps 1+2'!$E$17),A358+$F$5,#N/A)</f>
        <v>#N/A</v>
      </c>
      <c r="B359" s="10" t="str">
        <f>IFERROR(IF(ISNUMBER(A359),(IF(A359&lt;('Steps 1+2'!$H$11),((A359/('Steps 1+2'!$H$11))*3+1),((A359-('Steps 1+2'!$H$11))/(('Steps 1+2'!$E$17)-('Steps 1+2'!$H$11))*2+4)))," ")," ")</f>
        <v xml:space="preserve"> </v>
      </c>
      <c r="C359" s="9" t="str">
        <f t="shared" si="12"/>
        <v xml:space="preserve"> </v>
      </c>
      <c r="D359" s="32" t="e">
        <f t="shared" si="13"/>
        <v>#N/A</v>
      </c>
    </row>
    <row r="360" spans="1:4">
      <c r="A360" s="32" t="e">
        <f>IF((A359+$F$5&lt;='Steps 1+2'!$E$17),A359+$F$5,#N/A)</f>
        <v>#N/A</v>
      </c>
      <c r="B360" s="10" t="str">
        <f>IFERROR(IF(ISNUMBER(A360),(IF(A360&lt;('Steps 1+2'!$H$11),((A360/('Steps 1+2'!$H$11))*3+1),((A360-('Steps 1+2'!$H$11))/(('Steps 1+2'!$E$17)-('Steps 1+2'!$H$11))*2+4)))," ")," ")</f>
        <v xml:space="preserve"> </v>
      </c>
      <c r="C360" s="9" t="str">
        <f t="shared" si="12"/>
        <v xml:space="preserve"> </v>
      </c>
      <c r="D360" s="32" t="e">
        <f t="shared" si="13"/>
        <v>#N/A</v>
      </c>
    </row>
    <row r="361" spans="1:4">
      <c r="A361" s="32" t="e">
        <f>IF((A360+$F$5&lt;='Steps 1+2'!$E$17),A360+$F$5,#N/A)</f>
        <v>#N/A</v>
      </c>
      <c r="B361" s="10" t="str">
        <f>IFERROR(IF(ISNUMBER(A361),(IF(A361&lt;('Steps 1+2'!$H$11),((A361/('Steps 1+2'!$H$11))*3+1),((A361-('Steps 1+2'!$H$11))/(('Steps 1+2'!$E$17)-('Steps 1+2'!$H$11))*2+4)))," ")," ")</f>
        <v xml:space="preserve"> </v>
      </c>
      <c r="C361" s="9" t="str">
        <f t="shared" si="12"/>
        <v xml:space="preserve"> </v>
      </c>
      <c r="D361" s="32" t="e">
        <f t="shared" si="13"/>
        <v>#N/A</v>
      </c>
    </row>
    <row r="362" spans="1:4">
      <c r="A362" s="32" t="e">
        <f>IF((A361+$F$5&lt;='Steps 1+2'!$E$17),A361+$F$5,#N/A)</f>
        <v>#N/A</v>
      </c>
      <c r="B362" s="10" t="str">
        <f>IFERROR(IF(ISNUMBER(A362),(IF(A362&lt;('Steps 1+2'!$H$11),((A362/('Steps 1+2'!$H$11))*3+1),((A362-('Steps 1+2'!$H$11))/(('Steps 1+2'!$E$17)-('Steps 1+2'!$H$11))*2+4)))," ")," ")</f>
        <v xml:space="preserve"> </v>
      </c>
      <c r="C362" s="9" t="str">
        <f t="shared" si="12"/>
        <v xml:space="preserve"> </v>
      </c>
      <c r="D362" s="32" t="e">
        <f t="shared" si="13"/>
        <v>#N/A</v>
      </c>
    </row>
    <row r="363" spans="1:4">
      <c r="A363" s="32" t="e">
        <f>IF((A362+$F$5&lt;='Steps 1+2'!$E$17),A362+$F$5,#N/A)</f>
        <v>#N/A</v>
      </c>
      <c r="B363" s="10" t="str">
        <f>IFERROR(IF(ISNUMBER(A363),(IF(A363&lt;('Steps 1+2'!$H$11),((A363/('Steps 1+2'!$H$11))*3+1),((A363-('Steps 1+2'!$H$11))/(('Steps 1+2'!$E$17)-('Steps 1+2'!$H$11))*2+4)))," ")," ")</f>
        <v xml:space="preserve"> </v>
      </c>
      <c r="C363" s="9" t="str">
        <f t="shared" si="12"/>
        <v xml:space="preserve"> </v>
      </c>
      <c r="D363" s="32" t="e">
        <f t="shared" si="13"/>
        <v>#N/A</v>
      </c>
    </row>
    <row r="364" spans="1:4">
      <c r="A364" s="32" t="e">
        <f>IF((A363+$F$5&lt;='Steps 1+2'!$E$17),A363+$F$5,#N/A)</f>
        <v>#N/A</v>
      </c>
      <c r="B364" s="10" t="str">
        <f>IFERROR(IF(ISNUMBER(A364),(IF(A364&lt;('Steps 1+2'!$H$11),((A364/('Steps 1+2'!$H$11))*3+1),((A364-('Steps 1+2'!$H$11))/(('Steps 1+2'!$E$17)-('Steps 1+2'!$H$11))*2+4)))," ")," ")</f>
        <v xml:space="preserve"> </v>
      </c>
      <c r="C364" s="9" t="str">
        <f t="shared" si="12"/>
        <v xml:space="preserve"> </v>
      </c>
      <c r="D364" s="32" t="e">
        <f t="shared" si="13"/>
        <v>#N/A</v>
      </c>
    </row>
    <row r="365" spans="1:4">
      <c r="A365" s="32" t="e">
        <f>IF((A364+$F$5&lt;='Steps 1+2'!$E$17),A364+$F$5,#N/A)</f>
        <v>#N/A</v>
      </c>
      <c r="B365" s="10" t="str">
        <f>IFERROR(IF(ISNUMBER(A365),(IF(A365&lt;('Steps 1+2'!$H$11),((A365/('Steps 1+2'!$H$11))*3+1),((A365-('Steps 1+2'!$H$11))/(('Steps 1+2'!$E$17)-('Steps 1+2'!$H$11))*2+4)))," ")," ")</f>
        <v xml:space="preserve"> </v>
      </c>
      <c r="C365" s="9" t="str">
        <f t="shared" si="12"/>
        <v xml:space="preserve"> </v>
      </c>
      <c r="D365" s="32" t="e">
        <f t="shared" si="13"/>
        <v>#N/A</v>
      </c>
    </row>
    <row r="366" spans="1:4">
      <c r="A366" s="32" t="e">
        <f>IF((A365+$F$5&lt;='Steps 1+2'!$E$17),A365+$F$5,#N/A)</f>
        <v>#N/A</v>
      </c>
      <c r="B366" s="10" t="str">
        <f>IFERROR(IF(ISNUMBER(A366),(IF(A366&lt;('Steps 1+2'!$H$11),((A366/('Steps 1+2'!$H$11))*3+1),((A366-('Steps 1+2'!$H$11))/(('Steps 1+2'!$E$17)-('Steps 1+2'!$H$11))*2+4)))," ")," ")</f>
        <v xml:space="preserve"> </v>
      </c>
      <c r="C366" s="9" t="str">
        <f t="shared" si="12"/>
        <v xml:space="preserve"> </v>
      </c>
      <c r="D366" s="32" t="e">
        <f t="shared" si="13"/>
        <v>#N/A</v>
      </c>
    </row>
    <row r="367" spans="1:4">
      <c r="A367" s="32" t="e">
        <f>IF((A366+$F$5&lt;='Steps 1+2'!$E$17),A366+$F$5,#N/A)</f>
        <v>#N/A</v>
      </c>
      <c r="B367" s="10" t="str">
        <f>IFERROR(IF(ISNUMBER(A367),(IF(A367&lt;('Steps 1+2'!$H$11),((A367/('Steps 1+2'!$H$11))*3+1),((A367-('Steps 1+2'!$H$11))/(('Steps 1+2'!$E$17)-('Steps 1+2'!$H$11))*2+4)))," ")," ")</f>
        <v xml:space="preserve"> </v>
      </c>
      <c r="C367" s="9" t="str">
        <f t="shared" si="12"/>
        <v xml:space="preserve"> </v>
      </c>
      <c r="D367" s="32" t="e">
        <f t="shared" si="13"/>
        <v>#N/A</v>
      </c>
    </row>
    <row r="368" spans="1:4">
      <c r="A368" s="32" t="e">
        <f>IF((A367+$F$5&lt;='Steps 1+2'!$E$17),A367+$F$5,#N/A)</f>
        <v>#N/A</v>
      </c>
      <c r="B368" s="10" t="str">
        <f>IFERROR(IF(ISNUMBER(A368),(IF(A368&lt;('Steps 1+2'!$H$11),((A368/('Steps 1+2'!$H$11))*3+1),((A368-('Steps 1+2'!$H$11))/(('Steps 1+2'!$E$17)-('Steps 1+2'!$H$11))*2+4)))," ")," ")</f>
        <v xml:space="preserve"> </v>
      </c>
      <c r="C368" s="9" t="str">
        <f t="shared" si="12"/>
        <v xml:space="preserve"> </v>
      </c>
      <c r="D368" s="32" t="e">
        <f t="shared" si="13"/>
        <v>#N/A</v>
      </c>
    </row>
    <row r="369" spans="1:4">
      <c r="A369" s="32" t="e">
        <f>IF((A368+$F$5&lt;='Steps 1+2'!$E$17),A368+$F$5,#N/A)</f>
        <v>#N/A</v>
      </c>
      <c r="B369" s="10" t="str">
        <f>IFERROR(IF(ISNUMBER(A369),(IF(A369&lt;('Steps 1+2'!$H$11),((A369/('Steps 1+2'!$H$11))*3+1),((A369-('Steps 1+2'!$H$11))/(('Steps 1+2'!$E$17)-('Steps 1+2'!$H$11))*2+4)))," ")," ")</f>
        <v xml:space="preserve"> </v>
      </c>
      <c r="C369" s="9" t="str">
        <f t="shared" si="12"/>
        <v xml:space="preserve"> </v>
      </c>
      <c r="D369" s="32" t="e">
        <f t="shared" si="13"/>
        <v>#N/A</v>
      </c>
    </row>
    <row r="370" spans="1:4">
      <c r="A370" s="32" t="e">
        <f>IF((A369+$F$5&lt;='Steps 1+2'!$E$17),A369+$F$5,#N/A)</f>
        <v>#N/A</v>
      </c>
      <c r="B370" s="10" t="str">
        <f>IFERROR(IF(ISNUMBER(A370),(IF(A370&lt;('Steps 1+2'!$H$11),((A370/('Steps 1+2'!$H$11))*3+1),((A370-('Steps 1+2'!$H$11))/(('Steps 1+2'!$E$17)-('Steps 1+2'!$H$11))*2+4)))," ")," ")</f>
        <v xml:space="preserve"> </v>
      </c>
      <c r="C370" s="9" t="str">
        <f t="shared" si="12"/>
        <v xml:space="preserve"> </v>
      </c>
      <c r="D370" s="32" t="e">
        <f t="shared" si="13"/>
        <v>#N/A</v>
      </c>
    </row>
    <row r="371" spans="1:4">
      <c r="A371" s="32" t="e">
        <f>IF((A370+$F$5&lt;='Steps 1+2'!$E$17),A370+$F$5,#N/A)</f>
        <v>#N/A</v>
      </c>
      <c r="B371" s="10" t="str">
        <f>IFERROR(IF(ISNUMBER(A371),(IF(A371&lt;('Steps 1+2'!$H$11),((A371/('Steps 1+2'!$H$11))*3+1),((A371-('Steps 1+2'!$H$11))/(('Steps 1+2'!$E$17)-('Steps 1+2'!$H$11))*2+4)))," ")," ")</f>
        <v xml:space="preserve"> </v>
      </c>
      <c r="C371" s="9" t="str">
        <f t="shared" si="12"/>
        <v xml:space="preserve"> </v>
      </c>
      <c r="D371" s="32" t="e">
        <f t="shared" si="13"/>
        <v>#N/A</v>
      </c>
    </row>
    <row r="372" spans="1:4">
      <c r="A372" s="32" t="e">
        <f>IF((A371+$F$5&lt;='Steps 1+2'!$E$17),A371+$F$5,#N/A)</f>
        <v>#N/A</v>
      </c>
      <c r="B372" s="10" t="str">
        <f>IFERROR(IF(ISNUMBER(A372),(IF(A372&lt;('Steps 1+2'!$H$11),((A372/('Steps 1+2'!$H$11))*3+1),((A372-('Steps 1+2'!$H$11))/(('Steps 1+2'!$E$17)-('Steps 1+2'!$H$11))*2+4)))," ")," ")</f>
        <v xml:space="preserve"> </v>
      </c>
      <c r="C372" s="9" t="str">
        <f t="shared" si="12"/>
        <v xml:space="preserve"> </v>
      </c>
      <c r="D372" s="32" t="e">
        <f t="shared" si="13"/>
        <v>#N/A</v>
      </c>
    </row>
    <row r="373" spans="1:4">
      <c r="A373" s="32" t="e">
        <f>IF((A372+$F$5&lt;='Steps 1+2'!$E$17),A372+$F$5,#N/A)</f>
        <v>#N/A</v>
      </c>
      <c r="B373" s="10" t="str">
        <f>IFERROR(IF(ISNUMBER(A373),(IF(A373&lt;('Steps 1+2'!$H$11),((A373/('Steps 1+2'!$H$11))*3+1),((A373-('Steps 1+2'!$H$11))/(('Steps 1+2'!$E$17)-('Steps 1+2'!$H$11))*2+4)))," ")," ")</f>
        <v xml:space="preserve"> </v>
      </c>
      <c r="C373" s="9" t="str">
        <f t="shared" si="12"/>
        <v xml:space="preserve"> </v>
      </c>
      <c r="D373" s="32" t="e">
        <f t="shared" si="13"/>
        <v>#N/A</v>
      </c>
    </row>
    <row r="374" spans="1:4">
      <c r="A374" s="32" t="e">
        <f>IF((A373+$F$5&lt;='Steps 1+2'!$E$17),A373+$F$5,#N/A)</f>
        <v>#N/A</v>
      </c>
      <c r="B374" s="10" t="str">
        <f>IFERROR(IF(ISNUMBER(A374),(IF(A374&lt;('Steps 1+2'!$H$11),((A374/('Steps 1+2'!$H$11))*3+1),((A374-('Steps 1+2'!$H$11))/(('Steps 1+2'!$E$17)-('Steps 1+2'!$H$11))*2+4)))," ")," ")</f>
        <v xml:space="preserve"> </v>
      </c>
      <c r="C374" s="9" t="str">
        <f t="shared" si="12"/>
        <v xml:space="preserve"> </v>
      </c>
      <c r="D374" s="32" t="e">
        <f t="shared" si="13"/>
        <v>#N/A</v>
      </c>
    </row>
    <row r="375" spans="1:4">
      <c r="A375" s="32" t="e">
        <f>IF((A374+$F$5&lt;='Steps 1+2'!$E$17),A374+$F$5,#N/A)</f>
        <v>#N/A</v>
      </c>
      <c r="B375" s="10" t="str">
        <f>IFERROR(IF(ISNUMBER(A375),(IF(A375&lt;('Steps 1+2'!$H$11),((A375/('Steps 1+2'!$H$11))*3+1),((A375-('Steps 1+2'!$H$11))/(('Steps 1+2'!$E$17)-('Steps 1+2'!$H$11))*2+4)))," ")," ")</f>
        <v xml:space="preserve"> </v>
      </c>
      <c r="C375" s="9" t="str">
        <f t="shared" si="12"/>
        <v xml:space="preserve"> </v>
      </c>
      <c r="D375" s="32" t="e">
        <f t="shared" si="13"/>
        <v>#N/A</v>
      </c>
    </row>
    <row r="376" spans="1:4">
      <c r="A376" s="32" t="e">
        <f>IF((A375+$F$5&lt;='Steps 1+2'!$E$17),A375+$F$5,#N/A)</f>
        <v>#N/A</v>
      </c>
      <c r="B376" s="10" t="str">
        <f>IFERROR(IF(ISNUMBER(A376),(IF(A376&lt;('Steps 1+2'!$H$11),((A376/('Steps 1+2'!$H$11))*3+1),((A376-('Steps 1+2'!$H$11))/(('Steps 1+2'!$E$17)-('Steps 1+2'!$H$11))*2+4)))," ")," ")</f>
        <v xml:space="preserve"> </v>
      </c>
      <c r="C376" s="9" t="str">
        <f t="shared" si="12"/>
        <v xml:space="preserve"> </v>
      </c>
      <c r="D376" s="32" t="e">
        <f t="shared" si="13"/>
        <v>#N/A</v>
      </c>
    </row>
    <row r="377" spans="1:4">
      <c r="A377" s="32" t="e">
        <f>IF((A376+$F$5&lt;='Steps 1+2'!$E$17),A376+$F$5,#N/A)</f>
        <v>#N/A</v>
      </c>
      <c r="B377" s="10" t="str">
        <f>IFERROR(IF(ISNUMBER(A377),(IF(A377&lt;('Steps 1+2'!$H$11),((A377/('Steps 1+2'!$H$11))*3+1),((A377-('Steps 1+2'!$H$11))/(('Steps 1+2'!$E$17)-('Steps 1+2'!$H$11))*2+4)))," ")," ")</f>
        <v xml:space="preserve"> </v>
      </c>
      <c r="C377" s="9" t="str">
        <f t="shared" si="12"/>
        <v xml:space="preserve"> </v>
      </c>
      <c r="D377" s="32" t="e">
        <f t="shared" si="13"/>
        <v>#N/A</v>
      </c>
    </row>
    <row r="378" spans="1:4">
      <c r="A378" s="32" t="e">
        <f>IF((A377+$F$5&lt;='Steps 1+2'!$E$17),A377+$F$5,#N/A)</f>
        <v>#N/A</v>
      </c>
      <c r="B378" s="10" t="str">
        <f>IFERROR(IF(ISNUMBER(A378),(IF(A378&lt;('Steps 1+2'!$H$11),((A378/('Steps 1+2'!$H$11))*3+1),((A378-('Steps 1+2'!$H$11))/(('Steps 1+2'!$E$17)-('Steps 1+2'!$H$11))*2+4)))," ")," ")</f>
        <v xml:space="preserve"> </v>
      </c>
      <c r="C378" s="9" t="str">
        <f t="shared" si="12"/>
        <v xml:space="preserve"> </v>
      </c>
      <c r="D378" s="32" t="e">
        <f t="shared" si="13"/>
        <v>#N/A</v>
      </c>
    </row>
    <row r="379" spans="1:4">
      <c r="A379" s="32" t="e">
        <f>IF((A378+$F$5&lt;='Steps 1+2'!$E$17),A378+$F$5,#N/A)</f>
        <v>#N/A</v>
      </c>
      <c r="B379" s="10" t="str">
        <f>IFERROR(IF(ISNUMBER(A379),(IF(A379&lt;('Steps 1+2'!$H$11),((A379/('Steps 1+2'!$H$11))*3+1),((A379-('Steps 1+2'!$H$11))/(('Steps 1+2'!$E$17)-('Steps 1+2'!$H$11))*2+4)))," ")," ")</f>
        <v xml:space="preserve"> </v>
      </c>
      <c r="C379" s="9" t="str">
        <f t="shared" si="12"/>
        <v xml:space="preserve"> </v>
      </c>
      <c r="D379" s="32" t="e">
        <f t="shared" si="13"/>
        <v>#N/A</v>
      </c>
    </row>
    <row r="380" spans="1:4">
      <c r="A380" s="32" t="e">
        <f>IF((A379+$F$5&lt;='Steps 1+2'!$E$17),A379+$F$5,#N/A)</f>
        <v>#N/A</v>
      </c>
      <c r="B380" s="10" t="str">
        <f>IFERROR(IF(ISNUMBER(A380),(IF(A380&lt;('Steps 1+2'!$H$11),((A380/('Steps 1+2'!$H$11))*3+1),((A380-('Steps 1+2'!$H$11))/(('Steps 1+2'!$E$17)-('Steps 1+2'!$H$11))*2+4)))," ")," ")</f>
        <v xml:space="preserve"> </v>
      </c>
      <c r="C380" s="9" t="str">
        <f t="shared" si="12"/>
        <v xml:space="preserve"> </v>
      </c>
      <c r="D380" s="32" t="e">
        <f t="shared" si="13"/>
        <v>#N/A</v>
      </c>
    </row>
    <row r="381" spans="1:4">
      <c r="A381" s="32" t="e">
        <f>IF((A380+$F$5&lt;='Steps 1+2'!$E$17),A380+$F$5,#N/A)</f>
        <v>#N/A</v>
      </c>
      <c r="B381" s="10" t="str">
        <f>IFERROR(IF(ISNUMBER(A381),(IF(A381&lt;('Steps 1+2'!$H$11),((A381/('Steps 1+2'!$H$11))*3+1),((A381-('Steps 1+2'!$H$11))/(('Steps 1+2'!$E$17)-('Steps 1+2'!$H$11))*2+4)))," ")," ")</f>
        <v xml:space="preserve"> </v>
      </c>
      <c r="C381" s="9" t="str">
        <f t="shared" si="12"/>
        <v xml:space="preserve"> </v>
      </c>
      <c r="D381" s="32" t="e">
        <f t="shared" si="13"/>
        <v>#N/A</v>
      </c>
    </row>
    <row r="382" spans="1:4">
      <c r="A382" s="32" t="e">
        <f>IF((A381+$F$5&lt;='Steps 1+2'!$E$17),A381+$F$5,#N/A)</f>
        <v>#N/A</v>
      </c>
      <c r="B382" s="10" t="str">
        <f>IFERROR(IF(ISNUMBER(A382),(IF(A382&lt;('Steps 1+2'!$H$11),((A382/('Steps 1+2'!$H$11))*3+1),((A382-('Steps 1+2'!$H$11))/(('Steps 1+2'!$E$17)-('Steps 1+2'!$H$11))*2+4)))," ")," ")</f>
        <v xml:space="preserve"> </v>
      </c>
      <c r="C382" s="9" t="str">
        <f t="shared" si="12"/>
        <v xml:space="preserve"> </v>
      </c>
      <c r="D382" s="32" t="e">
        <f t="shared" si="13"/>
        <v>#N/A</v>
      </c>
    </row>
    <row r="383" spans="1:4">
      <c r="A383" s="32" t="e">
        <f>IF((A382+$F$5&lt;='Steps 1+2'!$E$17),A382+$F$5,#N/A)</f>
        <v>#N/A</v>
      </c>
      <c r="B383" s="10" t="str">
        <f>IFERROR(IF(ISNUMBER(A383),(IF(A383&lt;('Steps 1+2'!$H$11),((A383/('Steps 1+2'!$H$11))*3+1),((A383-('Steps 1+2'!$H$11))/(('Steps 1+2'!$E$17)-('Steps 1+2'!$H$11))*2+4)))," ")," ")</f>
        <v xml:space="preserve"> </v>
      </c>
      <c r="C383" s="9" t="str">
        <f t="shared" si="12"/>
        <v xml:space="preserve"> </v>
      </c>
      <c r="D383" s="32" t="e">
        <f t="shared" si="13"/>
        <v>#N/A</v>
      </c>
    </row>
    <row r="384" spans="1:4">
      <c r="A384" s="32" t="e">
        <f>IF((A383+$F$5&lt;='Steps 1+2'!$E$17),A383+$F$5,#N/A)</f>
        <v>#N/A</v>
      </c>
      <c r="B384" s="10" t="str">
        <f>IFERROR(IF(ISNUMBER(A384),(IF(A384&lt;('Steps 1+2'!$H$11),((A384/('Steps 1+2'!$H$11))*3+1),((A384-('Steps 1+2'!$H$11))/(('Steps 1+2'!$E$17)-('Steps 1+2'!$H$11))*2+4)))," ")," ")</f>
        <v xml:space="preserve"> </v>
      </c>
      <c r="C384" s="9" t="str">
        <f t="shared" si="12"/>
        <v xml:space="preserve"> </v>
      </c>
      <c r="D384" s="32" t="e">
        <f t="shared" si="13"/>
        <v>#N/A</v>
      </c>
    </row>
    <row r="385" spans="1:4">
      <c r="A385" s="32" t="e">
        <f>IF((A384+$F$5&lt;='Steps 1+2'!$E$17),A384+$F$5,#N/A)</f>
        <v>#N/A</v>
      </c>
      <c r="B385" s="10" t="str">
        <f>IFERROR(IF(ISNUMBER(A385),(IF(A385&lt;('Steps 1+2'!$H$11),((A385/('Steps 1+2'!$H$11))*3+1),((A385-('Steps 1+2'!$H$11))/(('Steps 1+2'!$E$17)-('Steps 1+2'!$H$11))*2+4)))," ")," ")</f>
        <v xml:space="preserve"> </v>
      </c>
      <c r="C385" s="9" t="str">
        <f t="shared" si="12"/>
        <v xml:space="preserve"> </v>
      </c>
      <c r="D385" s="32" t="e">
        <f t="shared" si="13"/>
        <v>#N/A</v>
      </c>
    </row>
    <row r="386" spans="1:4">
      <c r="A386" s="32" t="e">
        <f>IF((A385+$F$5&lt;='Steps 1+2'!$E$17),A385+$F$5,#N/A)</f>
        <v>#N/A</v>
      </c>
      <c r="B386" s="10" t="str">
        <f>IFERROR(IF(ISNUMBER(A386),(IF(A386&lt;('Steps 1+2'!$H$11),((A386/('Steps 1+2'!$H$11))*3+1),((A386-('Steps 1+2'!$H$11))/(('Steps 1+2'!$E$17)-('Steps 1+2'!$H$11))*2+4)))," ")," ")</f>
        <v xml:space="preserve"> </v>
      </c>
      <c r="C386" s="9" t="str">
        <f t="shared" ref="C386:C449" si="14">IFERROR(IF(AND(B386&gt;3.5,B386&lt;4),3.5,ROUND(B386/5,1)*5)," ")</f>
        <v xml:space="preserve"> </v>
      </c>
      <c r="D386" s="32" t="e">
        <f t="shared" ref="D386:D449" si="15">A386</f>
        <v>#N/A</v>
      </c>
    </row>
    <row r="387" spans="1:4">
      <c r="A387" s="32" t="e">
        <f>IF((A386+$F$5&lt;='Steps 1+2'!$E$17),A386+$F$5,#N/A)</f>
        <v>#N/A</v>
      </c>
      <c r="B387" s="10" t="str">
        <f>IFERROR(IF(ISNUMBER(A387),(IF(A387&lt;('Steps 1+2'!$H$11),((A387/('Steps 1+2'!$H$11))*3+1),((A387-('Steps 1+2'!$H$11))/(('Steps 1+2'!$E$17)-('Steps 1+2'!$H$11))*2+4)))," ")," ")</f>
        <v xml:space="preserve"> </v>
      </c>
      <c r="C387" s="9" t="str">
        <f t="shared" si="14"/>
        <v xml:space="preserve"> </v>
      </c>
      <c r="D387" s="32" t="e">
        <f t="shared" si="15"/>
        <v>#N/A</v>
      </c>
    </row>
    <row r="388" spans="1:4">
      <c r="A388" s="32" t="e">
        <f>IF((A387+$F$5&lt;='Steps 1+2'!$E$17),A387+$F$5,#N/A)</f>
        <v>#N/A</v>
      </c>
      <c r="B388" s="10" t="str">
        <f>IFERROR(IF(ISNUMBER(A388),(IF(A388&lt;('Steps 1+2'!$H$11),((A388/('Steps 1+2'!$H$11))*3+1),((A388-('Steps 1+2'!$H$11))/(('Steps 1+2'!$E$17)-('Steps 1+2'!$H$11))*2+4)))," ")," ")</f>
        <v xml:space="preserve"> </v>
      </c>
      <c r="C388" s="9" t="str">
        <f t="shared" si="14"/>
        <v xml:space="preserve"> </v>
      </c>
      <c r="D388" s="32" t="e">
        <f t="shared" si="15"/>
        <v>#N/A</v>
      </c>
    </row>
    <row r="389" spans="1:4">
      <c r="A389" s="32" t="e">
        <f>IF((A388+$F$5&lt;='Steps 1+2'!$E$17),A388+$F$5,#N/A)</f>
        <v>#N/A</v>
      </c>
      <c r="B389" s="10" t="str">
        <f>IFERROR(IF(ISNUMBER(A389),(IF(A389&lt;('Steps 1+2'!$H$11),((A389/('Steps 1+2'!$H$11))*3+1),((A389-('Steps 1+2'!$H$11))/(('Steps 1+2'!$E$17)-('Steps 1+2'!$H$11))*2+4)))," ")," ")</f>
        <v xml:space="preserve"> </v>
      </c>
      <c r="C389" s="9" t="str">
        <f t="shared" si="14"/>
        <v xml:space="preserve"> </v>
      </c>
      <c r="D389" s="32" t="e">
        <f t="shared" si="15"/>
        <v>#N/A</v>
      </c>
    </row>
    <row r="390" spans="1:4">
      <c r="A390" s="32" t="e">
        <f>IF((A389+$F$5&lt;='Steps 1+2'!$E$17),A389+$F$5,#N/A)</f>
        <v>#N/A</v>
      </c>
      <c r="B390" s="10" t="str">
        <f>IFERROR(IF(ISNUMBER(A390),(IF(A390&lt;('Steps 1+2'!$H$11),((A390/('Steps 1+2'!$H$11))*3+1),((A390-('Steps 1+2'!$H$11))/(('Steps 1+2'!$E$17)-('Steps 1+2'!$H$11))*2+4)))," ")," ")</f>
        <v xml:space="preserve"> </v>
      </c>
      <c r="C390" s="9" t="str">
        <f t="shared" si="14"/>
        <v xml:space="preserve"> </v>
      </c>
      <c r="D390" s="32" t="e">
        <f t="shared" si="15"/>
        <v>#N/A</v>
      </c>
    </row>
    <row r="391" spans="1:4">
      <c r="A391" s="32" t="e">
        <f>IF((A390+$F$5&lt;='Steps 1+2'!$E$17),A390+$F$5,#N/A)</f>
        <v>#N/A</v>
      </c>
      <c r="B391" s="10" t="str">
        <f>IFERROR(IF(ISNUMBER(A391),(IF(A391&lt;('Steps 1+2'!$H$11),((A391/('Steps 1+2'!$H$11))*3+1),((A391-('Steps 1+2'!$H$11))/(('Steps 1+2'!$E$17)-('Steps 1+2'!$H$11))*2+4)))," ")," ")</f>
        <v xml:space="preserve"> </v>
      </c>
      <c r="C391" s="9" t="str">
        <f t="shared" si="14"/>
        <v xml:space="preserve"> </v>
      </c>
      <c r="D391" s="32" t="e">
        <f t="shared" si="15"/>
        <v>#N/A</v>
      </c>
    </row>
    <row r="392" spans="1:4">
      <c r="A392" s="32" t="e">
        <f>IF((A391+$F$5&lt;='Steps 1+2'!$E$17),A391+$F$5,#N/A)</f>
        <v>#N/A</v>
      </c>
      <c r="B392" s="10" t="str">
        <f>IFERROR(IF(ISNUMBER(A392),(IF(A392&lt;('Steps 1+2'!$H$11),((A392/('Steps 1+2'!$H$11))*3+1),((A392-('Steps 1+2'!$H$11))/(('Steps 1+2'!$E$17)-('Steps 1+2'!$H$11))*2+4)))," ")," ")</f>
        <v xml:space="preserve"> </v>
      </c>
      <c r="C392" s="9" t="str">
        <f t="shared" si="14"/>
        <v xml:space="preserve"> </v>
      </c>
      <c r="D392" s="32" t="e">
        <f t="shared" si="15"/>
        <v>#N/A</v>
      </c>
    </row>
    <row r="393" spans="1:4">
      <c r="A393" s="32" t="e">
        <f>IF((A392+$F$5&lt;='Steps 1+2'!$E$17),A392+$F$5,#N/A)</f>
        <v>#N/A</v>
      </c>
      <c r="B393" s="10" t="str">
        <f>IFERROR(IF(ISNUMBER(A393),(IF(A393&lt;('Steps 1+2'!$H$11),((A393/('Steps 1+2'!$H$11))*3+1),((A393-('Steps 1+2'!$H$11))/(('Steps 1+2'!$E$17)-('Steps 1+2'!$H$11))*2+4)))," ")," ")</f>
        <v xml:space="preserve"> </v>
      </c>
      <c r="C393" s="9" t="str">
        <f t="shared" si="14"/>
        <v xml:space="preserve"> </v>
      </c>
      <c r="D393" s="32" t="e">
        <f t="shared" si="15"/>
        <v>#N/A</v>
      </c>
    </row>
    <row r="394" spans="1:4">
      <c r="A394" s="32" t="e">
        <f>IF((A393+$F$5&lt;='Steps 1+2'!$E$17),A393+$F$5,#N/A)</f>
        <v>#N/A</v>
      </c>
      <c r="B394" s="10" t="str">
        <f>IFERROR(IF(ISNUMBER(A394),(IF(A394&lt;('Steps 1+2'!$H$11),((A394/('Steps 1+2'!$H$11))*3+1),((A394-('Steps 1+2'!$H$11))/(('Steps 1+2'!$E$17)-('Steps 1+2'!$H$11))*2+4)))," ")," ")</f>
        <v xml:space="preserve"> </v>
      </c>
      <c r="C394" s="9" t="str">
        <f t="shared" si="14"/>
        <v xml:space="preserve"> </v>
      </c>
      <c r="D394" s="32" t="e">
        <f t="shared" si="15"/>
        <v>#N/A</v>
      </c>
    </row>
    <row r="395" spans="1:4">
      <c r="A395" s="32" t="e">
        <f>IF((A394+$F$5&lt;='Steps 1+2'!$E$17),A394+$F$5,#N/A)</f>
        <v>#N/A</v>
      </c>
      <c r="B395" s="10" t="str">
        <f>IFERROR(IF(ISNUMBER(A395),(IF(A395&lt;('Steps 1+2'!$H$11),((A395/('Steps 1+2'!$H$11))*3+1),((A395-('Steps 1+2'!$H$11))/(('Steps 1+2'!$E$17)-('Steps 1+2'!$H$11))*2+4)))," ")," ")</f>
        <v xml:space="preserve"> </v>
      </c>
      <c r="C395" s="9" t="str">
        <f t="shared" si="14"/>
        <v xml:space="preserve"> </v>
      </c>
      <c r="D395" s="32" t="e">
        <f t="shared" si="15"/>
        <v>#N/A</v>
      </c>
    </row>
    <row r="396" spans="1:4">
      <c r="A396" s="32" t="e">
        <f>IF((A395+$F$5&lt;='Steps 1+2'!$E$17),A395+$F$5,#N/A)</f>
        <v>#N/A</v>
      </c>
      <c r="B396" s="10" t="str">
        <f>IFERROR(IF(ISNUMBER(A396),(IF(A396&lt;('Steps 1+2'!$H$11),((A396/('Steps 1+2'!$H$11))*3+1),((A396-('Steps 1+2'!$H$11))/(('Steps 1+2'!$E$17)-('Steps 1+2'!$H$11))*2+4)))," ")," ")</f>
        <v xml:space="preserve"> </v>
      </c>
      <c r="C396" s="9" t="str">
        <f t="shared" si="14"/>
        <v xml:space="preserve"> </v>
      </c>
      <c r="D396" s="32" t="e">
        <f t="shared" si="15"/>
        <v>#N/A</v>
      </c>
    </row>
    <row r="397" spans="1:4">
      <c r="A397" s="32" t="e">
        <f>IF((A396+$F$5&lt;='Steps 1+2'!$E$17),A396+$F$5,#N/A)</f>
        <v>#N/A</v>
      </c>
      <c r="B397" s="10" t="str">
        <f>IFERROR(IF(ISNUMBER(A397),(IF(A397&lt;('Steps 1+2'!$H$11),((A397/('Steps 1+2'!$H$11))*3+1),((A397-('Steps 1+2'!$H$11))/(('Steps 1+2'!$E$17)-('Steps 1+2'!$H$11))*2+4)))," ")," ")</f>
        <v xml:space="preserve"> </v>
      </c>
      <c r="C397" s="9" t="str">
        <f t="shared" si="14"/>
        <v xml:space="preserve"> </v>
      </c>
      <c r="D397" s="32" t="e">
        <f t="shared" si="15"/>
        <v>#N/A</v>
      </c>
    </row>
    <row r="398" spans="1:4">
      <c r="A398" s="32" t="e">
        <f>IF((A397+$F$5&lt;='Steps 1+2'!$E$17),A397+$F$5,#N/A)</f>
        <v>#N/A</v>
      </c>
      <c r="B398" s="10" t="str">
        <f>IFERROR(IF(ISNUMBER(A398),(IF(A398&lt;('Steps 1+2'!$H$11),((A398/('Steps 1+2'!$H$11))*3+1),((A398-('Steps 1+2'!$H$11))/(('Steps 1+2'!$E$17)-('Steps 1+2'!$H$11))*2+4)))," ")," ")</f>
        <v xml:space="preserve"> </v>
      </c>
      <c r="C398" s="9" t="str">
        <f t="shared" si="14"/>
        <v xml:space="preserve"> </v>
      </c>
      <c r="D398" s="32" t="e">
        <f t="shared" si="15"/>
        <v>#N/A</v>
      </c>
    </row>
    <row r="399" spans="1:4">
      <c r="A399" s="32" t="e">
        <f>IF((A398+$F$5&lt;='Steps 1+2'!$E$17),A398+$F$5,#N/A)</f>
        <v>#N/A</v>
      </c>
      <c r="B399" s="10" t="str">
        <f>IFERROR(IF(ISNUMBER(A399),(IF(A399&lt;('Steps 1+2'!$H$11),((A399/('Steps 1+2'!$H$11))*3+1),((A399-('Steps 1+2'!$H$11))/(('Steps 1+2'!$E$17)-('Steps 1+2'!$H$11))*2+4)))," ")," ")</f>
        <v xml:space="preserve"> </v>
      </c>
      <c r="C399" s="9" t="str">
        <f t="shared" si="14"/>
        <v xml:space="preserve"> </v>
      </c>
      <c r="D399" s="32" t="e">
        <f t="shared" si="15"/>
        <v>#N/A</v>
      </c>
    </row>
    <row r="400" spans="1:4">
      <c r="A400" s="32" t="e">
        <f>IF((A399+$F$5&lt;='Steps 1+2'!$E$17),A399+$F$5,#N/A)</f>
        <v>#N/A</v>
      </c>
      <c r="B400" s="10" t="str">
        <f>IFERROR(IF(ISNUMBER(A400),(IF(A400&lt;('Steps 1+2'!$H$11),((A400/('Steps 1+2'!$H$11))*3+1),((A400-('Steps 1+2'!$H$11))/(('Steps 1+2'!$E$17)-('Steps 1+2'!$H$11))*2+4)))," ")," ")</f>
        <v xml:space="preserve"> </v>
      </c>
      <c r="C400" s="9" t="str">
        <f t="shared" si="14"/>
        <v xml:space="preserve"> </v>
      </c>
      <c r="D400" s="32" t="e">
        <f t="shared" si="15"/>
        <v>#N/A</v>
      </c>
    </row>
    <row r="401" spans="1:4">
      <c r="A401" s="32" t="e">
        <f>IF((A400+$F$5&lt;='Steps 1+2'!$E$17),A400+$F$5,#N/A)</f>
        <v>#N/A</v>
      </c>
      <c r="B401" s="10" t="str">
        <f>IFERROR(IF(ISNUMBER(A401),(IF(A401&lt;('Steps 1+2'!$H$11),((A401/('Steps 1+2'!$H$11))*3+1),((A401-('Steps 1+2'!$H$11))/(('Steps 1+2'!$E$17)-('Steps 1+2'!$H$11))*2+4)))," ")," ")</f>
        <v xml:space="preserve"> </v>
      </c>
      <c r="C401" s="9" t="str">
        <f t="shared" si="14"/>
        <v xml:space="preserve"> </v>
      </c>
      <c r="D401" s="32" t="e">
        <f t="shared" si="15"/>
        <v>#N/A</v>
      </c>
    </row>
    <row r="402" spans="1:4">
      <c r="A402" s="32" t="e">
        <f>IF((A401+$F$5&lt;='Steps 1+2'!$E$17),A401+$F$5,#N/A)</f>
        <v>#N/A</v>
      </c>
      <c r="B402" s="10" t="str">
        <f>IFERROR(IF(ISNUMBER(A402),(IF(A402&lt;('Steps 1+2'!$H$11),((A402/('Steps 1+2'!$H$11))*3+1),((A402-('Steps 1+2'!$H$11))/(('Steps 1+2'!$E$17)-('Steps 1+2'!$H$11))*2+4)))," ")," ")</f>
        <v xml:space="preserve"> </v>
      </c>
      <c r="C402" s="9" t="str">
        <f t="shared" si="14"/>
        <v xml:space="preserve"> </v>
      </c>
      <c r="D402" s="32" t="e">
        <f t="shared" si="15"/>
        <v>#N/A</v>
      </c>
    </row>
    <row r="403" spans="1:4">
      <c r="A403" s="32" t="e">
        <f>IF((A402+$F$5&lt;='Steps 1+2'!$E$17),A402+$F$5,#N/A)</f>
        <v>#N/A</v>
      </c>
      <c r="B403" s="10" t="str">
        <f>IFERROR(IF(ISNUMBER(A403),(IF(A403&lt;('Steps 1+2'!$H$11),((A403/('Steps 1+2'!$H$11))*3+1),((A403-('Steps 1+2'!$H$11))/(('Steps 1+2'!$E$17)-('Steps 1+2'!$H$11))*2+4)))," ")," ")</f>
        <v xml:space="preserve"> </v>
      </c>
      <c r="C403" s="9" t="str">
        <f t="shared" si="14"/>
        <v xml:space="preserve"> </v>
      </c>
      <c r="D403" s="32" t="e">
        <f t="shared" si="15"/>
        <v>#N/A</v>
      </c>
    </row>
    <row r="404" spans="1:4">
      <c r="A404" s="32" t="e">
        <f>IF((A403+$F$5&lt;='Steps 1+2'!$E$17),A403+$F$5,#N/A)</f>
        <v>#N/A</v>
      </c>
      <c r="B404" s="10" t="str">
        <f>IFERROR(IF(ISNUMBER(A404),(IF(A404&lt;('Steps 1+2'!$H$11),((A404/('Steps 1+2'!$H$11))*3+1),((A404-('Steps 1+2'!$H$11))/(('Steps 1+2'!$E$17)-('Steps 1+2'!$H$11))*2+4)))," ")," ")</f>
        <v xml:space="preserve"> </v>
      </c>
      <c r="C404" s="9" t="str">
        <f t="shared" si="14"/>
        <v xml:space="preserve"> </v>
      </c>
      <c r="D404" s="32" t="e">
        <f t="shared" si="15"/>
        <v>#N/A</v>
      </c>
    </row>
    <row r="405" spans="1:4">
      <c r="A405" s="32" t="e">
        <f>IF((A404+$F$5&lt;='Steps 1+2'!$E$17),A404+$F$5,#N/A)</f>
        <v>#N/A</v>
      </c>
      <c r="B405" s="10" t="str">
        <f>IFERROR(IF(ISNUMBER(A405),(IF(A405&lt;('Steps 1+2'!$H$11),((A405/('Steps 1+2'!$H$11))*3+1),((A405-('Steps 1+2'!$H$11))/(('Steps 1+2'!$E$17)-('Steps 1+2'!$H$11))*2+4)))," ")," ")</f>
        <v xml:space="preserve"> </v>
      </c>
      <c r="C405" s="9" t="str">
        <f t="shared" si="14"/>
        <v xml:space="preserve"> </v>
      </c>
      <c r="D405" s="32" t="e">
        <f t="shared" si="15"/>
        <v>#N/A</v>
      </c>
    </row>
    <row r="406" spans="1:4">
      <c r="A406" s="32" t="e">
        <f>IF((A405+$F$5&lt;='Steps 1+2'!$E$17),A405+$F$5,#N/A)</f>
        <v>#N/A</v>
      </c>
      <c r="B406" s="10" t="str">
        <f>IFERROR(IF(ISNUMBER(A406),(IF(A406&lt;('Steps 1+2'!$H$11),((A406/('Steps 1+2'!$H$11))*3+1),((A406-('Steps 1+2'!$H$11))/(('Steps 1+2'!$E$17)-('Steps 1+2'!$H$11))*2+4)))," ")," ")</f>
        <v xml:space="preserve"> </v>
      </c>
      <c r="C406" s="9" t="str">
        <f t="shared" si="14"/>
        <v xml:space="preserve"> </v>
      </c>
      <c r="D406" s="32" t="e">
        <f t="shared" si="15"/>
        <v>#N/A</v>
      </c>
    </row>
    <row r="407" spans="1:4">
      <c r="A407" s="32" t="e">
        <f>IF((A406+$F$5&lt;='Steps 1+2'!$E$17),A406+$F$5,#N/A)</f>
        <v>#N/A</v>
      </c>
      <c r="B407" s="10" t="str">
        <f>IFERROR(IF(ISNUMBER(A407),(IF(A407&lt;('Steps 1+2'!$H$11),((A407/('Steps 1+2'!$H$11))*3+1),((A407-('Steps 1+2'!$H$11))/(('Steps 1+2'!$E$17)-('Steps 1+2'!$H$11))*2+4)))," ")," ")</f>
        <v xml:space="preserve"> </v>
      </c>
      <c r="C407" s="9" t="str">
        <f t="shared" si="14"/>
        <v xml:space="preserve"> </v>
      </c>
      <c r="D407" s="32" t="e">
        <f t="shared" si="15"/>
        <v>#N/A</v>
      </c>
    </row>
    <row r="408" spans="1:4">
      <c r="A408" s="32" t="e">
        <f>IF((A407+$F$5&lt;='Steps 1+2'!$E$17),A407+$F$5,#N/A)</f>
        <v>#N/A</v>
      </c>
      <c r="B408" s="10" t="str">
        <f>IFERROR(IF(ISNUMBER(A408),(IF(A408&lt;('Steps 1+2'!$H$11),((A408/('Steps 1+2'!$H$11))*3+1),((A408-('Steps 1+2'!$H$11))/(('Steps 1+2'!$E$17)-('Steps 1+2'!$H$11))*2+4)))," ")," ")</f>
        <v xml:space="preserve"> </v>
      </c>
      <c r="C408" s="9" t="str">
        <f t="shared" si="14"/>
        <v xml:space="preserve"> </v>
      </c>
      <c r="D408" s="32" t="e">
        <f t="shared" si="15"/>
        <v>#N/A</v>
      </c>
    </row>
    <row r="409" spans="1:4">
      <c r="A409" s="32" t="e">
        <f>IF((A408+$F$5&lt;='Steps 1+2'!$E$17),A408+$F$5,#N/A)</f>
        <v>#N/A</v>
      </c>
      <c r="B409" s="10" t="str">
        <f>IFERROR(IF(ISNUMBER(A409),(IF(A409&lt;('Steps 1+2'!$H$11),((A409/('Steps 1+2'!$H$11))*3+1),((A409-('Steps 1+2'!$H$11))/(('Steps 1+2'!$E$17)-('Steps 1+2'!$H$11))*2+4)))," ")," ")</f>
        <v xml:space="preserve"> </v>
      </c>
      <c r="C409" s="9" t="str">
        <f t="shared" si="14"/>
        <v xml:space="preserve"> </v>
      </c>
      <c r="D409" s="32" t="e">
        <f t="shared" si="15"/>
        <v>#N/A</v>
      </c>
    </row>
    <row r="410" spans="1:4">
      <c r="A410" s="32" t="e">
        <f>IF((A409+$F$5&lt;='Steps 1+2'!$E$17),A409+$F$5,#N/A)</f>
        <v>#N/A</v>
      </c>
      <c r="B410" s="10" t="str">
        <f>IFERROR(IF(ISNUMBER(A410),(IF(A410&lt;('Steps 1+2'!$H$11),((A410/('Steps 1+2'!$H$11))*3+1),((A410-('Steps 1+2'!$H$11))/(('Steps 1+2'!$E$17)-('Steps 1+2'!$H$11))*2+4)))," ")," ")</f>
        <v xml:space="preserve"> </v>
      </c>
      <c r="C410" s="9" t="str">
        <f t="shared" si="14"/>
        <v xml:space="preserve"> </v>
      </c>
      <c r="D410" s="32" t="e">
        <f t="shared" si="15"/>
        <v>#N/A</v>
      </c>
    </row>
    <row r="411" spans="1:4">
      <c r="A411" s="32" t="e">
        <f>IF((A410+$F$5&lt;='Steps 1+2'!$E$17),A410+$F$5,#N/A)</f>
        <v>#N/A</v>
      </c>
      <c r="B411" s="10" t="str">
        <f>IFERROR(IF(ISNUMBER(A411),(IF(A411&lt;('Steps 1+2'!$H$11),((A411/('Steps 1+2'!$H$11))*3+1),((A411-('Steps 1+2'!$H$11))/(('Steps 1+2'!$E$17)-('Steps 1+2'!$H$11))*2+4)))," ")," ")</f>
        <v xml:space="preserve"> </v>
      </c>
      <c r="C411" s="9" t="str">
        <f t="shared" si="14"/>
        <v xml:space="preserve"> </v>
      </c>
      <c r="D411" s="32" t="e">
        <f t="shared" si="15"/>
        <v>#N/A</v>
      </c>
    </row>
    <row r="412" spans="1:4">
      <c r="A412" s="32" t="e">
        <f>IF((A411+$F$5&lt;='Steps 1+2'!$E$17),A411+$F$5,#N/A)</f>
        <v>#N/A</v>
      </c>
      <c r="B412" s="10" t="str">
        <f>IFERROR(IF(ISNUMBER(A412),(IF(A412&lt;('Steps 1+2'!$H$11),((A412/('Steps 1+2'!$H$11))*3+1),((A412-('Steps 1+2'!$H$11))/(('Steps 1+2'!$E$17)-('Steps 1+2'!$H$11))*2+4)))," ")," ")</f>
        <v xml:space="preserve"> </v>
      </c>
      <c r="C412" s="9" t="str">
        <f t="shared" si="14"/>
        <v xml:space="preserve"> </v>
      </c>
      <c r="D412" s="32" t="e">
        <f t="shared" si="15"/>
        <v>#N/A</v>
      </c>
    </row>
    <row r="413" spans="1:4">
      <c r="A413" s="32" t="e">
        <f>IF((A412+$F$5&lt;='Steps 1+2'!$E$17),A412+$F$5,#N/A)</f>
        <v>#N/A</v>
      </c>
      <c r="B413" s="10" t="str">
        <f>IFERROR(IF(ISNUMBER(A413),(IF(A413&lt;('Steps 1+2'!$H$11),((A413/('Steps 1+2'!$H$11))*3+1),((A413-('Steps 1+2'!$H$11))/(('Steps 1+2'!$E$17)-('Steps 1+2'!$H$11))*2+4)))," ")," ")</f>
        <v xml:space="preserve"> </v>
      </c>
      <c r="C413" s="9" t="str">
        <f t="shared" si="14"/>
        <v xml:space="preserve"> </v>
      </c>
      <c r="D413" s="32" t="e">
        <f t="shared" si="15"/>
        <v>#N/A</v>
      </c>
    </row>
    <row r="414" spans="1:4">
      <c r="A414" s="32" t="e">
        <f>IF((A413+$F$5&lt;='Steps 1+2'!$E$17),A413+$F$5,#N/A)</f>
        <v>#N/A</v>
      </c>
      <c r="B414" s="10" t="str">
        <f>IFERROR(IF(ISNUMBER(A414),(IF(A414&lt;('Steps 1+2'!$H$11),((A414/('Steps 1+2'!$H$11))*3+1),((A414-('Steps 1+2'!$H$11))/(('Steps 1+2'!$E$17)-('Steps 1+2'!$H$11))*2+4)))," ")," ")</f>
        <v xml:space="preserve"> </v>
      </c>
      <c r="C414" s="9" t="str">
        <f t="shared" si="14"/>
        <v xml:space="preserve"> </v>
      </c>
      <c r="D414" s="32" t="e">
        <f t="shared" si="15"/>
        <v>#N/A</v>
      </c>
    </row>
    <row r="415" spans="1:4">
      <c r="A415" s="32" t="e">
        <f>IF((A414+$F$5&lt;='Steps 1+2'!$E$17),A414+$F$5,#N/A)</f>
        <v>#N/A</v>
      </c>
      <c r="B415" s="10" t="str">
        <f>IFERROR(IF(ISNUMBER(A415),(IF(A415&lt;('Steps 1+2'!$H$11),((A415/('Steps 1+2'!$H$11))*3+1),((A415-('Steps 1+2'!$H$11))/(('Steps 1+2'!$E$17)-('Steps 1+2'!$H$11))*2+4)))," ")," ")</f>
        <v xml:space="preserve"> </v>
      </c>
      <c r="C415" s="9" t="str">
        <f t="shared" si="14"/>
        <v xml:space="preserve"> </v>
      </c>
      <c r="D415" s="32" t="e">
        <f t="shared" si="15"/>
        <v>#N/A</v>
      </c>
    </row>
    <row r="416" spans="1:4">
      <c r="A416" s="32" t="e">
        <f>IF((A415+$F$5&lt;='Steps 1+2'!$E$17),A415+$F$5,#N/A)</f>
        <v>#N/A</v>
      </c>
      <c r="B416" s="10" t="str">
        <f>IFERROR(IF(ISNUMBER(A416),(IF(A416&lt;('Steps 1+2'!$H$11),((A416/('Steps 1+2'!$H$11))*3+1),((A416-('Steps 1+2'!$H$11))/(('Steps 1+2'!$E$17)-('Steps 1+2'!$H$11))*2+4)))," ")," ")</f>
        <v xml:space="preserve"> </v>
      </c>
      <c r="C416" s="9" t="str">
        <f t="shared" si="14"/>
        <v xml:space="preserve"> </v>
      </c>
      <c r="D416" s="32" t="e">
        <f t="shared" si="15"/>
        <v>#N/A</v>
      </c>
    </row>
    <row r="417" spans="1:4">
      <c r="A417" s="32" t="e">
        <f>IF((A416+$F$5&lt;='Steps 1+2'!$E$17),A416+$F$5,#N/A)</f>
        <v>#N/A</v>
      </c>
      <c r="B417" s="10" t="str">
        <f>IFERROR(IF(ISNUMBER(A417),(IF(A417&lt;('Steps 1+2'!$H$11),((A417/('Steps 1+2'!$H$11))*3+1),((A417-('Steps 1+2'!$H$11))/(('Steps 1+2'!$E$17)-('Steps 1+2'!$H$11))*2+4)))," ")," ")</f>
        <v xml:space="preserve"> </v>
      </c>
      <c r="C417" s="9" t="str">
        <f t="shared" si="14"/>
        <v xml:space="preserve"> </v>
      </c>
      <c r="D417" s="32" t="e">
        <f t="shared" si="15"/>
        <v>#N/A</v>
      </c>
    </row>
    <row r="418" spans="1:4">
      <c r="A418" s="32" t="e">
        <f>IF((A417+$F$5&lt;='Steps 1+2'!$E$17),A417+$F$5,#N/A)</f>
        <v>#N/A</v>
      </c>
      <c r="B418" s="10" t="str">
        <f>IFERROR(IF(ISNUMBER(A418),(IF(A418&lt;('Steps 1+2'!$H$11),((A418/('Steps 1+2'!$H$11))*3+1),((A418-('Steps 1+2'!$H$11))/(('Steps 1+2'!$E$17)-('Steps 1+2'!$H$11))*2+4)))," ")," ")</f>
        <v xml:space="preserve"> </v>
      </c>
      <c r="C418" s="9" t="str">
        <f t="shared" si="14"/>
        <v xml:space="preserve"> </v>
      </c>
      <c r="D418" s="32" t="e">
        <f t="shared" si="15"/>
        <v>#N/A</v>
      </c>
    </row>
    <row r="419" spans="1:4">
      <c r="A419" s="32" t="e">
        <f>IF((A418+$F$5&lt;='Steps 1+2'!$E$17),A418+$F$5,#N/A)</f>
        <v>#N/A</v>
      </c>
      <c r="B419" s="10" t="str">
        <f>IFERROR(IF(ISNUMBER(A419),(IF(A419&lt;('Steps 1+2'!$H$11),((A419/('Steps 1+2'!$H$11))*3+1),((A419-('Steps 1+2'!$H$11))/(('Steps 1+2'!$E$17)-('Steps 1+2'!$H$11))*2+4)))," ")," ")</f>
        <v xml:space="preserve"> </v>
      </c>
      <c r="C419" s="9" t="str">
        <f t="shared" si="14"/>
        <v xml:space="preserve"> </v>
      </c>
      <c r="D419" s="32" t="e">
        <f t="shared" si="15"/>
        <v>#N/A</v>
      </c>
    </row>
    <row r="420" spans="1:4">
      <c r="A420" s="32" t="e">
        <f>IF((A419+$F$5&lt;='Steps 1+2'!$E$17),A419+$F$5,#N/A)</f>
        <v>#N/A</v>
      </c>
      <c r="B420" s="10" t="str">
        <f>IFERROR(IF(ISNUMBER(A420),(IF(A420&lt;('Steps 1+2'!$H$11),((A420/('Steps 1+2'!$H$11))*3+1),((A420-('Steps 1+2'!$H$11))/(('Steps 1+2'!$E$17)-('Steps 1+2'!$H$11))*2+4)))," ")," ")</f>
        <v xml:space="preserve"> </v>
      </c>
      <c r="C420" s="9" t="str">
        <f t="shared" si="14"/>
        <v xml:space="preserve"> </v>
      </c>
      <c r="D420" s="32" t="e">
        <f t="shared" si="15"/>
        <v>#N/A</v>
      </c>
    </row>
    <row r="421" spans="1:4">
      <c r="A421" s="32" t="e">
        <f>IF((A420+$F$5&lt;='Steps 1+2'!$E$17),A420+$F$5,#N/A)</f>
        <v>#N/A</v>
      </c>
      <c r="B421" s="10" t="str">
        <f>IFERROR(IF(ISNUMBER(A421),(IF(A421&lt;('Steps 1+2'!$H$11),((A421/('Steps 1+2'!$H$11))*3+1),((A421-('Steps 1+2'!$H$11))/(('Steps 1+2'!$E$17)-('Steps 1+2'!$H$11))*2+4)))," ")," ")</f>
        <v xml:space="preserve"> </v>
      </c>
      <c r="C421" s="9" t="str">
        <f t="shared" si="14"/>
        <v xml:space="preserve"> </v>
      </c>
      <c r="D421" s="32" t="e">
        <f t="shared" si="15"/>
        <v>#N/A</v>
      </c>
    </row>
    <row r="422" spans="1:4">
      <c r="A422" s="32" t="e">
        <f>IF((A421+$F$5&lt;='Steps 1+2'!$E$17),A421+$F$5,#N/A)</f>
        <v>#N/A</v>
      </c>
      <c r="B422" s="10" t="str">
        <f>IFERROR(IF(ISNUMBER(A422),(IF(A422&lt;('Steps 1+2'!$H$11),((A422/('Steps 1+2'!$H$11))*3+1),((A422-('Steps 1+2'!$H$11))/(('Steps 1+2'!$E$17)-('Steps 1+2'!$H$11))*2+4)))," ")," ")</f>
        <v xml:space="preserve"> </v>
      </c>
      <c r="C422" s="9" t="str">
        <f t="shared" si="14"/>
        <v xml:space="preserve"> </v>
      </c>
      <c r="D422" s="32" t="e">
        <f t="shared" si="15"/>
        <v>#N/A</v>
      </c>
    </row>
    <row r="423" spans="1:4">
      <c r="A423" s="32" t="e">
        <f>IF((A422+$F$5&lt;='Steps 1+2'!$E$17),A422+$F$5,#N/A)</f>
        <v>#N/A</v>
      </c>
      <c r="B423" s="10" t="str">
        <f>IFERROR(IF(ISNUMBER(A423),(IF(A423&lt;('Steps 1+2'!$H$11),((A423/('Steps 1+2'!$H$11))*3+1),((A423-('Steps 1+2'!$H$11))/(('Steps 1+2'!$E$17)-('Steps 1+2'!$H$11))*2+4)))," ")," ")</f>
        <v xml:space="preserve"> </v>
      </c>
      <c r="C423" s="9" t="str">
        <f t="shared" si="14"/>
        <v xml:space="preserve"> </v>
      </c>
      <c r="D423" s="32" t="e">
        <f t="shared" si="15"/>
        <v>#N/A</v>
      </c>
    </row>
    <row r="424" spans="1:4">
      <c r="A424" s="32" t="e">
        <f>IF((A423+$F$5&lt;='Steps 1+2'!$E$17),A423+$F$5,#N/A)</f>
        <v>#N/A</v>
      </c>
      <c r="B424" s="10" t="str">
        <f>IFERROR(IF(ISNUMBER(A424),(IF(A424&lt;('Steps 1+2'!$H$11),((A424/('Steps 1+2'!$H$11))*3+1),((A424-('Steps 1+2'!$H$11))/(('Steps 1+2'!$E$17)-('Steps 1+2'!$H$11))*2+4)))," ")," ")</f>
        <v xml:space="preserve"> </v>
      </c>
      <c r="C424" s="9" t="str">
        <f t="shared" si="14"/>
        <v xml:space="preserve"> </v>
      </c>
      <c r="D424" s="32" t="e">
        <f t="shared" si="15"/>
        <v>#N/A</v>
      </c>
    </row>
    <row r="425" spans="1:4">
      <c r="A425" s="32" t="e">
        <f>IF((A424+$F$5&lt;='Steps 1+2'!$E$17),A424+$F$5,#N/A)</f>
        <v>#N/A</v>
      </c>
      <c r="B425" s="10" t="str">
        <f>IFERROR(IF(ISNUMBER(A425),(IF(A425&lt;('Steps 1+2'!$H$11),((A425/('Steps 1+2'!$H$11))*3+1),((A425-('Steps 1+2'!$H$11))/(('Steps 1+2'!$E$17)-('Steps 1+2'!$H$11))*2+4)))," ")," ")</f>
        <v xml:space="preserve"> </v>
      </c>
      <c r="C425" s="9" t="str">
        <f t="shared" si="14"/>
        <v xml:space="preserve"> </v>
      </c>
      <c r="D425" s="32" t="e">
        <f t="shared" si="15"/>
        <v>#N/A</v>
      </c>
    </row>
    <row r="426" spans="1:4">
      <c r="A426" s="32" t="e">
        <f>IF((A425+$F$5&lt;='Steps 1+2'!$E$17),A425+$F$5,#N/A)</f>
        <v>#N/A</v>
      </c>
      <c r="B426" s="10" t="str">
        <f>IFERROR(IF(ISNUMBER(A426),(IF(A426&lt;('Steps 1+2'!$H$11),((A426/('Steps 1+2'!$H$11))*3+1),((A426-('Steps 1+2'!$H$11))/(('Steps 1+2'!$E$17)-('Steps 1+2'!$H$11))*2+4)))," ")," ")</f>
        <v xml:space="preserve"> </v>
      </c>
      <c r="C426" s="9" t="str">
        <f t="shared" si="14"/>
        <v xml:space="preserve"> </v>
      </c>
      <c r="D426" s="32" t="e">
        <f t="shared" si="15"/>
        <v>#N/A</v>
      </c>
    </row>
    <row r="427" spans="1:4">
      <c r="A427" s="32" t="e">
        <f>IF((A426+$F$5&lt;='Steps 1+2'!$E$17),A426+$F$5,#N/A)</f>
        <v>#N/A</v>
      </c>
      <c r="B427" s="10" t="str">
        <f>IFERROR(IF(ISNUMBER(A427),(IF(A427&lt;('Steps 1+2'!$H$11),((A427/('Steps 1+2'!$H$11))*3+1),((A427-('Steps 1+2'!$H$11))/(('Steps 1+2'!$E$17)-('Steps 1+2'!$H$11))*2+4)))," ")," ")</f>
        <v xml:space="preserve"> </v>
      </c>
      <c r="C427" s="9" t="str">
        <f t="shared" si="14"/>
        <v xml:space="preserve"> </v>
      </c>
      <c r="D427" s="32" t="e">
        <f t="shared" si="15"/>
        <v>#N/A</v>
      </c>
    </row>
    <row r="428" spans="1:4">
      <c r="A428" s="32" t="e">
        <f>IF((A427+$F$5&lt;='Steps 1+2'!$E$17),A427+$F$5,#N/A)</f>
        <v>#N/A</v>
      </c>
      <c r="B428" s="10" t="str">
        <f>IFERROR(IF(ISNUMBER(A428),(IF(A428&lt;('Steps 1+2'!$H$11),((A428/('Steps 1+2'!$H$11))*3+1),((A428-('Steps 1+2'!$H$11))/(('Steps 1+2'!$E$17)-('Steps 1+2'!$H$11))*2+4)))," ")," ")</f>
        <v xml:space="preserve"> </v>
      </c>
      <c r="C428" s="9" t="str">
        <f t="shared" si="14"/>
        <v xml:space="preserve"> </v>
      </c>
      <c r="D428" s="32" t="e">
        <f t="shared" si="15"/>
        <v>#N/A</v>
      </c>
    </row>
    <row r="429" spans="1:4">
      <c r="A429" s="32" t="e">
        <f>IF((A428+$F$5&lt;='Steps 1+2'!$E$17),A428+$F$5,#N/A)</f>
        <v>#N/A</v>
      </c>
      <c r="B429" s="10" t="str">
        <f>IFERROR(IF(ISNUMBER(A429),(IF(A429&lt;('Steps 1+2'!$H$11),((A429/('Steps 1+2'!$H$11))*3+1),((A429-('Steps 1+2'!$H$11))/(('Steps 1+2'!$E$17)-('Steps 1+2'!$H$11))*2+4)))," ")," ")</f>
        <v xml:space="preserve"> </v>
      </c>
      <c r="C429" s="9" t="str">
        <f t="shared" si="14"/>
        <v xml:space="preserve"> </v>
      </c>
      <c r="D429" s="32" t="e">
        <f t="shared" si="15"/>
        <v>#N/A</v>
      </c>
    </row>
    <row r="430" spans="1:4">
      <c r="A430" s="32" t="e">
        <f>IF((A429+$F$5&lt;='Steps 1+2'!$E$17),A429+$F$5,#N/A)</f>
        <v>#N/A</v>
      </c>
      <c r="B430" s="10" t="str">
        <f>IFERROR(IF(ISNUMBER(A430),(IF(A430&lt;('Steps 1+2'!$H$11),((A430/('Steps 1+2'!$H$11))*3+1),((A430-('Steps 1+2'!$H$11))/(('Steps 1+2'!$E$17)-('Steps 1+2'!$H$11))*2+4)))," ")," ")</f>
        <v xml:space="preserve"> </v>
      </c>
      <c r="C430" s="9" t="str">
        <f t="shared" si="14"/>
        <v xml:space="preserve"> </v>
      </c>
      <c r="D430" s="32" t="e">
        <f t="shared" si="15"/>
        <v>#N/A</v>
      </c>
    </row>
    <row r="431" spans="1:4">
      <c r="A431" s="32" t="e">
        <f>IF((A430+$F$5&lt;='Steps 1+2'!$E$17),A430+$F$5,#N/A)</f>
        <v>#N/A</v>
      </c>
      <c r="B431" s="10" t="str">
        <f>IFERROR(IF(ISNUMBER(A431),(IF(A431&lt;('Steps 1+2'!$H$11),((A431/('Steps 1+2'!$H$11))*3+1),((A431-('Steps 1+2'!$H$11))/(('Steps 1+2'!$E$17)-('Steps 1+2'!$H$11))*2+4)))," ")," ")</f>
        <v xml:space="preserve"> </v>
      </c>
      <c r="C431" s="9" t="str">
        <f t="shared" si="14"/>
        <v xml:space="preserve"> </v>
      </c>
      <c r="D431" s="32" t="e">
        <f t="shared" si="15"/>
        <v>#N/A</v>
      </c>
    </row>
    <row r="432" spans="1:4">
      <c r="A432" s="32" t="e">
        <f>IF((A431+$F$5&lt;='Steps 1+2'!$E$17),A431+$F$5,#N/A)</f>
        <v>#N/A</v>
      </c>
      <c r="B432" s="10" t="str">
        <f>IFERROR(IF(ISNUMBER(A432),(IF(A432&lt;('Steps 1+2'!$H$11),((A432/('Steps 1+2'!$H$11))*3+1),((A432-('Steps 1+2'!$H$11))/(('Steps 1+2'!$E$17)-('Steps 1+2'!$H$11))*2+4)))," ")," ")</f>
        <v xml:space="preserve"> </v>
      </c>
      <c r="C432" s="9" t="str">
        <f t="shared" si="14"/>
        <v xml:space="preserve"> </v>
      </c>
      <c r="D432" s="32" t="e">
        <f t="shared" si="15"/>
        <v>#N/A</v>
      </c>
    </row>
    <row r="433" spans="1:4">
      <c r="A433" s="32" t="e">
        <f>IF((A432+$F$5&lt;='Steps 1+2'!$E$17),A432+$F$5,#N/A)</f>
        <v>#N/A</v>
      </c>
      <c r="B433" s="10" t="str">
        <f>IFERROR(IF(ISNUMBER(A433),(IF(A433&lt;('Steps 1+2'!$H$11),((A433/('Steps 1+2'!$H$11))*3+1),((A433-('Steps 1+2'!$H$11))/(('Steps 1+2'!$E$17)-('Steps 1+2'!$H$11))*2+4)))," ")," ")</f>
        <v xml:space="preserve"> </v>
      </c>
      <c r="C433" s="9" t="str">
        <f t="shared" si="14"/>
        <v xml:space="preserve"> </v>
      </c>
      <c r="D433" s="32" t="e">
        <f t="shared" si="15"/>
        <v>#N/A</v>
      </c>
    </row>
    <row r="434" spans="1:4">
      <c r="A434" s="32" t="e">
        <f>IF((A433+$F$5&lt;='Steps 1+2'!$E$17),A433+$F$5,#N/A)</f>
        <v>#N/A</v>
      </c>
      <c r="B434" s="10" t="str">
        <f>IFERROR(IF(ISNUMBER(A434),(IF(A434&lt;('Steps 1+2'!$H$11),((A434/('Steps 1+2'!$H$11))*3+1),((A434-('Steps 1+2'!$H$11))/(('Steps 1+2'!$E$17)-('Steps 1+2'!$H$11))*2+4)))," ")," ")</f>
        <v xml:space="preserve"> </v>
      </c>
      <c r="C434" s="9" t="str">
        <f t="shared" si="14"/>
        <v xml:space="preserve"> </v>
      </c>
      <c r="D434" s="32" t="e">
        <f t="shared" si="15"/>
        <v>#N/A</v>
      </c>
    </row>
    <row r="435" spans="1:4">
      <c r="A435" s="32" t="e">
        <f>IF((A434+$F$5&lt;='Steps 1+2'!$E$17),A434+$F$5,#N/A)</f>
        <v>#N/A</v>
      </c>
      <c r="B435" s="10" t="str">
        <f>IFERROR(IF(ISNUMBER(A435),(IF(A435&lt;('Steps 1+2'!$H$11),((A435/('Steps 1+2'!$H$11))*3+1),((A435-('Steps 1+2'!$H$11))/(('Steps 1+2'!$E$17)-('Steps 1+2'!$H$11))*2+4)))," ")," ")</f>
        <v xml:space="preserve"> </v>
      </c>
      <c r="C435" s="9" t="str">
        <f t="shared" si="14"/>
        <v xml:space="preserve"> </v>
      </c>
      <c r="D435" s="32" t="e">
        <f t="shared" si="15"/>
        <v>#N/A</v>
      </c>
    </row>
    <row r="436" spans="1:4">
      <c r="A436" s="32" t="e">
        <f>IF((A435+$F$5&lt;='Steps 1+2'!$E$17),A435+$F$5,#N/A)</f>
        <v>#N/A</v>
      </c>
      <c r="B436" s="10" t="str">
        <f>IFERROR(IF(ISNUMBER(A436),(IF(A436&lt;('Steps 1+2'!$H$11),((A436/('Steps 1+2'!$H$11))*3+1),((A436-('Steps 1+2'!$H$11))/(('Steps 1+2'!$E$17)-('Steps 1+2'!$H$11))*2+4)))," ")," ")</f>
        <v xml:space="preserve"> </v>
      </c>
      <c r="C436" s="9" t="str">
        <f t="shared" si="14"/>
        <v xml:space="preserve"> </v>
      </c>
      <c r="D436" s="32" t="e">
        <f t="shared" si="15"/>
        <v>#N/A</v>
      </c>
    </row>
    <row r="437" spans="1:4">
      <c r="A437" s="32" t="e">
        <f>IF((A436+$F$5&lt;='Steps 1+2'!$E$17),A436+$F$5,#N/A)</f>
        <v>#N/A</v>
      </c>
      <c r="B437" s="10" t="str">
        <f>IFERROR(IF(ISNUMBER(A437),(IF(A437&lt;('Steps 1+2'!$H$11),((A437/('Steps 1+2'!$H$11))*3+1),((A437-('Steps 1+2'!$H$11))/(('Steps 1+2'!$E$17)-('Steps 1+2'!$H$11))*2+4)))," ")," ")</f>
        <v xml:space="preserve"> </v>
      </c>
      <c r="C437" s="9" t="str">
        <f t="shared" si="14"/>
        <v xml:space="preserve"> </v>
      </c>
      <c r="D437" s="32" t="e">
        <f t="shared" si="15"/>
        <v>#N/A</v>
      </c>
    </row>
    <row r="438" spans="1:4">
      <c r="A438" s="32" t="e">
        <f>IF((A437+$F$5&lt;='Steps 1+2'!$E$17),A437+$F$5,#N/A)</f>
        <v>#N/A</v>
      </c>
      <c r="B438" s="10" t="str">
        <f>IFERROR(IF(ISNUMBER(A438),(IF(A438&lt;('Steps 1+2'!$H$11),((A438/('Steps 1+2'!$H$11))*3+1),((A438-('Steps 1+2'!$H$11))/(('Steps 1+2'!$E$17)-('Steps 1+2'!$H$11))*2+4)))," ")," ")</f>
        <v xml:space="preserve"> </v>
      </c>
      <c r="C438" s="9" t="str">
        <f t="shared" si="14"/>
        <v xml:space="preserve"> </v>
      </c>
      <c r="D438" s="32" t="e">
        <f t="shared" si="15"/>
        <v>#N/A</v>
      </c>
    </row>
    <row r="439" spans="1:4">
      <c r="A439" s="32" t="e">
        <f>IF((A438+$F$5&lt;='Steps 1+2'!$E$17),A438+$F$5,#N/A)</f>
        <v>#N/A</v>
      </c>
      <c r="B439" s="10" t="str">
        <f>IFERROR(IF(ISNUMBER(A439),(IF(A439&lt;('Steps 1+2'!$H$11),((A439/('Steps 1+2'!$H$11))*3+1),((A439-('Steps 1+2'!$H$11))/(('Steps 1+2'!$E$17)-('Steps 1+2'!$H$11))*2+4)))," ")," ")</f>
        <v xml:space="preserve"> </v>
      </c>
      <c r="C439" s="9" t="str">
        <f t="shared" si="14"/>
        <v xml:space="preserve"> </v>
      </c>
      <c r="D439" s="32" t="e">
        <f t="shared" si="15"/>
        <v>#N/A</v>
      </c>
    </row>
    <row r="440" spans="1:4">
      <c r="A440" s="32" t="e">
        <f>IF((A439+$F$5&lt;='Steps 1+2'!$E$17),A439+$F$5,#N/A)</f>
        <v>#N/A</v>
      </c>
      <c r="B440" s="10" t="str">
        <f>IFERROR(IF(ISNUMBER(A440),(IF(A440&lt;('Steps 1+2'!$H$11),((A440/('Steps 1+2'!$H$11))*3+1),((A440-('Steps 1+2'!$H$11))/(('Steps 1+2'!$E$17)-('Steps 1+2'!$H$11))*2+4)))," ")," ")</f>
        <v xml:space="preserve"> </v>
      </c>
      <c r="C440" s="9" t="str">
        <f t="shared" si="14"/>
        <v xml:space="preserve"> </v>
      </c>
      <c r="D440" s="32" t="e">
        <f t="shared" si="15"/>
        <v>#N/A</v>
      </c>
    </row>
    <row r="441" spans="1:4">
      <c r="A441" s="32" t="e">
        <f>IF((A440+$F$5&lt;='Steps 1+2'!$E$17),A440+$F$5,#N/A)</f>
        <v>#N/A</v>
      </c>
      <c r="B441" s="10" t="str">
        <f>IFERROR(IF(ISNUMBER(A441),(IF(A441&lt;('Steps 1+2'!$H$11),((A441/('Steps 1+2'!$H$11))*3+1),((A441-('Steps 1+2'!$H$11))/(('Steps 1+2'!$E$17)-('Steps 1+2'!$H$11))*2+4)))," ")," ")</f>
        <v xml:space="preserve"> </v>
      </c>
      <c r="C441" s="9" t="str">
        <f t="shared" si="14"/>
        <v xml:space="preserve"> </v>
      </c>
      <c r="D441" s="32" t="e">
        <f t="shared" si="15"/>
        <v>#N/A</v>
      </c>
    </row>
    <row r="442" spans="1:4">
      <c r="A442" s="32" t="e">
        <f>IF((A441+$F$5&lt;='Steps 1+2'!$E$17),A441+$F$5,#N/A)</f>
        <v>#N/A</v>
      </c>
      <c r="B442" s="10" t="str">
        <f>IFERROR(IF(ISNUMBER(A442),(IF(A442&lt;('Steps 1+2'!$H$11),((A442/('Steps 1+2'!$H$11))*3+1),((A442-('Steps 1+2'!$H$11))/(('Steps 1+2'!$E$17)-('Steps 1+2'!$H$11))*2+4)))," ")," ")</f>
        <v xml:space="preserve"> </v>
      </c>
      <c r="C442" s="9" t="str">
        <f t="shared" si="14"/>
        <v xml:space="preserve"> </v>
      </c>
      <c r="D442" s="32" t="e">
        <f t="shared" si="15"/>
        <v>#N/A</v>
      </c>
    </row>
    <row r="443" spans="1:4">
      <c r="A443" s="32" t="e">
        <f>IF((A442+$F$5&lt;='Steps 1+2'!$E$17),A442+$F$5,#N/A)</f>
        <v>#N/A</v>
      </c>
      <c r="B443" s="10" t="str">
        <f>IFERROR(IF(ISNUMBER(A443),(IF(A443&lt;('Steps 1+2'!$H$11),((A443/('Steps 1+2'!$H$11))*3+1),((A443-('Steps 1+2'!$H$11))/(('Steps 1+2'!$E$17)-('Steps 1+2'!$H$11))*2+4)))," ")," ")</f>
        <v xml:space="preserve"> </v>
      </c>
      <c r="C443" s="9" t="str">
        <f t="shared" si="14"/>
        <v xml:space="preserve"> </v>
      </c>
      <c r="D443" s="32" t="e">
        <f t="shared" si="15"/>
        <v>#N/A</v>
      </c>
    </row>
    <row r="444" spans="1:4">
      <c r="A444" s="32" t="e">
        <f>IF((A443+$F$5&lt;='Steps 1+2'!$E$17),A443+$F$5,#N/A)</f>
        <v>#N/A</v>
      </c>
      <c r="B444" s="10" t="str">
        <f>IFERROR(IF(ISNUMBER(A444),(IF(A444&lt;('Steps 1+2'!$H$11),((A444/('Steps 1+2'!$H$11))*3+1),((A444-('Steps 1+2'!$H$11))/(('Steps 1+2'!$E$17)-('Steps 1+2'!$H$11))*2+4)))," ")," ")</f>
        <v xml:space="preserve"> </v>
      </c>
      <c r="C444" s="9" t="str">
        <f t="shared" si="14"/>
        <v xml:space="preserve"> </v>
      </c>
      <c r="D444" s="32" t="e">
        <f t="shared" si="15"/>
        <v>#N/A</v>
      </c>
    </row>
    <row r="445" spans="1:4">
      <c r="A445" s="32" t="e">
        <f>IF((A444+$F$5&lt;='Steps 1+2'!$E$17),A444+$F$5,#N/A)</f>
        <v>#N/A</v>
      </c>
      <c r="B445" s="10" t="str">
        <f>IFERROR(IF(ISNUMBER(A445),(IF(A445&lt;('Steps 1+2'!$H$11),((A445/('Steps 1+2'!$H$11))*3+1),((A445-('Steps 1+2'!$H$11))/(('Steps 1+2'!$E$17)-('Steps 1+2'!$H$11))*2+4)))," ")," ")</f>
        <v xml:space="preserve"> </v>
      </c>
      <c r="C445" s="9" t="str">
        <f t="shared" si="14"/>
        <v xml:space="preserve"> </v>
      </c>
      <c r="D445" s="32" t="e">
        <f t="shared" si="15"/>
        <v>#N/A</v>
      </c>
    </row>
    <row r="446" spans="1:4">
      <c r="A446" s="32" t="e">
        <f>IF((A445+$F$5&lt;='Steps 1+2'!$E$17),A445+$F$5,#N/A)</f>
        <v>#N/A</v>
      </c>
      <c r="B446" s="10" t="str">
        <f>IFERROR(IF(ISNUMBER(A446),(IF(A446&lt;('Steps 1+2'!$H$11),((A446/('Steps 1+2'!$H$11))*3+1),((A446-('Steps 1+2'!$H$11))/(('Steps 1+2'!$E$17)-('Steps 1+2'!$H$11))*2+4)))," ")," ")</f>
        <v xml:space="preserve"> </v>
      </c>
      <c r="C446" s="9" t="str">
        <f t="shared" si="14"/>
        <v xml:space="preserve"> </v>
      </c>
      <c r="D446" s="32" t="e">
        <f t="shared" si="15"/>
        <v>#N/A</v>
      </c>
    </row>
    <row r="447" spans="1:4">
      <c r="A447" s="32" t="e">
        <f>IF((A446+$F$5&lt;='Steps 1+2'!$E$17),A446+$F$5,#N/A)</f>
        <v>#N/A</v>
      </c>
      <c r="B447" s="10" t="str">
        <f>IFERROR(IF(ISNUMBER(A447),(IF(A447&lt;('Steps 1+2'!$H$11),((A447/('Steps 1+2'!$H$11))*3+1),((A447-('Steps 1+2'!$H$11))/(('Steps 1+2'!$E$17)-('Steps 1+2'!$H$11))*2+4)))," ")," ")</f>
        <v xml:space="preserve"> </v>
      </c>
      <c r="C447" s="9" t="str">
        <f t="shared" si="14"/>
        <v xml:space="preserve"> </v>
      </c>
      <c r="D447" s="32" t="e">
        <f t="shared" si="15"/>
        <v>#N/A</v>
      </c>
    </row>
    <row r="448" spans="1:4">
      <c r="A448" s="32" t="e">
        <f>IF((A447+$F$5&lt;='Steps 1+2'!$E$17),A447+$F$5,#N/A)</f>
        <v>#N/A</v>
      </c>
      <c r="B448" s="10" t="str">
        <f>IFERROR(IF(ISNUMBER(A448),(IF(A448&lt;('Steps 1+2'!$H$11),((A448/('Steps 1+2'!$H$11))*3+1),((A448-('Steps 1+2'!$H$11))/(('Steps 1+2'!$E$17)-('Steps 1+2'!$H$11))*2+4)))," ")," ")</f>
        <v xml:space="preserve"> </v>
      </c>
      <c r="C448" s="9" t="str">
        <f t="shared" si="14"/>
        <v xml:space="preserve"> </v>
      </c>
      <c r="D448" s="32" t="e">
        <f t="shared" si="15"/>
        <v>#N/A</v>
      </c>
    </row>
    <row r="449" spans="1:4">
      <c r="A449" s="32" t="e">
        <f>IF((A448+$F$5&lt;='Steps 1+2'!$E$17),A448+$F$5,#N/A)</f>
        <v>#N/A</v>
      </c>
      <c r="B449" s="10" t="str">
        <f>IFERROR(IF(ISNUMBER(A449),(IF(A449&lt;('Steps 1+2'!$H$11),((A449/('Steps 1+2'!$H$11))*3+1),((A449-('Steps 1+2'!$H$11))/(('Steps 1+2'!$E$17)-('Steps 1+2'!$H$11))*2+4)))," ")," ")</f>
        <v xml:space="preserve"> </v>
      </c>
      <c r="C449" s="9" t="str">
        <f t="shared" si="14"/>
        <v xml:space="preserve"> </v>
      </c>
      <c r="D449" s="32" t="e">
        <f t="shared" si="15"/>
        <v>#N/A</v>
      </c>
    </row>
    <row r="450" spans="1:4">
      <c r="A450" s="32" t="e">
        <f>IF((A449+$F$5&lt;='Steps 1+2'!$E$17),A449+$F$5,#N/A)</f>
        <v>#N/A</v>
      </c>
      <c r="B450" s="10" t="str">
        <f>IFERROR(IF(ISNUMBER(A450),(IF(A450&lt;('Steps 1+2'!$H$11),((A450/('Steps 1+2'!$H$11))*3+1),((A450-('Steps 1+2'!$H$11))/(('Steps 1+2'!$E$17)-('Steps 1+2'!$H$11))*2+4)))," ")," ")</f>
        <v xml:space="preserve"> </v>
      </c>
      <c r="C450" s="9" t="str">
        <f t="shared" ref="C450:C513" si="16">IFERROR(IF(AND(B450&gt;3.5,B450&lt;4),3.5,ROUND(B450/5,1)*5)," ")</f>
        <v xml:space="preserve"> </v>
      </c>
      <c r="D450" s="32" t="e">
        <f t="shared" ref="D450:D513" si="17">A450</f>
        <v>#N/A</v>
      </c>
    </row>
    <row r="451" spans="1:4">
      <c r="A451" s="32" t="e">
        <f>IF((A450+$F$5&lt;='Steps 1+2'!$E$17),A450+$F$5,#N/A)</f>
        <v>#N/A</v>
      </c>
      <c r="B451" s="10" t="str">
        <f>IFERROR(IF(ISNUMBER(A451),(IF(A451&lt;('Steps 1+2'!$H$11),((A451/('Steps 1+2'!$H$11))*3+1),((A451-('Steps 1+2'!$H$11))/(('Steps 1+2'!$E$17)-('Steps 1+2'!$H$11))*2+4)))," ")," ")</f>
        <v xml:space="preserve"> </v>
      </c>
      <c r="C451" s="9" t="str">
        <f t="shared" si="16"/>
        <v xml:space="preserve"> </v>
      </c>
      <c r="D451" s="32" t="e">
        <f t="shared" si="17"/>
        <v>#N/A</v>
      </c>
    </row>
    <row r="452" spans="1:4">
      <c r="A452" s="32" t="e">
        <f>IF((A451+$F$5&lt;='Steps 1+2'!$E$17),A451+$F$5,#N/A)</f>
        <v>#N/A</v>
      </c>
      <c r="B452" s="10" t="str">
        <f>IFERROR(IF(ISNUMBER(A452),(IF(A452&lt;('Steps 1+2'!$H$11),((A452/('Steps 1+2'!$H$11))*3+1),((A452-('Steps 1+2'!$H$11))/(('Steps 1+2'!$E$17)-('Steps 1+2'!$H$11))*2+4)))," ")," ")</f>
        <v xml:space="preserve"> </v>
      </c>
      <c r="C452" s="9" t="str">
        <f t="shared" si="16"/>
        <v xml:space="preserve"> </v>
      </c>
      <c r="D452" s="32" t="e">
        <f t="shared" si="17"/>
        <v>#N/A</v>
      </c>
    </row>
    <row r="453" spans="1:4">
      <c r="A453" s="32" t="e">
        <f>IF((A452+$F$5&lt;='Steps 1+2'!$E$17),A452+$F$5,#N/A)</f>
        <v>#N/A</v>
      </c>
      <c r="B453" s="10" t="str">
        <f>IFERROR(IF(ISNUMBER(A453),(IF(A453&lt;('Steps 1+2'!$H$11),((A453/('Steps 1+2'!$H$11))*3+1),((A453-('Steps 1+2'!$H$11))/(('Steps 1+2'!$E$17)-('Steps 1+2'!$H$11))*2+4)))," ")," ")</f>
        <v xml:space="preserve"> </v>
      </c>
      <c r="C453" s="9" t="str">
        <f t="shared" si="16"/>
        <v xml:space="preserve"> </v>
      </c>
      <c r="D453" s="32" t="e">
        <f t="shared" si="17"/>
        <v>#N/A</v>
      </c>
    </row>
    <row r="454" spans="1:4">
      <c r="A454" s="32" t="e">
        <f>IF((A453+$F$5&lt;='Steps 1+2'!$E$17),A453+$F$5,#N/A)</f>
        <v>#N/A</v>
      </c>
      <c r="B454" s="10" t="str">
        <f>IFERROR(IF(ISNUMBER(A454),(IF(A454&lt;('Steps 1+2'!$H$11),((A454/('Steps 1+2'!$H$11))*3+1),((A454-('Steps 1+2'!$H$11))/(('Steps 1+2'!$E$17)-('Steps 1+2'!$H$11))*2+4)))," ")," ")</f>
        <v xml:space="preserve"> </v>
      </c>
      <c r="C454" s="9" t="str">
        <f t="shared" si="16"/>
        <v xml:space="preserve"> </v>
      </c>
      <c r="D454" s="32" t="e">
        <f t="shared" si="17"/>
        <v>#N/A</v>
      </c>
    </row>
    <row r="455" spans="1:4">
      <c r="A455" s="32" t="e">
        <f>IF((A454+$F$5&lt;='Steps 1+2'!$E$17),A454+$F$5,#N/A)</f>
        <v>#N/A</v>
      </c>
      <c r="B455" s="10" t="str">
        <f>IFERROR(IF(ISNUMBER(A455),(IF(A455&lt;('Steps 1+2'!$H$11),((A455/('Steps 1+2'!$H$11))*3+1),((A455-('Steps 1+2'!$H$11))/(('Steps 1+2'!$E$17)-('Steps 1+2'!$H$11))*2+4)))," ")," ")</f>
        <v xml:space="preserve"> </v>
      </c>
      <c r="C455" s="9" t="str">
        <f t="shared" si="16"/>
        <v xml:space="preserve"> </v>
      </c>
      <c r="D455" s="32" t="e">
        <f t="shared" si="17"/>
        <v>#N/A</v>
      </c>
    </row>
    <row r="456" spans="1:4">
      <c r="A456" s="32" t="e">
        <f>IF((A455+$F$5&lt;='Steps 1+2'!$E$17),A455+$F$5,#N/A)</f>
        <v>#N/A</v>
      </c>
      <c r="B456" s="10" t="str">
        <f>IFERROR(IF(ISNUMBER(A456),(IF(A456&lt;('Steps 1+2'!$H$11),((A456/('Steps 1+2'!$H$11))*3+1),((A456-('Steps 1+2'!$H$11))/(('Steps 1+2'!$E$17)-('Steps 1+2'!$H$11))*2+4)))," ")," ")</f>
        <v xml:space="preserve"> </v>
      </c>
      <c r="C456" s="9" t="str">
        <f t="shared" si="16"/>
        <v xml:space="preserve"> </v>
      </c>
      <c r="D456" s="32" t="e">
        <f t="shared" si="17"/>
        <v>#N/A</v>
      </c>
    </row>
    <row r="457" spans="1:4">
      <c r="A457" s="32" t="e">
        <f>IF((A456+$F$5&lt;='Steps 1+2'!$E$17),A456+$F$5,#N/A)</f>
        <v>#N/A</v>
      </c>
      <c r="B457" s="10" t="str">
        <f>IFERROR(IF(ISNUMBER(A457),(IF(A457&lt;('Steps 1+2'!$H$11),((A457/('Steps 1+2'!$H$11))*3+1),((A457-('Steps 1+2'!$H$11))/(('Steps 1+2'!$E$17)-('Steps 1+2'!$H$11))*2+4)))," ")," ")</f>
        <v xml:space="preserve"> </v>
      </c>
      <c r="C457" s="9" t="str">
        <f t="shared" si="16"/>
        <v xml:space="preserve"> </v>
      </c>
      <c r="D457" s="32" t="e">
        <f t="shared" si="17"/>
        <v>#N/A</v>
      </c>
    </row>
    <row r="458" spans="1:4">
      <c r="A458" s="32" t="e">
        <f>IF((A457+$F$5&lt;='Steps 1+2'!$E$17),A457+$F$5,#N/A)</f>
        <v>#N/A</v>
      </c>
      <c r="B458" s="10" t="str">
        <f>IFERROR(IF(ISNUMBER(A458),(IF(A458&lt;('Steps 1+2'!$H$11),((A458/('Steps 1+2'!$H$11))*3+1),((A458-('Steps 1+2'!$H$11))/(('Steps 1+2'!$E$17)-('Steps 1+2'!$H$11))*2+4)))," ")," ")</f>
        <v xml:space="preserve"> </v>
      </c>
      <c r="C458" s="9" t="str">
        <f t="shared" si="16"/>
        <v xml:space="preserve"> </v>
      </c>
      <c r="D458" s="32" t="e">
        <f t="shared" si="17"/>
        <v>#N/A</v>
      </c>
    </row>
    <row r="459" spans="1:4">
      <c r="A459" s="32" t="e">
        <f>IF((A458+$F$5&lt;='Steps 1+2'!$E$17),A458+$F$5,#N/A)</f>
        <v>#N/A</v>
      </c>
      <c r="B459" s="10" t="str">
        <f>IFERROR(IF(ISNUMBER(A459),(IF(A459&lt;('Steps 1+2'!$H$11),((A459/('Steps 1+2'!$H$11))*3+1),((A459-('Steps 1+2'!$H$11))/(('Steps 1+2'!$E$17)-('Steps 1+2'!$H$11))*2+4)))," ")," ")</f>
        <v xml:space="preserve"> </v>
      </c>
      <c r="C459" s="9" t="str">
        <f t="shared" si="16"/>
        <v xml:space="preserve"> </v>
      </c>
      <c r="D459" s="32" t="e">
        <f t="shared" si="17"/>
        <v>#N/A</v>
      </c>
    </row>
    <row r="460" spans="1:4">
      <c r="A460" s="32" t="e">
        <f>IF((A459+$F$5&lt;='Steps 1+2'!$E$17),A459+$F$5,#N/A)</f>
        <v>#N/A</v>
      </c>
      <c r="B460" s="10" t="str">
        <f>IFERROR(IF(ISNUMBER(A460),(IF(A460&lt;('Steps 1+2'!$H$11),((A460/('Steps 1+2'!$H$11))*3+1),((A460-('Steps 1+2'!$H$11))/(('Steps 1+2'!$E$17)-('Steps 1+2'!$H$11))*2+4)))," ")," ")</f>
        <v xml:space="preserve"> </v>
      </c>
      <c r="C460" s="9" t="str">
        <f t="shared" si="16"/>
        <v xml:space="preserve"> </v>
      </c>
      <c r="D460" s="32" t="e">
        <f t="shared" si="17"/>
        <v>#N/A</v>
      </c>
    </row>
    <row r="461" spans="1:4">
      <c r="A461" s="32" t="e">
        <f>IF((A460+$F$5&lt;='Steps 1+2'!$E$17),A460+$F$5,#N/A)</f>
        <v>#N/A</v>
      </c>
      <c r="B461" s="10" t="str">
        <f>IFERROR(IF(ISNUMBER(A461),(IF(A461&lt;('Steps 1+2'!$H$11),((A461/('Steps 1+2'!$H$11))*3+1),((A461-('Steps 1+2'!$H$11))/(('Steps 1+2'!$E$17)-('Steps 1+2'!$H$11))*2+4)))," ")," ")</f>
        <v xml:space="preserve"> </v>
      </c>
      <c r="C461" s="9" t="str">
        <f t="shared" si="16"/>
        <v xml:space="preserve"> </v>
      </c>
      <c r="D461" s="32" t="e">
        <f t="shared" si="17"/>
        <v>#N/A</v>
      </c>
    </row>
    <row r="462" spans="1:4">
      <c r="A462" s="32" t="e">
        <f>IF((A461+$F$5&lt;='Steps 1+2'!$E$17),A461+$F$5,#N/A)</f>
        <v>#N/A</v>
      </c>
      <c r="B462" s="10" t="str">
        <f>IFERROR(IF(ISNUMBER(A462),(IF(A462&lt;('Steps 1+2'!$H$11),((A462/('Steps 1+2'!$H$11))*3+1),((A462-('Steps 1+2'!$H$11))/(('Steps 1+2'!$E$17)-('Steps 1+2'!$H$11))*2+4)))," ")," ")</f>
        <v xml:space="preserve"> </v>
      </c>
      <c r="C462" s="9" t="str">
        <f t="shared" si="16"/>
        <v xml:space="preserve"> </v>
      </c>
      <c r="D462" s="32" t="e">
        <f t="shared" si="17"/>
        <v>#N/A</v>
      </c>
    </row>
    <row r="463" spans="1:4">
      <c r="A463" s="32" t="e">
        <f>IF((A462+$F$5&lt;='Steps 1+2'!$E$17),A462+$F$5,#N/A)</f>
        <v>#N/A</v>
      </c>
      <c r="B463" s="10" t="str">
        <f>IFERROR(IF(ISNUMBER(A463),(IF(A463&lt;('Steps 1+2'!$H$11),((A463/('Steps 1+2'!$H$11))*3+1),((A463-('Steps 1+2'!$H$11))/(('Steps 1+2'!$E$17)-('Steps 1+2'!$H$11))*2+4)))," ")," ")</f>
        <v xml:space="preserve"> </v>
      </c>
      <c r="C463" s="9" t="str">
        <f t="shared" si="16"/>
        <v xml:space="preserve"> </v>
      </c>
      <c r="D463" s="32" t="e">
        <f t="shared" si="17"/>
        <v>#N/A</v>
      </c>
    </row>
    <row r="464" spans="1:4">
      <c r="A464" s="32" t="e">
        <f>IF((A463+$F$5&lt;='Steps 1+2'!$E$17),A463+$F$5,#N/A)</f>
        <v>#N/A</v>
      </c>
      <c r="B464" s="10" t="str">
        <f>IFERROR(IF(ISNUMBER(A464),(IF(A464&lt;('Steps 1+2'!$H$11),((A464/('Steps 1+2'!$H$11))*3+1),((A464-('Steps 1+2'!$H$11))/(('Steps 1+2'!$E$17)-('Steps 1+2'!$H$11))*2+4)))," ")," ")</f>
        <v xml:space="preserve"> </v>
      </c>
      <c r="C464" s="9" t="str">
        <f t="shared" si="16"/>
        <v xml:space="preserve"> </v>
      </c>
      <c r="D464" s="32" t="e">
        <f t="shared" si="17"/>
        <v>#N/A</v>
      </c>
    </row>
    <row r="465" spans="1:4">
      <c r="A465" s="32" t="e">
        <f>IF((A464+$F$5&lt;='Steps 1+2'!$E$17),A464+$F$5,#N/A)</f>
        <v>#N/A</v>
      </c>
      <c r="B465" s="10" t="str">
        <f>IFERROR(IF(ISNUMBER(A465),(IF(A465&lt;('Steps 1+2'!$H$11),((A465/('Steps 1+2'!$H$11))*3+1),((A465-('Steps 1+2'!$H$11))/(('Steps 1+2'!$E$17)-('Steps 1+2'!$H$11))*2+4)))," ")," ")</f>
        <v xml:space="preserve"> </v>
      </c>
      <c r="C465" s="9" t="str">
        <f t="shared" si="16"/>
        <v xml:space="preserve"> </v>
      </c>
      <c r="D465" s="32" t="e">
        <f t="shared" si="17"/>
        <v>#N/A</v>
      </c>
    </row>
    <row r="466" spans="1:4">
      <c r="A466" s="32" t="e">
        <f>IF((A465+$F$5&lt;='Steps 1+2'!$E$17),A465+$F$5,#N/A)</f>
        <v>#N/A</v>
      </c>
      <c r="B466" s="10" t="str">
        <f>IFERROR(IF(ISNUMBER(A466),(IF(A466&lt;('Steps 1+2'!$H$11),((A466/('Steps 1+2'!$H$11))*3+1),((A466-('Steps 1+2'!$H$11))/(('Steps 1+2'!$E$17)-('Steps 1+2'!$H$11))*2+4)))," ")," ")</f>
        <v xml:space="preserve"> </v>
      </c>
      <c r="C466" s="9" t="str">
        <f t="shared" si="16"/>
        <v xml:space="preserve"> </v>
      </c>
      <c r="D466" s="32" t="e">
        <f t="shared" si="17"/>
        <v>#N/A</v>
      </c>
    </row>
    <row r="467" spans="1:4">
      <c r="A467" s="32" t="e">
        <f>IF((A466+$F$5&lt;='Steps 1+2'!$E$17),A466+$F$5,#N/A)</f>
        <v>#N/A</v>
      </c>
      <c r="B467" s="10" t="str">
        <f>IFERROR(IF(ISNUMBER(A467),(IF(A467&lt;('Steps 1+2'!$H$11),((A467/('Steps 1+2'!$H$11))*3+1),((A467-('Steps 1+2'!$H$11))/(('Steps 1+2'!$E$17)-('Steps 1+2'!$H$11))*2+4)))," ")," ")</f>
        <v xml:space="preserve"> </v>
      </c>
      <c r="C467" s="9" t="str">
        <f t="shared" si="16"/>
        <v xml:space="preserve"> </v>
      </c>
      <c r="D467" s="32" t="e">
        <f t="shared" si="17"/>
        <v>#N/A</v>
      </c>
    </row>
    <row r="468" spans="1:4">
      <c r="A468" s="32" t="e">
        <f>IF((A467+$F$5&lt;='Steps 1+2'!$E$17),A467+$F$5,#N/A)</f>
        <v>#N/A</v>
      </c>
      <c r="B468" s="10" t="str">
        <f>IFERROR(IF(ISNUMBER(A468),(IF(A468&lt;('Steps 1+2'!$H$11),((A468/('Steps 1+2'!$H$11))*3+1),((A468-('Steps 1+2'!$H$11))/(('Steps 1+2'!$E$17)-('Steps 1+2'!$H$11))*2+4)))," ")," ")</f>
        <v xml:space="preserve"> </v>
      </c>
      <c r="C468" s="9" t="str">
        <f t="shared" si="16"/>
        <v xml:space="preserve"> </v>
      </c>
      <c r="D468" s="32" t="e">
        <f t="shared" si="17"/>
        <v>#N/A</v>
      </c>
    </row>
    <row r="469" spans="1:4">
      <c r="A469" s="32" t="e">
        <f>IF((A468+$F$5&lt;='Steps 1+2'!$E$17),A468+$F$5,#N/A)</f>
        <v>#N/A</v>
      </c>
      <c r="B469" s="10" t="str">
        <f>IFERROR(IF(ISNUMBER(A469),(IF(A469&lt;('Steps 1+2'!$H$11),((A469/('Steps 1+2'!$H$11))*3+1),((A469-('Steps 1+2'!$H$11))/(('Steps 1+2'!$E$17)-('Steps 1+2'!$H$11))*2+4)))," ")," ")</f>
        <v xml:space="preserve"> </v>
      </c>
      <c r="C469" s="9" t="str">
        <f t="shared" si="16"/>
        <v xml:space="preserve"> </v>
      </c>
      <c r="D469" s="32" t="e">
        <f t="shared" si="17"/>
        <v>#N/A</v>
      </c>
    </row>
    <row r="470" spans="1:4">
      <c r="A470" s="32" t="e">
        <f>IF((A469+$F$5&lt;='Steps 1+2'!$E$17),A469+$F$5,#N/A)</f>
        <v>#N/A</v>
      </c>
      <c r="B470" s="10" t="str">
        <f>IFERROR(IF(ISNUMBER(A470),(IF(A470&lt;('Steps 1+2'!$H$11),((A470/('Steps 1+2'!$H$11))*3+1),((A470-('Steps 1+2'!$H$11))/(('Steps 1+2'!$E$17)-('Steps 1+2'!$H$11))*2+4)))," ")," ")</f>
        <v xml:space="preserve"> </v>
      </c>
      <c r="C470" s="9" t="str">
        <f t="shared" si="16"/>
        <v xml:space="preserve"> </v>
      </c>
      <c r="D470" s="32" t="e">
        <f t="shared" si="17"/>
        <v>#N/A</v>
      </c>
    </row>
    <row r="471" spans="1:4">
      <c r="A471" s="32" t="e">
        <f>IF((A470+$F$5&lt;='Steps 1+2'!$E$17),A470+$F$5,#N/A)</f>
        <v>#N/A</v>
      </c>
      <c r="B471" s="10" t="str">
        <f>IFERROR(IF(ISNUMBER(A471),(IF(A471&lt;('Steps 1+2'!$H$11),((A471/('Steps 1+2'!$H$11))*3+1),((A471-('Steps 1+2'!$H$11))/(('Steps 1+2'!$E$17)-('Steps 1+2'!$H$11))*2+4)))," ")," ")</f>
        <v xml:space="preserve"> </v>
      </c>
      <c r="C471" s="9" t="str">
        <f t="shared" si="16"/>
        <v xml:space="preserve"> </v>
      </c>
      <c r="D471" s="32" t="e">
        <f t="shared" si="17"/>
        <v>#N/A</v>
      </c>
    </row>
    <row r="472" spans="1:4">
      <c r="A472" s="32" t="e">
        <f>IF((A471+$F$5&lt;='Steps 1+2'!$E$17),A471+$F$5,#N/A)</f>
        <v>#N/A</v>
      </c>
      <c r="B472" s="10" t="str">
        <f>IFERROR(IF(ISNUMBER(A472),(IF(A472&lt;('Steps 1+2'!$H$11),((A472/('Steps 1+2'!$H$11))*3+1),((A472-('Steps 1+2'!$H$11))/(('Steps 1+2'!$E$17)-('Steps 1+2'!$H$11))*2+4)))," ")," ")</f>
        <v xml:space="preserve"> </v>
      </c>
      <c r="C472" s="9" t="str">
        <f t="shared" si="16"/>
        <v xml:space="preserve"> </v>
      </c>
      <c r="D472" s="32" t="e">
        <f t="shared" si="17"/>
        <v>#N/A</v>
      </c>
    </row>
    <row r="473" spans="1:4">
      <c r="A473" s="32" t="e">
        <f>IF((A472+$F$5&lt;='Steps 1+2'!$E$17),A472+$F$5,#N/A)</f>
        <v>#N/A</v>
      </c>
      <c r="B473" s="10" t="str">
        <f>IFERROR(IF(ISNUMBER(A473),(IF(A473&lt;('Steps 1+2'!$H$11),((A473/('Steps 1+2'!$H$11))*3+1),((A473-('Steps 1+2'!$H$11))/(('Steps 1+2'!$E$17)-('Steps 1+2'!$H$11))*2+4)))," ")," ")</f>
        <v xml:space="preserve"> </v>
      </c>
      <c r="C473" s="9" t="str">
        <f t="shared" si="16"/>
        <v xml:space="preserve"> </v>
      </c>
      <c r="D473" s="32" t="e">
        <f t="shared" si="17"/>
        <v>#N/A</v>
      </c>
    </row>
    <row r="474" spans="1:4">
      <c r="A474" s="32" t="e">
        <f>IF((A473+$F$5&lt;='Steps 1+2'!$E$17),A473+$F$5,#N/A)</f>
        <v>#N/A</v>
      </c>
      <c r="B474" s="10" t="str">
        <f>IFERROR(IF(ISNUMBER(A474),(IF(A474&lt;('Steps 1+2'!$H$11),((A474/('Steps 1+2'!$H$11))*3+1),((A474-('Steps 1+2'!$H$11))/(('Steps 1+2'!$E$17)-('Steps 1+2'!$H$11))*2+4)))," ")," ")</f>
        <v xml:space="preserve"> </v>
      </c>
      <c r="C474" s="9" t="str">
        <f t="shared" si="16"/>
        <v xml:space="preserve"> </v>
      </c>
      <c r="D474" s="32" t="e">
        <f t="shared" si="17"/>
        <v>#N/A</v>
      </c>
    </row>
    <row r="475" spans="1:4">
      <c r="A475" s="32" t="e">
        <f>IF((A474+$F$5&lt;='Steps 1+2'!$E$17),A474+$F$5,#N/A)</f>
        <v>#N/A</v>
      </c>
      <c r="B475" s="10" t="str">
        <f>IFERROR(IF(ISNUMBER(A475),(IF(A475&lt;('Steps 1+2'!$H$11),((A475/('Steps 1+2'!$H$11))*3+1),((A475-('Steps 1+2'!$H$11))/(('Steps 1+2'!$E$17)-('Steps 1+2'!$H$11))*2+4)))," ")," ")</f>
        <v xml:space="preserve"> </v>
      </c>
      <c r="C475" s="9" t="str">
        <f t="shared" si="16"/>
        <v xml:space="preserve"> </v>
      </c>
      <c r="D475" s="32" t="e">
        <f t="shared" si="17"/>
        <v>#N/A</v>
      </c>
    </row>
    <row r="476" spans="1:4">
      <c r="A476" s="32" t="e">
        <f>IF((A475+$F$5&lt;='Steps 1+2'!$E$17),A475+$F$5,#N/A)</f>
        <v>#N/A</v>
      </c>
      <c r="B476" s="10" t="str">
        <f>IFERROR(IF(ISNUMBER(A476),(IF(A476&lt;('Steps 1+2'!$H$11),((A476/('Steps 1+2'!$H$11))*3+1),((A476-('Steps 1+2'!$H$11))/(('Steps 1+2'!$E$17)-('Steps 1+2'!$H$11))*2+4)))," ")," ")</f>
        <v xml:space="preserve"> </v>
      </c>
      <c r="C476" s="9" t="str">
        <f t="shared" si="16"/>
        <v xml:space="preserve"> </v>
      </c>
      <c r="D476" s="32" t="e">
        <f t="shared" si="17"/>
        <v>#N/A</v>
      </c>
    </row>
    <row r="477" spans="1:4">
      <c r="A477" s="32" t="e">
        <f>IF((A476+$F$5&lt;='Steps 1+2'!$E$17),A476+$F$5,#N/A)</f>
        <v>#N/A</v>
      </c>
      <c r="B477" s="10" t="str">
        <f>IFERROR(IF(ISNUMBER(A477),(IF(A477&lt;('Steps 1+2'!$H$11),((A477/('Steps 1+2'!$H$11))*3+1),((A477-('Steps 1+2'!$H$11))/(('Steps 1+2'!$E$17)-('Steps 1+2'!$H$11))*2+4)))," ")," ")</f>
        <v xml:space="preserve"> </v>
      </c>
      <c r="C477" s="9" t="str">
        <f t="shared" si="16"/>
        <v xml:space="preserve"> </v>
      </c>
      <c r="D477" s="32" t="e">
        <f t="shared" si="17"/>
        <v>#N/A</v>
      </c>
    </row>
    <row r="478" spans="1:4">
      <c r="A478" s="32" t="e">
        <f>IF((A477+$F$5&lt;='Steps 1+2'!$E$17),A477+$F$5,#N/A)</f>
        <v>#N/A</v>
      </c>
      <c r="B478" s="10" t="str">
        <f>IFERROR(IF(ISNUMBER(A478),(IF(A478&lt;('Steps 1+2'!$H$11),((A478/('Steps 1+2'!$H$11))*3+1),((A478-('Steps 1+2'!$H$11))/(('Steps 1+2'!$E$17)-('Steps 1+2'!$H$11))*2+4)))," ")," ")</f>
        <v xml:space="preserve"> </v>
      </c>
      <c r="C478" s="9" t="str">
        <f t="shared" si="16"/>
        <v xml:space="preserve"> </v>
      </c>
      <c r="D478" s="32" t="e">
        <f t="shared" si="17"/>
        <v>#N/A</v>
      </c>
    </row>
    <row r="479" spans="1:4">
      <c r="A479" s="32" t="e">
        <f>IF((A478+$F$5&lt;='Steps 1+2'!$E$17),A478+$F$5,#N/A)</f>
        <v>#N/A</v>
      </c>
      <c r="B479" s="10" t="str">
        <f>IFERROR(IF(ISNUMBER(A479),(IF(A479&lt;('Steps 1+2'!$H$11),((A479/('Steps 1+2'!$H$11))*3+1),((A479-('Steps 1+2'!$H$11))/(('Steps 1+2'!$E$17)-('Steps 1+2'!$H$11))*2+4)))," ")," ")</f>
        <v xml:space="preserve"> </v>
      </c>
      <c r="C479" s="9" t="str">
        <f t="shared" si="16"/>
        <v xml:space="preserve"> </v>
      </c>
      <c r="D479" s="32" t="e">
        <f t="shared" si="17"/>
        <v>#N/A</v>
      </c>
    </row>
    <row r="480" spans="1:4">
      <c r="A480" s="32" t="e">
        <f>IF((A479+$F$5&lt;='Steps 1+2'!$E$17),A479+$F$5,#N/A)</f>
        <v>#N/A</v>
      </c>
      <c r="B480" s="10" t="str">
        <f>IFERROR(IF(ISNUMBER(A480),(IF(A480&lt;('Steps 1+2'!$H$11),((A480/('Steps 1+2'!$H$11))*3+1),((A480-('Steps 1+2'!$H$11))/(('Steps 1+2'!$E$17)-('Steps 1+2'!$H$11))*2+4)))," ")," ")</f>
        <v xml:space="preserve"> </v>
      </c>
      <c r="C480" s="9" t="str">
        <f t="shared" si="16"/>
        <v xml:space="preserve"> </v>
      </c>
      <c r="D480" s="32" t="e">
        <f t="shared" si="17"/>
        <v>#N/A</v>
      </c>
    </row>
    <row r="481" spans="1:4">
      <c r="A481" s="32" t="e">
        <f>IF((A480+$F$5&lt;='Steps 1+2'!$E$17),A480+$F$5,#N/A)</f>
        <v>#N/A</v>
      </c>
      <c r="B481" s="10" t="str">
        <f>IFERROR(IF(ISNUMBER(A481),(IF(A481&lt;('Steps 1+2'!$H$11),((A481/('Steps 1+2'!$H$11))*3+1),((A481-('Steps 1+2'!$H$11))/(('Steps 1+2'!$E$17)-('Steps 1+2'!$H$11))*2+4)))," ")," ")</f>
        <v xml:space="preserve"> </v>
      </c>
      <c r="C481" s="9" t="str">
        <f t="shared" si="16"/>
        <v xml:space="preserve"> </v>
      </c>
      <c r="D481" s="32" t="e">
        <f t="shared" si="17"/>
        <v>#N/A</v>
      </c>
    </row>
    <row r="482" spans="1:4">
      <c r="A482" s="32" t="e">
        <f>IF((A481+$F$5&lt;='Steps 1+2'!$E$17),A481+$F$5,#N/A)</f>
        <v>#N/A</v>
      </c>
      <c r="B482" s="10" t="str">
        <f>IFERROR(IF(ISNUMBER(A482),(IF(A482&lt;('Steps 1+2'!$H$11),((A482/('Steps 1+2'!$H$11))*3+1),((A482-('Steps 1+2'!$H$11))/(('Steps 1+2'!$E$17)-('Steps 1+2'!$H$11))*2+4)))," ")," ")</f>
        <v xml:space="preserve"> </v>
      </c>
      <c r="C482" s="9" t="str">
        <f t="shared" si="16"/>
        <v xml:space="preserve"> </v>
      </c>
      <c r="D482" s="32" t="e">
        <f t="shared" si="17"/>
        <v>#N/A</v>
      </c>
    </row>
    <row r="483" spans="1:4">
      <c r="A483" s="32" t="e">
        <f>IF((A482+$F$5&lt;='Steps 1+2'!$E$17),A482+$F$5,#N/A)</f>
        <v>#N/A</v>
      </c>
      <c r="B483" s="10" t="str">
        <f>IFERROR(IF(ISNUMBER(A483),(IF(A483&lt;('Steps 1+2'!$H$11),((A483/('Steps 1+2'!$H$11))*3+1),((A483-('Steps 1+2'!$H$11))/(('Steps 1+2'!$E$17)-('Steps 1+2'!$H$11))*2+4)))," ")," ")</f>
        <v xml:space="preserve"> </v>
      </c>
      <c r="C483" s="9" t="str">
        <f t="shared" si="16"/>
        <v xml:space="preserve"> </v>
      </c>
      <c r="D483" s="32" t="e">
        <f t="shared" si="17"/>
        <v>#N/A</v>
      </c>
    </row>
    <row r="484" spans="1:4">
      <c r="A484" s="32" t="e">
        <f>IF((A483+$F$5&lt;='Steps 1+2'!$E$17),A483+$F$5,#N/A)</f>
        <v>#N/A</v>
      </c>
      <c r="B484" s="10" t="str">
        <f>IFERROR(IF(ISNUMBER(A484),(IF(A484&lt;('Steps 1+2'!$H$11),((A484/('Steps 1+2'!$H$11))*3+1),((A484-('Steps 1+2'!$H$11))/(('Steps 1+2'!$E$17)-('Steps 1+2'!$H$11))*2+4)))," ")," ")</f>
        <v xml:space="preserve"> </v>
      </c>
      <c r="C484" s="9" t="str">
        <f t="shared" si="16"/>
        <v xml:space="preserve"> </v>
      </c>
      <c r="D484" s="32" t="e">
        <f t="shared" si="17"/>
        <v>#N/A</v>
      </c>
    </row>
    <row r="485" spans="1:4">
      <c r="A485" s="32" t="e">
        <f>IF((A484+$F$5&lt;='Steps 1+2'!$E$17),A484+$F$5,#N/A)</f>
        <v>#N/A</v>
      </c>
      <c r="B485" s="10" t="str">
        <f>IFERROR(IF(ISNUMBER(A485),(IF(A485&lt;('Steps 1+2'!$H$11),((A485/('Steps 1+2'!$H$11))*3+1),((A485-('Steps 1+2'!$H$11))/(('Steps 1+2'!$E$17)-('Steps 1+2'!$H$11))*2+4)))," ")," ")</f>
        <v xml:space="preserve"> </v>
      </c>
      <c r="C485" s="9" t="str">
        <f t="shared" si="16"/>
        <v xml:space="preserve"> </v>
      </c>
      <c r="D485" s="32" t="e">
        <f t="shared" si="17"/>
        <v>#N/A</v>
      </c>
    </row>
    <row r="486" spans="1:4">
      <c r="A486" s="32" t="e">
        <f>IF((A485+$F$5&lt;='Steps 1+2'!$E$17),A485+$F$5,#N/A)</f>
        <v>#N/A</v>
      </c>
      <c r="B486" s="10" t="str">
        <f>IFERROR(IF(ISNUMBER(A486),(IF(A486&lt;('Steps 1+2'!$H$11),((A486/('Steps 1+2'!$H$11))*3+1),((A486-('Steps 1+2'!$H$11))/(('Steps 1+2'!$E$17)-('Steps 1+2'!$H$11))*2+4)))," ")," ")</f>
        <v xml:space="preserve"> </v>
      </c>
      <c r="C486" s="9" t="str">
        <f t="shared" si="16"/>
        <v xml:space="preserve"> </v>
      </c>
      <c r="D486" s="32" t="e">
        <f t="shared" si="17"/>
        <v>#N/A</v>
      </c>
    </row>
    <row r="487" spans="1:4">
      <c r="A487" s="32" t="e">
        <f>IF((A486+$F$5&lt;='Steps 1+2'!$E$17),A486+$F$5,#N/A)</f>
        <v>#N/A</v>
      </c>
      <c r="B487" s="10" t="str">
        <f>IFERROR(IF(ISNUMBER(A487),(IF(A487&lt;('Steps 1+2'!$H$11),((A487/('Steps 1+2'!$H$11))*3+1),((A487-('Steps 1+2'!$H$11))/(('Steps 1+2'!$E$17)-('Steps 1+2'!$H$11))*2+4)))," ")," ")</f>
        <v xml:space="preserve"> </v>
      </c>
      <c r="C487" s="9" t="str">
        <f t="shared" si="16"/>
        <v xml:space="preserve"> </v>
      </c>
      <c r="D487" s="32" t="e">
        <f t="shared" si="17"/>
        <v>#N/A</v>
      </c>
    </row>
    <row r="488" spans="1:4">
      <c r="A488" s="32" t="e">
        <f>IF((A487+$F$5&lt;='Steps 1+2'!$E$17),A487+$F$5,#N/A)</f>
        <v>#N/A</v>
      </c>
      <c r="B488" s="10" t="str">
        <f>IFERROR(IF(ISNUMBER(A488),(IF(A488&lt;('Steps 1+2'!$H$11),((A488/('Steps 1+2'!$H$11))*3+1),((A488-('Steps 1+2'!$H$11))/(('Steps 1+2'!$E$17)-('Steps 1+2'!$H$11))*2+4)))," ")," ")</f>
        <v xml:space="preserve"> </v>
      </c>
      <c r="C488" s="9" t="str">
        <f t="shared" si="16"/>
        <v xml:space="preserve"> </v>
      </c>
      <c r="D488" s="32" t="e">
        <f t="shared" si="17"/>
        <v>#N/A</v>
      </c>
    </row>
    <row r="489" spans="1:4">
      <c r="A489" s="32" t="e">
        <f>IF((A488+$F$5&lt;='Steps 1+2'!$E$17),A488+$F$5,#N/A)</f>
        <v>#N/A</v>
      </c>
      <c r="B489" s="10" t="str">
        <f>IFERROR(IF(ISNUMBER(A489),(IF(A489&lt;('Steps 1+2'!$H$11),((A489/('Steps 1+2'!$H$11))*3+1),((A489-('Steps 1+2'!$H$11))/(('Steps 1+2'!$E$17)-('Steps 1+2'!$H$11))*2+4)))," ")," ")</f>
        <v xml:space="preserve"> </v>
      </c>
      <c r="C489" s="9" t="str">
        <f t="shared" si="16"/>
        <v xml:space="preserve"> </v>
      </c>
      <c r="D489" s="32" t="e">
        <f t="shared" si="17"/>
        <v>#N/A</v>
      </c>
    </row>
    <row r="490" spans="1:4">
      <c r="A490" s="32" t="e">
        <f>IF((A489+$F$5&lt;='Steps 1+2'!$E$17),A489+$F$5,#N/A)</f>
        <v>#N/A</v>
      </c>
      <c r="B490" s="10" t="str">
        <f>IFERROR(IF(ISNUMBER(A490),(IF(A490&lt;('Steps 1+2'!$H$11),((A490/('Steps 1+2'!$H$11))*3+1),((A490-('Steps 1+2'!$H$11))/(('Steps 1+2'!$E$17)-('Steps 1+2'!$H$11))*2+4)))," ")," ")</f>
        <v xml:space="preserve"> </v>
      </c>
      <c r="C490" s="9" t="str">
        <f t="shared" si="16"/>
        <v xml:space="preserve"> </v>
      </c>
      <c r="D490" s="32" t="e">
        <f t="shared" si="17"/>
        <v>#N/A</v>
      </c>
    </row>
    <row r="491" spans="1:4">
      <c r="A491" s="32" t="e">
        <f>IF((A490+$F$5&lt;='Steps 1+2'!$E$17),A490+$F$5,#N/A)</f>
        <v>#N/A</v>
      </c>
      <c r="B491" s="10" t="str">
        <f>IFERROR(IF(ISNUMBER(A491),(IF(A491&lt;('Steps 1+2'!$H$11),((A491/('Steps 1+2'!$H$11))*3+1),((A491-('Steps 1+2'!$H$11))/(('Steps 1+2'!$E$17)-('Steps 1+2'!$H$11))*2+4)))," ")," ")</f>
        <v xml:space="preserve"> </v>
      </c>
      <c r="C491" s="9" t="str">
        <f t="shared" si="16"/>
        <v xml:space="preserve"> </v>
      </c>
      <c r="D491" s="32" t="e">
        <f t="shared" si="17"/>
        <v>#N/A</v>
      </c>
    </row>
    <row r="492" spans="1:4">
      <c r="A492" s="32" t="e">
        <f>IF((A491+$F$5&lt;='Steps 1+2'!$E$17),A491+$F$5,#N/A)</f>
        <v>#N/A</v>
      </c>
      <c r="B492" s="10" t="str">
        <f>IFERROR(IF(ISNUMBER(A492),(IF(A492&lt;('Steps 1+2'!$H$11),((A492/('Steps 1+2'!$H$11))*3+1),((A492-('Steps 1+2'!$H$11))/(('Steps 1+2'!$E$17)-('Steps 1+2'!$H$11))*2+4)))," ")," ")</f>
        <v xml:space="preserve"> </v>
      </c>
      <c r="C492" s="9" t="str">
        <f t="shared" si="16"/>
        <v xml:space="preserve"> </v>
      </c>
      <c r="D492" s="32" t="e">
        <f t="shared" si="17"/>
        <v>#N/A</v>
      </c>
    </row>
    <row r="493" spans="1:4">
      <c r="A493" s="32" t="e">
        <f>IF((A492+$F$5&lt;='Steps 1+2'!$E$17),A492+$F$5,#N/A)</f>
        <v>#N/A</v>
      </c>
      <c r="B493" s="10" t="str">
        <f>IFERROR(IF(ISNUMBER(A493),(IF(A493&lt;('Steps 1+2'!$H$11),((A493/('Steps 1+2'!$H$11))*3+1),((A493-('Steps 1+2'!$H$11))/(('Steps 1+2'!$E$17)-('Steps 1+2'!$H$11))*2+4)))," ")," ")</f>
        <v xml:space="preserve"> </v>
      </c>
      <c r="C493" s="9" t="str">
        <f t="shared" si="16"/>
        <v xml:space="preserve"> </v>
      </c>
      <c r="D493" s="32" t="e">
        <f t="shared" si="17"/>
        <v>#N/A</v>
      </c>
    </row>
    <row r="494" spans="1:4">
      <c r="A494" s="32" t="e">
        <f>IF((A493+$F$5&lt;='Steps 1+2'!$E$17),A493+$F$5,#N/A)</f>
        <v>#N/A</v>
      </c>
      <c r="B494" s="10" t="str">
        <f>IFERROR(IF(ISNUMBER(A494),(IF(A494&lt;('Steps 1+2'!$H$11),((A494/('Steps 1+2'!$H$11))*3+1),((A494-('Steps 1+2'!$H$11))/(('Steps 1+2'!$E$17)-('Steps 1+2'!$H$11))*2+4)))," ")," ")</f>
        <v xml:space="preserve"> </v>
      </c>
      <c r="C494" s="9" t="str">
        <f t="shared" si="16"/>
        <v xml:space="preserve"> </v>
      </c>
      <c r="D494" s="32" t="e">
        <f t="shared" si="17"/>
        <v>#N/A</v>
      </c>
    </row>
    <row r="495" spans="1:4">
      <c r="A495" s="32" t="e">
        <f>IF((A494+$F$5&lt;='Steps 1+2'!$E$17),A494+$F$5,#N/A)</f>
        <v>#N/A</v>
      </c>
      <c r="B495" s="10" t="str">
        <f>IFERROR(IF(ISNUMBER(A495),(IF(A495&lt;('Steps 1+2'!$H$11),((A495/('Steps 1+2'!$H$11))*3+1),((A495-('Steps 1+2'!$H$11))/(('Steps 1+2'!$E$17)-('Steps 1+2'!$H$11))*2+4)))," ")," ")</f>
        <v xml:space="preserve"> </v>
      </c>
      <c r="C495" s="9" t="str">
        <f t="shared" si="16"/>
        <v xml:space="preserve"> </v>
      </c>
      <c r="D495" s="32" t="e">
        <f t="shared" si="17"/>
        <v>#N/A</v>
      </c>
    </row>
    <row r="496" spans="1:4">
      <c r="A496" s="32" t="e">
        <f>IF((A495+$F$5&lt;='Steps 1+2'!$E$17),A495+$F$5,#N/A)</f>
        <v>#N/A</v>
      </c>
      <c r="B496" s="10" t="str">
        <f>IFERROR(IF(ISNUMBER(A496),(IF(A496&lt;('Steps 1+2'!$H$11),((A496/('Steps 1+2'!$H$11))*3+1),((A496-('Steps 1+2'!$H$11))/(('Steps 1+2'!$E$17)-('Steps 1+2'!$H$11))*2+4)))," ")," ")</f>
        <v xml:space="preserve"> </v>
      </c>
      <c r="C496" s="9" t="str">
        <f t="shared" si="16"/>
        <v xml:space="preserve"> </v>
      </c>
      <c r="D496" s="32" t="e">
        <f t="shared" si="17"/>
        <v>#N/A</v>
      </c>
    </row>
    <row r="497" spans="1:4">
      <c r="A497" s="32" t="e">
        <f>IF((A496+$F$5&lt;='Steps 1+2'!$E$17),A496+$F$5,#N/A)</f>
        <v>#N/A</v>
      </c>
      <c r="B497" s="10" t="str">
        <f>IFERROR(IF(ISNUMBER(A497),(IF(A497&lt;('Steps 1+2'!$H$11),((A497/('Steps 1+2'!$H$11))*3+1),((A497-('Steps 1+2'!$H$11))/(('Steps 1+2'!$E$17)-('Steps 1+2'!$H$11))*2+4)))," ")," ")</f>
        <v xml:space="preserve"> </v>
      </c>
      <c r="C497" s="9" t="str">
        <f t="shared" si="16"/>
        <v xml:space="preserve"> </v>
      </c>
      <c r="D497" s="32" t="e">
        <f t="shared" si="17"/>
        <v>#N/A</v>
      </c>
    </row>
    <row r="498" spans="1:4">
      <c r="A498" s="32" t="e">
        <f>IF((A497+$F$5&lt;='Steps 1+2'!$E$17),A497+$F$5,#N/A)</f>
        <v>#N/A</v>
      </c>
      <c r="B498" s="10" t="str">
        <f>IFERROR(IF(ISNUMBER(A498),(IF(A498&lt;('Steps 1+2'!$H$11),((A498/('Steps 1+2'!$H$11))*3+1),((A498-('Steps 1+2'!$H$11))/(('Steps 1+2'!$E$17)-('Steps 1+2'!$H$11))*2+4)))," ")," ")</f>
        <v xml:space="preserve"> </v>
      </c>
      <c r="C498" s="9" t="str">
        <f t="shared" si="16"/>
        <v xml:space="preserve"> </v>
      </c>
      <c r="D498" s="32" t="e">
        <f t="shared" si="17"/>
        <v>#N/A</v>
      </c>
    </row>
    <row r="499" spans="1:4">
      <c r="A499" s="32" t="e">
        <f>IF((A498+$F$5&lt;='Steps 1+2'!$E$17),A498+$F$5,#N/A)</f>
        <v>#N/A</v>
      </c>
      <c r="B499" s="10" t="str">
        <f>IFERROR(IF(ISNUMBER(A499),(IF(A499&lt;('Steps 1+2'!$H$11),((A499/('Steps 1+2'!$H$11))*3+1),((A499-('Steps 1+2'!$H$11))/(('Steps 1+2'!$E$17)-('Steps 1+2'!$H$11))*2+4)))," ")," ")</f>
        <v xml:space="preserve"> </v>
      </c>
      <c r="C499" s="9" t="str">
        <f t="shared" si="16"/>
        <v xml:space="preserve"> </v>
      </c>
      <c r="D499" s="32" t="e">
        <f t="shared" si="17"/>
        <v>#N/A</v>
      </c>
    </row>
    <row r="500" spans="1:4">
      <c r="A500" s="32" t="e">
        <f>IF((A499+$F$5&lt;='Steps 1+2'!$E$17),A499+$F$5,#N/A)</f>
        <v>#N/A</v>
      </c>
      <c r="B500" s="10" t="str">
        <f>IFERROR(IF(ISNUMBER(A500),(IF(A500&lt;('Steps 1+2'!$H$11),((A500/('Steps 1+2'!$H$11))*3+1),((A500-('Steps 1+2'!$H$11))/(('Steps 1+2'!$E$17)-('Steps 1+2'!$H$11))*2+4)))," ")," ")</f>
        <v xml:space="preserve"> </v>
      </c>
      <c r="C500" s="9" t="str">
        <f t="shared" si="16"/>
        <v xml:space="preserve"> </v>
      </c>
      <c r="D500" s="32" t="e">
        <f t="shared" si="17"/>
        <v>#N/A</v>
      </c>
    </row>
    <row r="501" spans="1:4">
      <c r="A501" s="32" t="e">
        <f>IF((A500+$F$5&lt;='Steps 1+2'!$E$17),A500+$F$5,#N/A)</f>
        <v>#N/A</v>
      </c>
      <c r="B501" s="10" t="str">
        <f>IFERROR(IF(ISNUMBER(A501),(IF(A501&lt;('Steps 1+2'!$H$11),((A501/('Steps 1+2'!$H$11))*3+1),((A501-('Steps 1+2'!$H$11))/(('Steps 1+2'!$E$17)-('Steps 1+2'!$H$11))*2+4)))," ")," ")</f>
        <v xml:space="preserve"> </v>
      </c>
      <c r="C501" s="9" t="str">
        <f t="shared" si="16"/>
        <v xml:space="preserve"> </v>
      </c>
      <c r="D501" s="32" t="e">
        <f t="shared" si="17"/>
        <v>#N/A</v>
      </c>
    </row>
    <row r="502" spans="1:4">
      <c r="A502" s="32" t="e">
        <f>IF((A501+$F$5&lt;='Steps 1+2'!$E$17),A501+$F$5,#N/A)</f>
        <v>#N/A</v>
      </c>
      <c r="B502" s="10" t="str">
        <f>IFERROR(IF(ISNUMBER(A502),(IF(A502&lt;('Steps 1+2'!$H$11),((A502/('Steps 1+2'!$H$11))*3+1),((A502-('Steps 1+2'!$H$11))/(('Steps 1+2'!$E$17)-('Steps 1+2'!$H$11))*2+4)))," ")," ")</f>
        <v xml:space="preserve"> </v>
      </c>
      <c r="C502" s="9" t="str">
        <f t="shared" si="16"/>
        <v xml:space="preserve"> </v>
      </c>
      <c r="D502" s="32" t="e">
        <f t="shared" si="17"/>
        <v>#N/A</v>
      </c>
    </row>
    <row r="503" spans="1:4">
      <c r="A503" s="32" t="e">
        <f>IF((A502+$F$5&lt;='Steps 1+2'!$E$17),A502+$F$5,#N/A)</f>
        <v>#N/A</v>
      </c>
      <c r="B503" s="10" t="str">
        <f>IFERROR(IF(ISNUMBER(A503),(IF(A503&lt;('Steps 1+2'!$H$11),((A503/('Steps 1+2'!$H$11))*3+1),((A503-('Steps 1+2'!$H$11))/(('Steps 1+2'!$E$17)-('Steps 1+2'!$H$11))*2+4)))," ")," ")</f>
        <v xml:space="preserve"> </v>
      </c>
      <c r="C503" s="9" t="str">
        <f t="shared" si="16"/>
        <v xml:space="preserve"> </v>
      </c>
      <c r="D503" s="32" t="e">
        <f t="shared" si="17"/>
        <v>#N/A</v>
      </c>
    </row>
    <row r="504" spans="1:4">
      <c r="A504" s="32" t="e">
        <f>IF((A503+$F$5&lt;='Steps 1+2'!$E$17),A503+$F$5,#N/A)</f>
        <v>#N/A</v>
      </c>
      <c r="B504" s="10" t="str">
        <f>IFERROR(IF(ISNUMBER(A504),(IF(A504&lt;('Steps 1+2'!$H$11),((A504/('Steps 1+2'!$H$11))*3+1),((A504-('Steps 1+2'!$H$11))/(('Steps 1+2'!$E$17)-('Steps 1+2'!$H$11))*2+4)))," ")," ")</f>
        <v xml:space="preserve"> </v>
      </c>
      <c r="C504" s="9" t="str">
        <f t="shared" si="16"/>
        <v xml:space="preserve"> </v>
      </c>
      <c r="D504" s="32" t="e">
        <f t="shared" si="17"/>
        <v>#N/A</v>
      </c>
    </row>
    <row r="505" spans="1:4">
      <c r="A505" s="32" t="e">
        <f>IF((A504+$F$5&lt;='Steps 1+2'!$E$17),A504+$F$5,#N/A)</f>
        <v>#N/A</v>
      </c>
      <c r="B505" s="10" t="str">
        <f>IFERROR(IF(ISNUMBER(A505),(IF(A505&lt;('Steps 1+2'!$H$11),((A505/('Steps 1+2'!$H$11))*3+1),((A505-('Steps 1+2'!$H$11))/(('Steps 1+2'!$E$17)-('Steps 1+2'!$H$11))*2+4)))," ")," ")</f>
        <v xml:space="preserve"> </v>
      </c>
      <c r="C505" s="9" t="str">
        <f t="shared" si="16"/>
        <v xml:space="preserve"> </v>
      </c>
      <c r="D505" s="32" t="e">
        <f t="shared" si="17"/>
        <v>#N/A</v>
      </c>
    </row>
    <row r="506" spans="1:4">
      <c r="A506" s="32" t="e">
        <f>IF((A505+$F$5&lt;='Steps 1+2'!$E$17),A505+$F$5,#N/A)</f>
        <v>#N/A</v>
      </c>
      <c r="B506" s="10" t="str">
        <f>IFERROR(IF(ISNUMBER(A506),(IF(A506&lt;('Steps 1+2'!$H$11),((A506/('Steps 1+2'!$H$11))*3+1),((A506-('Steps 1+2'!$H$11))/(('Steps 1+2'!$E$17)-('Steps 1+2'!$H$11))*2+4)))," ")," ")</f>
        <v xml:space="preserve"> </v>
      </c>
      <c r="C506" s="9" t="str">
        <f t="shared" si="16"/>
        <v xml:space="preserve"> </v>
      </c>
      <c r="D506" s="32" t="e">
        <f t="shared" si="17"/>
        <v>#N/A</v>
      </c>
    </row>
    <row r="507" spans="1:4">
      <c r="A507" s="32" t="e">
        <f>IF((A506+$F$5&lt;='Steps 1+2'!$E$17),A506+$F$5,#N/A)</f>
        <v>#N/A</v>
      </c>
      <c r="B507" s="10" t="str">
        <f>IFERROR(IF(ISNUMBER(A507),(IF(A507&lt;('Steps 1+2'!$H$11),((A507/('Steps 1+2'!$H$11))*3+1),((A507-('Steps 1+2'!$H$11))/(('Steps 1+2'!$E$17)-('Steps 1+2'!$H$11))*2+4)))," ")," ")</f>
        <v xml:space="preserve"> </v>
      </c>
      <c r="C507" s="9" t="str">
        <f t="shared" si="16"/>
        <v xml:space="preserve"> </v>
      </c>
      <c r="D507" s="32" t="e">
        <f t="shared" si="17"/>
        <v>#N/A</v>
      </c>
    </row>
    <row r="508" spans="1:4">
      <c r="A508" s="32" t="e">
        <f>IF((A507+$F$5&lt;='Steps 1+2'!$E$17),A507+$F$5,#N/A)</f>
        <v>#N/A</v>
      </c>
      <c r="B508" s="10" t="str">
        <f>IFERROR(IF(ISNUMBER(A508),(IF(A508&lt;('Steps 1+2'!$H$11),((A508/('Steps 1+2'!$H$11))*3+1),((A508-('Steps 1+2'!$H$11))/(('Steps 1+2'!$E$17)-('Steps 1+2'!$H$11))*2+4)))," ")," ")</f>
        <v xml:space="preserve"> </v>
      </c>
      <c r="C508" s="9" t="str">
        <f t="shared" si="16"/>
        <v xml:space="preserve"> </v>
      </c>
      <c r="D508" s="32" t="e">
        <f t="shared" si="17"/>
        <v>#N/A</v>
      </c>
    </row>
    <row r="509" spans="1:4">
      <c r="A509" s="32" t="e">
        <f>IF((A508+$F$5&lt;='Steps 1+2'!$E$17),A508+$F$5,#N/A)</f>
        <v>#N/A</v>
      </c>
      <c r="B509" s="10" t="str">
        <f>IFERROR(IF(ISNUMBER(A509),(IF(A509&lt;('Steps 1+2'!$H$11),((A509/('Steps 1+2'!$H$11))*3+1),((A509-('Steps 1+2'!$H$11))/(('Steps 1+2'!$E$17)-('Steps 1+2'!$H$11))*2+4)))," ")," ")</f>
        <v xml:space="preserve"> </v>
      </c>
      <c r="C509" s="9" t="str">
        <f t="shared" si="16"/>
        <v xml:space="preserve"> </v>
      </c>
      <c r="D509" s="32" t="e">
        <f t="shared" si="17"/>
        <v>#N/A</v>
      </c>
    </row>
    <row r="510" spans="1:4">
      <c r="A510" s="32" t="e">
        <f>IF((A509+$F$5&lt;='Steps 1+2'!$E$17),A509+$F$5,#N/A)</f>
        <v>#N/A</v>
      </c>
      <c r="B510" s="10" t="str">
        <f>IFERROR(IF(ISNUMBER(A510),(IF(A510&lt;('Steps 1+2'!$H$11),((A510/('Steps 1+2'!$H$11))*3+1),((A510-('Steps 1+2'!$H$11))/(('Steps 1+2'!$E$17)-('Steps 1+2'!$H$11))*2+4)))," ")," ")</f>
        <v xml:space="preserve"> </v>
      </c>
      <c r="C510" s="9" t="str">
        <f t="shared" si="16"/>
        <v xml:space="preserve"> </v>
      </c>
      <c r="D510" s="32" t="e">
        <f t="shared" si="17"/>
        <v>#N/A</v>
      </c>
    </row>
    <row r="511" spans="1:4">
      <c r="A511" s="32" t="e">
        <f>IF((A510+$F$5&lt;='Steps 1+2'!$E$17),A510+$F$5,#N/A)</f>
        <v>#N/A</v>
      </c>
      <c r="B511" s="10" t="str">
        <f>IFERROR(IF(ISNUMBER(A511),(IF(A511&lt;('Steps 1+2'!$H$11),((A511/('Steps 1+2'!$H$11))*3+1),((A511-('Steps 1+2'!$H$11))/(('Steps 1+2'!$E$17)-('Steps 1+2'!$H$11))*2+4)))," ")," ")</f>
        <v xml:space="preserve"> </v>
      </c>
      <c r="C511" s="9" t="str">
        <f t="shared" si="16"/>
        <v xml:space="preserve"> </v>
      </c>
      <c r="D511" s="32" t="e">
        <f t="shared" si="17"/>
        <v>#N/A</v>
      </c>
    </row>
    <row r="512" spans="1:4">
      <c r="A512" s="32" t="e">
        <f>IF((A511+$F$5&lt;='Steps 1+2'!$E$17),A511+$F$5,#N/A)</f>
        <v>#N/A</v>
      </c>
      <c r="B512" s="10" t="str">
        <f>IFERROR(IF(ISNUMBER(A512),(IF(A512&lt;('Steps 1+2'!$H$11),((A512/('Steps 1+2'!$H$11))*3+1),((A512-('Steps 1+2'!$H$11))/(('Steps 1+2'!$E$17)-('Steps 1+2'!$H$11))*2+4)))," ")," ")</f>
        <v xml:space="preserve"> </v>
      </c>
      <c r="C512" s="9" t="str">
        <f t="shared" si="16"/>
        <v xml:space="preserve"> </v>
      </c>
      <c r="D512" s="32" t="e">
        <f t="shared" si="17"/>
        <v>#N/A</v>
      </c>
    </row>
    <row r="513" spans="1:4">
      <c r="A513" s="32" t="e">
        <f>IF((A512+$F$5&lt;='Steps 1+2'!$E$17),A512+$F$5,#N/A)</f>
        <v>#N/A</v>
      </c>
      <c r="B513" s="10" t="str">
        <f>IFERROR(IF(ISNUMBER(A513),(IF(A513&lt;('Steps 1+2'!$H$11),((A513/('Steps 1+2'!$H$11))*3+1),((A513-('Steps 1+2'!$H$11))/(('Steps 1+2'!$E$17)-('Steps 1+2'!$H$11))*2+4)))," ")," ")</f>
        <v xml:space="preserve"> </v>
      </c>
      <c r="C513" s="9" t="str">
        <f t="shared" si="16"/>
        <v xml:space="preserve"> </v>
      </c>
      <c r="D513" s="32" t="e">
        <f t="shared" si="17"/>
        <v>#N/A</v>
      </c>
    </row>
    <row r="514" spans="1:4">
      <c r="A514" s="32" t="e">
        <f>IF((A513+$F$5&lt;='Steps 1+2'!$E$17),A513+$F$5,#N/A)</f>
        <v>#N/A</v>
      </c>
      <c r="B514" s="10" t="str">
        <f>IFERROR(IF(ISNUMBER(A514),(IF(A514&lt;('Steps 1+2'!$H$11),((A514/('Steps 1+2'!$H$11))*3+1),((A514-('Steps 1+2'!$H$11))/(('Steps 1+2'!$E$17)-('Steps 1+2'!$H$11))*2+4)))," ")," ")</f>
        <v xml:space="preserve"> </v>
      </c>
      <c r="C514" s="9" t="str">
        <f t="shared" ref="C514:C577" si="18">IFERROR(IF(AND(B514&gt;3.5,B514&lt;4),3.5,ROUND(B514/5,1)*5)," ")</f>
        <v xml:space="preserve"> </v>
      </c>
      <c r="D514" s="32" t="e">
        <f t="shared" ref="D514:D577" si="19">A514</f>
        <v>#N/A</v>
      </c>
    </row>
    <row r="515" spans="1:4">
      <c r="A515" s="32" t="e">
        <f>IF((A514+$F$5&lt;='Steps 1+2'!$E$17),A514+$F$5,#N/A)</f>
        <v>#N/A</v>
      </c>
      <c r="B515" s="10" t="str">
        <f>IFERROR(IF(ISNUMBER(A515),(IF(A515&lt;('Steps 1+2'!$H$11),((A515/('Steps 1+2'!$H$11))*3+1),((A515-('Steps 1+2'!$H$11))/(('Steps 1+2'!$E$17)-('Steps 1+2'!$H$11))*2+4)))," ")," ")</f>
        <v xml:space="preserve"> </v>
      </c>
      <c r="C515" s="9" t="str">
        <f t="shared" si="18"/>
        <v xml:space="preserve"> </v>
      </c>
      <c r="D515" s="32" t="e">
        <f t="shared" si="19"/>
        <v>#N/A</v>
      </c>
    </row>
    <row r="516" spans="1:4">
      <c r="A516" s="32" t="e">
        <f>IF((A515+$F$5&lt;='Steps 1+2'!$E$17),A515+$F$5,#N/A)</f>
        <v>#N/A</v>
      </c>
      <c r="B516" s="10" t="str">
        <f>IFERROR(IF(ISNUMBER(A516),(IF(A516&lt;('Steps 1+2'!$H$11),((A516/('Steps 1+2'!$H$11))*3+1),((A516-('Steps 1+2'!$H$11))/(('Steps 1+2'!$E$17)-('Steps 1+2'!$H$11))*2+4)))," ")," ")</f>
        <v xml:space="preserve"> </v>
      </c>
      <c r="C516" s="9" t="str">
        <f t="shared" si="18"/>
        <v xml:space="preserve"> </v>
      </c>
      <c r="D516" s="32" t="e">
        <f t="shared" si="19"/>
        <v>#N/A</v>
      </c>
    </row>
    <row r="517" spans="1:4">
      <c r="A517" s="32" t="e">
        <f>IF((A516+$F$5&lt;='Steps 1+2'!$E$17),A516+$F$5,#N/A)</f>
        <v>#N/A</v>
      </c>
      <c r="B517" s="10" t="str">
        <f>IFERROR(IF(ISNUMBER(A517),(IF(A517&lt;('Steps 1+2'!$H$11),((A517/('Steps 1+2'!$H$11))*3+1),((A517-('Steps 1+2'!$H$11))/(('Steps 1+2'!$E$17)-('Steps 1+2'!$H$11))*2+4)))," ")," ")</f>
        <v xml:space="preserve"> </v>
      </c>
      <c r="C517" s="9" t="str">
        <f t="shared" si="18"/>
        <v xml:space="preserve"> </v>
      </c>
      <c r="D517" s="32" t="e">
        <f t="shared" si="19"/>
        <v>#N/A</v>
      </c>
    </row>
    <row r="518" spans="1:4">
      <c r="A518" s="32" t="e">
        <f>IF((A517+$F$5&lt;='Steps 1+2'!$E$17),A517+$F$5,#N/A)</f>
        <v>#N/A</v>
      </c>
      <c r="B518" s="10" t="str">
        <f>IFERROR(IF(ISNUMBER(A518),(IF(A518&lt;('Steps 1+2'!$H$11),((A518/('Steps 1+2'!$H$11))*3+1),((A518-('Steps 1+2'!$H$11))/(('Steps 1+2'!$E$17)-('Steps 1+2'!$H$11))*2+4)))," ")," ")</f>
        <v xml:space="preserve"> </v>
      </c>
      <c r="C518" s="9" t="str">
        <f t="shared" si="18"/>
        <v xml:space="preserve"> </v>
      </c>
      <c r="D518" s="32" t="e">
        <f t="shared" si="19"/>
        <v>#N/A</v>
      </c>
    </row>
    <row r="519" spans="1:4">
      <c r="A519" s="32" t="e">
        <f>IF((A518+$F$5&lt;='Steps 1+2'!$E$17),A518+$F$5,#N/A)</f>
        <v>#N/A</v>
      </c>
      <c r="B519" s="10" t="str">
        <f>IFERROR(IF(ISNUMBER(A519),(IF(A519&lt;('Steps 1+2'!$H$11),((A519/('Steps 1+2'!$H$11))*3+1),((A519-('Steps 1+2'!$H$11))/(('Steps 1+2'!$E$17)-('Steps 1+2'!$H$11))*2+4)))," ")," ")</f>
        <v xml:space="preserve"> </v>
      </c>
      <c r="C519" s="9" t="str">
        <f t="shared" si="18"/>
        <v xml:space="preserve"> </v>
      </c>
      <c r="D519" s="32" t="e">
        <f t="shared" si="19"/>
        <v>#N/A</v>
      </c>
    </row>
    <row r="520" spans="1:4">
      <c r="A520" s="32" t="e">
        <f>IF((A519+$F$5&lt;='Steps 1+2'!$E$17),A519+$F$5,#N/A)</f>
        <v>#N/A</v>
      </c>
      <c r="B520" s="10" t="str">
        <f>IFERROR(IF(ISNUMBER(A520),(IF(A520&lt;('Steps 1+2'!$H$11),((A520/('Steps 1+2'!$H$11))*3+1),((A520-('Steps 1+2'!$H$11))/(('Steps 1+2'!$E$17)-('Steps 1+2'!$H$11))*2+4)))," ")," ")</f>
        <v xml:space="preserve"> </v>
      </c>
      <c r="C520" s="9" t="str">
        <f t="shared" si="18"/>
        <v xml:space="preserve"> </v>
      </c>
      <c r="D520" s="32" t="e">
        <f t="shared" si="19"/>
        <v>#N/A</v>
      </c>
    </row>
    <row r="521" spans="1:4">
      <c r="A521" s="32" t="e">
        <f>IF((A520+$F$5&lt;='Steps 1+2'!$E$17),A520+$F$5,#N/A)</f>
        <v>#N/A</v>
      </c>
      <c r="B521" s="10" t="str">
        <f>IFERROR(IF(ISNUMBER(A521),(IF(A521&lt;('Steps 1+2'!$H$11),((A521/('Steps 1+2'!$H$11))*3+1),((A521-('Steps 1+2'!$H$11))/(('Steps 1+2'!$E$17)-('Steps 1+2'!$H$11))*2+4)))," ")," ")</f>
        <v xml:space="preserve"> </v>
      </c>
      <c r="C521" s="9" t="str">
        <f t="shared" si="18"/>
        <v xml:space="preserve"> </v>
      </c>
      <c r="D521" s="32" t="e">
        <f t="shared" si="19"/>
        <v>#N/A</v>
      </c>
    </row>
    <row r="522" spans="1:4">
      <c r="A522" s="32" t="e">
        <f>IF((A521+$F$5&lt;='Steps 1+2'!$E$17),A521+$F$5,#N/A)</f>
        <v>#N/A</v>
      </c>
      <c r="B522" s="10" t="str">
        <f>IFERROR(IF(ISNUMBER(A522),(IF(A522&lt;('Steps 1+2'!$H$11),((A522/('Steps 1+2'!$H$11))*3+1),((A522-('Steps 1+2'!$H$11))/(('Steps 1+2'!$E$17)-('Steps 1+2'!$H$11))*2+4)))," ")," ")</f>
        <v xml:space="preserve"> </v>
      </c>
      <c r="C522" s="9" t="str">
        <f t="shared" si="18"/>
        <v xml:space="preserve"> </v>
      </c>
      <c r="D522" s="32" t="e">
        <f t="shared" si="19"/>
        <v>#N/A</v>
      </c>
    </row>
    <row r="523" spans="1:4">
      <c r="A523" s="32" t="e">
        <f>IF((A522+$F$5&lt;='Steps 1+2'!$E$17),A522+$F$5,#N/A)</f>
        <v>#N/A</v>
      </c>
      <c r="B523" s="10" t="str">
        <f>IFERROR(IF(ISNUMBER(A523),(IF(A523&lt;('Steps 1+2'!$H$11),((A523/('Steps 1+2'!$H$11))*3+1),((A523-('Steps 1+2'!$H$11))/(('Steps 1+2'!$E$17)-('Steps 1+2'!$H$11))*2+4)))," ")," ")</f>
        <v xml:space="preserve"> </v>
      </c>
      <c r="C523" s="9" t="str">
        <f t="shared" si="18"/>
        <v xml:space="preserve"> </v>
      </c>
      <c r="D523" s="32" t="e">
        <f t="shared" si="19"/>
        <v>#N/A</v>
      </c>
    </row>
    <row r="524" spans="1:4">
      <c r="A524" s="32" t="e">
        <f>IF((A523+$F$5&lt;='Steps 1+2'!$E$17),A523+$F$5,#N/A)</f>
        <v>#N/A</v>
      </c>
      <c r="B524" s="10" t="str">
        <f>IFERROR(IF(ISNUMBER(A524),(IF(A524&lt;('Steps 1+2'!$H$11),((A524/('Steps 1+2'!$H$11))*3+1),((A524-('Steps 1+2'!$H$11))/(('Steps 1+2'!$E$17)-('Steps 1+2'!$H$11))*2+4)))," ")," ")</f>
        <v xml:space="preserve"> </v>
      </c>
      <c r="C524" s="9" t="str">
        <f t="shared" si="18"/>
        <v xml:space="preserve"> </v>
      </c>
      <c r="D524" s="32" t="e">
        <f t="shared" si="19"/>
        <v>#N/A</v>
      </c>
    </row>
    <row r="525" spans="1:4">
      <c r="A525" s="32" t="e">
        <f>IF((A524+$F$5&lt;='Steps 1+2'!$E$17),A524+$F$5,#N/A)</f>
        <v>#N/A</v>
      </c>
      <c r="B525" s="10" t="str">
        <f>IFERROR(IF(ISNUMBER(A525),(IF(A525&lt;('Steps 1+2'!$H$11),((A525/('Steps 1+2'!$H$11))*3+1),((A525-('Steps 1+2'!$H$11))/(('Steps 1+2'!$E$17)-('Steps 1+2'!$H$11))*2+4)))," ")," ")</f>
        <v xml:space="preserve"> </v>
      </c>
      <c r="C525" s="9" t="str">
        <f t="shared" si="18"/>
        <v xml:space="preserve"> </v>
      </c>
      <c r="D525" s="32" t="e">
        <f t="shared" si="19"/>
        <v>#N/A</v>
      </c>
    </row>
    <row r="526" spans="1:4">
      <c r="A526" s="32" t="e">
        <f>IF((A525+$F$5&lt;='Steps 1+2'!$E$17),A525+$F$5,#N/A)</f>
        <v>#N/A</v>
      </c>
      <c r="B526" s="10" t="str">
        <f>IFERROR(IF(ISNUMBER(A526),(IF(A526&lt;('Steps 1+2'!$H$11),((A526/('Steps 1+2'!$H$11))*3+1),((A526-('Steps 1+2'!$H$11))/(('Steps 1+2'!$E$17)-('Steps 1+2'!$H$11))*2+4)))," ")," ")</f>
        <v xml:space="preserve"> </v>
      </c>
      <c r="C526" s="9" t="str">
        <f t="shared" si="18"/>
        <v xml:space="preserve"> </v>
      </c>
      <c r="D526" s="32" t="e">
        <f t="shared" si="19"/>
        <v>#N/A</v>
      </c>
    </row>
    <row r="527" spans="1:4">
      <c r="A527" s="32" t="e">
        <f>IF((A526+$F$5&lt;='Steps 1+2'!$E$17),A526+$F$5,#N/A)</f>
        <v>#N/A</v>
      </c>
      <c r="B527" s="10" t="str">
        <f>IFERROR(IF(ISNUMBER(A527),(IF(A527&lt;('Steps 1+2'!$H$11),((A527/('Steps 1+2'!$H$11))*3+1),((A527-('Steps 1+2'!$H$11))/(('Steps 1+2'!$E$17)-('Steps 1+2'!$H$11))*2+4)))," ")," ")</f>
        <v xml:space="preserve"> </v>
      </c>
      <c r="C527" s="9" t="str">
        <f t="shared" si="18"/>
        <v xml:space="preserve"> </v>
      </c>
      <c r="D527" s="32" t="e">
        <f t="shared" si="19"/>
        <v>#N/A</v>
      </c>
    </row>
    <row r="528" spans="1:4">
      <c r="A528" s="32" t="e">
        <f>IF((A527+$F$5&lt;='Steps 1+2'!$E$17),A527+$F$5,#N/A)</f>
        <v>#N/A</v>
      </c>
      <c r="B528" s="10" t="str">
        <f>IFERROR(IF(ISNUMBER(A528),(IF(A528&lt;('Steps 1+2'!$H$11),((A528/('Steps 1+2'!$H$11))*3+1),((A528-('Steps 1+2'!$H$11))/(('Steps 1+2'!$E$17)-('Steps 1+2'!$H$11))*2+4)))," ")," ")</f>
        <v xml:space="preserve"> </v>
      </c>
      <c r="C528" s="9" t="str">
        <f t="shared" si="18"/>
        <v xml:space="preserve"> </v>
      </c>
      <c r="D528" s="32" t="e">
        <f t="shared" si="19"/>
        <v>#N/A</v>
      </c>
    </row>
    <row r="529" spans="1:4">
      <c r="A529" s="32" t="e">
        <f>IF((A528+$F$5&lt;='Steps 1+2'!$E$17),A528+$F$5,#N/A)</f>
        <v>#N/A</v>
      </c>
      <c r="B529" s="10" t="str">
        <f>IFERROR(IF(ISNUMBER(A529),(IF(A529&lt;('Steps 1+2'!$H$11),((A529/('Steps 1+2'!$H$11))*3+1),((A529-('Steps 1+2'!$H$11))/(('Steps 1+2'!$E$17)-('Steps 1+2'!$H$11))*2+4)))," ")," ")</f>
        <v xml:space="preserve"> </v>
      </c>
      <c r="C529" s="9" t="str">
        <f t="shared" si="18"/>
        <v xml:space="preserve"> </v>
      </c>
      <c r="D529" s="32" t="e">
        <f t="shared" si="19"/>
        <v>#N/A</v>
      </c>
    </row>
    <row r="530" spans="1:4">
      <c r="A530" s="32" t="e">
        <f>IF((A529+$F$5&lt;='Steps 1+2'!$E$17),A529+$F$5,#N/A)</f>
        <v>#N/A</v>
      </c>
      <c r="B530" s="10" t="str">
        <f>IFERROR(IF(ISNUMBER(A530),(IF(A530&lt;('Steps 1+2'!$H$11),((A530/('Steps 1+2'!$H$11))*3+1),((A530-('Steps 1+2'!$H$11))/(('Steps 1+2'!$E$17)-('Steps 1+2'!$H$11))*2+4)))," ")," ")</f>
        <v xml:space="preserve"> </v>
      </c>
      <c r="C530" s="9" t="str">
        <f t="shared" si="18"/>
        <v xml:space="preserve"> </v>
      </c>
      <c r="D530" s="32" t="e">
        <f t="shared" si="19"/>
        <v>#N/A</v>
      </c>
    </row>
    <row r="531" spans="1:4">
      <c r="A531" s="32" t="e">
        <f>IF((A530+$F$5&lt;='Steps 1+2'!$E$17),A530+$F$5,#N/A)</f>
        <v>#N/A</v>
      </c>
      <c r="B531" s="10" t="str">
        <f>IFERROR(IF(ISNUMBER(A531),(IF(A531&lt;('Steps 1+2'!$H$11),((A531/('Steps 1+2'!$H$11))*3+1),((A531-('Steps 1+2'!$H$11))/(('Steps 1+2'!$E$17)-('Steps 1+2'!$H$11))*2+4)))," ")," ")</f>
        <v xml:space="preserve"> </v>
      </c>
      <c r="C531" s="9" t="str">
        <f t="shared" si="18"/>
        <v xml:space="preserve"> </v>
      </c>
      <c r="D531" s="32" t="e">
        <f t="shared" si="19"/>
        <v>#N/A</v>
      </c>
    </row>
    <row r="532" spans="1:4">
      <c r="A532" s="32" t="e">
        <f>IF((A531+$F$5&lt;='Steps 1+2'!$E$17),A531+$F$5,#N/A)</f>
        <v>#N/A</v>
      </c>
      <c r="B532" s="10" t="str">
        <f>IFERROR(IF(ISNUMBER(A532),(IF(A532&lt;('Steps 1+2'!$H$11),((A532/('Steps 1+2'!$H$11))*3+1),((A532-('Steps 1+2'!$H$11))/(('Steps 1+2'!$E$17)-('Steps 1+2'!$H$11))*2+4)))," ")," ")</f>
        <v xml:space="preserve"> </v>
      </c>
      <c r="C532" s="9" t="str">
        <f t="shared" si="18"/>
        <v xml:space="preserve"> </v>
      </c>
      <c r="D532" s="32" t="e">
        <f t="shared" si="19"/>
        <v>#N/A</v>
      </c>
    </row>
    <row r="533" spans="1:4">
      <c r="A533" s="32" t="e">
        <f>IF((A532+$F$5&lt;='Steps 1+2'!$E$17),A532+$F$5,#N/A)</f>
        <v>#N/A</v>
      </c>
      <c r="B533" s="10" t="str">
        <f>IFERROR(IF(ISNUMBER(A533),(IF(A533&lt;('Steps 1+2'!$H$11),((A533/('Steps 1+2'!$H$11))*3+1),((A533-('Steps 1+2'!$H$11))/(('Steps 1+2'!$E$17)-('Steps 1+2'!$H$11))*2+4)))," ")," ")</f>
        <v xml:space="preserve"> </v>
      </c>
      <c r="C533" s="9" t="str">
        <f t="shared" si="18"/>
        <v xml:space="preserve"> </v>
      </c>
      <c r="D533" s="32" t="e">
        <f t="shared" si="19"/>
        <v>#N/A</v>
      </c>
    </row>
    <row r="534" spans="1:4">
      <c r="A534" s="32" t="e">
        <f>IF((A533+$F$5&lt;='Steps 1+2'!$E$17),A533+$F$5,#N/A)</f>
        <v>#N/A</v>
      </c>
      <c r="B534" s="10" t="str">
        <f>IFERROR(IF(ISNUMBER(A534),(IF(A534&lt;('Steps 1+2'!$H$11),((A534/('Steps 1+2'!$H$11))*3+1),((A534-('Steps 1+2'!$H$11))/(('Steps 1+2'!$E$17)-('Steps 1+2'!$H$11))*2+4)))," ")," ")</f>
        <v xml:space="preserve"> </v>
      </c>
      <c r="C534" s="9" t="str">
        <f t="shared" si="18"/>
        <v xml:space="preserve"> </v>
      </c>
      <c r="D534" s="32" t="e">
        <f t="shared" si="19"/>
        <v>#N/A</v>
      </c>
    </row>
    <row r="535" spans="1:4">
      <c r="A535" s="32" t="e">
        <f>IF((A534+$F$5&lt;='Steps 1+2'!$E$17),A534+$F$5,#N/A)</f>
        <v>#N/A</v>
      </c>
      <c r="B535" s="10" t="str">
        <f>IFERROR(IF(ISNUMBER(A535),(IF(A535&lt;('Steps 1+2'!$H$11),((A535/('Steps 1+2'!$H$11))*3+1),((A535-('Steps 1+2'!$H$11))/(('Steps 1+2'!$E$17)-('Steps 1+2'!$H$11))*2+4)))," ")," ")</f>
        <v xml:space="preserve"> </v>
      </c>
      <c r="C535" s="9" t="str">
        <f t="shared" si="18"/>
        <v xml:space="preserve"> </v>
      </c>
      <c r="D535" s="32" t="e">
        <f t="shared" si="19"/>
        <v>#N/A</v>
      </c>
    </row>
    <row r="536" spans="1:4">
      <c r="A536" s="32" t="e">
        <f>IF((A535+$F$5&lt;='Steps 1+2'!$E$17),A535+$F$5,#N/A)</f>
        <v>#N/A</v>
      </c>
      <c r="B536" s="10" t="str">
        <f>IFERROR(IF(ISNUMBER(A536),(IF(A536&lt;('Steps 1+2'!$H$11),((A536/('Steps 1+2'!$H$11))*3+1),((A536-('Steps 1+2'!$H$11))/(('Steps 1+2'!$E$17)-('Steps 1+2'!$H$11))*2+4)))," ")," ")</f>
        <v xml:space="preserve"> </v>
      </c>
      <c r="C536" s="9" t="str">
        <f t="shared" si="18"/>
        <v xml:space="preserve"> </v>
      </c>
      <c r="D536" s="32" t="e">
        <f t="shared" si="19"/>
        <v>#N/A</v>
      </c>
    </row>
    <row r="537" spans="1:4">
      <c r="A537" s="32" t="e">
        <f>IF((A536+$F$5&lt;='Steps 1+2'!$E$17),A536+$F$5,#N/A)</f>
        <v>#N/A</v>
      </c>
      <c r="B537" s="10" t="str">
        <f>IFERROR(IF(ISNUMBER(A537),(IF(A537&lt;('Steps 1+2'!$H$11),((A537/('Steps 1+2'!$H$11))*3+1),((A537-('Steps 1+2'!$H$11))/(('Steps 1+2'!$E$17)-('Steps 1+2'!$H$11))*2+4)))," ")," ")</f>
        <v xml:space="preserve"> </v>
      </c>
      <c r="C537" s="9" t="str">
        <f t="shared" si="18"/>
        <v xml:space="preserve"> </v>
      </c>
      <c r="D537" s="32" t="e">
        <f t="shared" si="19"/>
        <v>#N/A</v>
      </c>
    </row>
    <row r="538" spans="1:4">
      <c r="A538" s="32" t="e">
        <f>IF((A537+$F$5&lt;='Steps 1+2'!$E$17),A537+$F$5,#N/A)</f>
        <v>#N/A</v>
      </c>
      <c r="B538" s="10" t="str">
        <f>IFERROR(IF(ISNUMBER(A538),(IF(A538&lt;('Steps 1+2'!$H$11),((A538/('Steps 1+2'!$H$11))*3+1),((A538-('Steps 1+2'!$H$11))/(('Steps 1+2'!$E$17)-('Steps 1+2'!$H$11))*2+4)))," ")," ")</f>
        <v xml:space="preserve"> </v>
      </c>
      <c r="C538" s="9" t="str">
        <f t="shared" si="18"/>
        <v xml:space="preserve"> </v>
      </c>
      <c r="D538" s="32" t="e">
        <f t="shared" si="19"/>
        <v>#N/A</v>
      </c>
    </row>
    <row r="539" spans="1:4">
      <c r="A539" s="32" t="e">
        <f>IF((A538+$F$5&lt;='Steps 1+2'!$E$17),A538+$F$5,#N/A)</f>
        <v>#N/A</v>
      </c>
      <c r="B539" s="10" t="str">
        <f>IFERROR(IF(ISNUMBER(A539),(IF(A539&lt;('Steps 1+2'!$H$11),((A539/('Steps 1+2'!$H$11))*3+1),((A539-('Steps 1+2'!$H$11))/(('Steps 1+2'!$E$17)-('Steps 1+2'!$H$11))*2+4)))," ")," ")</f>
        <v xml:space="preserve"> </v>
      </c>
      <c r="C539" s="9" t="str">
        <f t="shared" si="18"/>
        <v xml:space="preserve"> </v>
      </c>
      <c r="D539" s="32" t="e">
        <f t="shared" si="19"/>
        <v>#N/A</v>
      </c>
    </row>
    <row r="540" spans="1:4">
      <c r="A540" s="32" t="e">
        <f>IF((A539+$F$5&lt;='Steps 1+2'!$E$17),A539+$F$5,#N/A)</f>
        <v>#N/A</v>
      </c>
      <c r="B540" s="10" t="str">
        <f>IFERROR(IF(ISNUMBER(A540),(IF(A540&lt;('Steps 1+2'!$H$11),((A540/('Steps 1+2'!$H$11))*3+1),((A540-('Steps 1+2'!$H$11))/(('Steps 1+2'!$E$17)-('Steps 1+2'!$H$11))*2+4)))," ")," ")</f>
        <v xml:space="preserve"> </v>
      </c>
      <c r="C540" s="9" t="str">
        <f t="shared" si="18"/>
        <v xml:space="preserve"> </v>
      </c>
      <c r="D540" s="32" t="e">
        <f t="shared" si="19"/>
        <v>#N/A</v>
      </c>
    </row>
    <row r="541" spans="1:4">
      <c r="A541" s="32" t="e">
        <f>IF((A540+$F$5&lt;='Steps 1+2'!$E$17),A540+$F$5,#N/A)</f>
        <v>#N/A</v>
      </c>
      <c r="B541" s="10" t="str">
        <f>IFERROR(IF(ISNUMBER(A541),(IF(A541&lt;('Steps 1+2'!$H$11),((A541/('Steps 1+2'!$H$11))*3+1),((A541-('Steps 1+2'!$H$11))/(('Steps 1+2'!$E$17)-('Steps 1+2'!$H$11))*2+4)))," ")," ")</f>
        <v xml:space="preserve"> </v>
      </c>
      <c r="C541" s="9" t="str">
        <f t="shared" si="18"/>
        <v xml:space="preserve"> </v>
      </c>
      <c r="D541" s="32" t="e">
        <f t="shared" si="19"/>
        <v>#N/A</v>
      </c>
    </row>
    <row r="542" spans="1:4">
      <c r="A542" s="32" t="e">
        <f>IF((A541+$F$5&lt;='Steps 1+2'!$E$17),A541+$F$5,#N/A)</f>
        <v>#N/A</v>
      </c>
      <c r="B542" s="10" t="str">
        <f>IFERROR(IF(ISNUMBER(A542),(IF(A542&lt;('Steps 1+2'!$H$11),((A542/('Steps 1+2'!$H$11))*3+1),((A542-('Steps 1+2'!$H$11))/(('Steps 1+2'!$E$17)-('Steps 1+2'!$H$11))*2+4)))," ")," ")</f>
        <v xml:space="preserve"> </v>
      </c>
      <c r="C542" s="9" t="str">
        <f t="shared" si="18"/>
        <v xml:space="preserve"> </v>
      </c>
      <c r="D542" s="32" t="e">
        <f t="shared" si="19"/>
        <v>#N/A</v>
      </c>
    </row>
    <row r="543" spans="1:4">
      <c r="A543" s="32" t="e">
        <f>IF((A542+$F$5&lt;='Steps 1+2'!$E$17),A542+$F$5,#N/A)</f>
        <v>#N/A</v>
      </c>
      <c r="B543" s="10" t="str">
        <f>IFERROR(IF(ISNUMBER(A543),(IF(A543&lt;('Steps 1+2'!$H$11),((A543/('Steps 1+2'!$H$11))*3+1),((A543-('Steps 1+2'!$H$11))/(('Steps 1+2'!$E$17)-('Steps 1+2'!$H$11))*2+4)))," ")," ")</f>
        <v xml:space="preserve"> </v>
      </c>
      <c r="C543" s="9" t="str">
        <f t="shared" si="18"/>
        <v xml:space="preserve"> </v>
      </c>
      <c r="D543" s="32" t="e">
        <f t="shared" si="19"/>
        <v>#N/A</v>
      </c>
    </row>
    <row r="544" spans="1:4">
      <c r="A544" s="32" t="e">
        <f>IF((A543+$F$5&lt;='Steps 1+2'!$E$17),A543+$F$5,#N/A)</f>
        <v>#N/A</v>
      </c>
      <c r="B544" s="10" t="str">
        <f>IFERROR(IF(ISNUMBER(A544),(IF(A544&lt;('Steps 1+2'!$H$11),((A544/('Steps 1+2'!$H$11))*3+1),((A544-('Steps 1+2'!$H$11))/(('Steps 1+2'!$E$17)-('Steps 1+2'!$H$11))*2+4)))," ")," ")</f>
        <v xml:space="preserve"> </v>
      </c>
      <c r="C544" s="9" t="str">
        <f t="shared" si="18"/>
        <v xml:space="preserve"> </v>
      </c>
      <c r="D544" s="32" t="e">
        <f t="shared" si="19"/>
        <v>#N/A</v>
      </c>
    </row>
    <row r="545" spans="1:4">
      <c r="A545" s="32" t="e">
        <f>IF((A544+$F$5&lt;='Steps 1+2'!$E$17),A544+$F$5,#N/A)</f>
        <v>#N/A</v>
      </c>
      <c r="B545" s="10" t="str">
        <f>IFERROR(IF(ISNUMBER(A545),(IF(A545&lt;('Steps 1+2'!$H$11),((A545/('Steps 1+2'!$H$11))*3+1),((A545-('Steps 1+2'!$H$11))/(('Steps 1+2'!$E$17)-('Steps 1+2'!$H$11))*2+4)))," ")," ")</f>
        <v xml:space="preserve"> </v>
      </c>
      <c r="C545" s="9" t="str">
        <f t="shared" si="18"/>
        <v xml:space="preserve"> </v>
      </c>
      <c r="D545" s="32" t="e">
        <f t="shared" si="19"/>
        <v>#N/A</v>
      </c>
    </row>
    <row r="546" spans="1:4">
      <c r="A546" s="32" t="e">
        <f>IF((A545+$F$5&lt;='Steps 1+2'!$E$17),A545+$F$5,#N/A)</f>
        <v>#N/A</v>
      </c>
      <c r="B546" s="10" t="str">
        <f>IFERROR(IF(ISNUMBER(A546),(IF(A546&lt;('Steps 1+2'!$H$11),((A546/('Steps 1+2'!$H$11))*3+1),((A546-('Steps 1+2'!$H$11))/(('Steps 1+2'!$E$17)-('Steps 1+2'!$H$11))*2+4)))," ")," ")</f>
        <v xml:space="preserve"> </v>
      </c>
      <c r="C546" s="9" t="str">
        <f t="shared" si="18"/>
        <v xml:space="preserve"> </v>
      </c>
      <c r="D546" s="32" t="e">
        <f t="shared" si="19"/>
        <v>#N/A</v>
      </c>
    </row>
    <row r="547" spans="1:4">
      <c r="A547" s="32" t="e">
        <f>IF((A546+$F$5&lt;='Steps 1+2'!$E$17),A546+$F$5,#N/A)</f>
        <v>#N/A</v>
      </c>
      <c r="B547" s="10" t="str">
        <f>IFERROR(IF(ISNUMBER(A547),(IF(A547&lt;('Steps 1+2'!$H$11),((A547/('Steps 1+2'!$H$11))*3+1),((A547-('Steps 1+2'!$H$11))/(('Steps 1+2'!$E$17)-('Steps 1+2'!$H$11))*2+4)))," ")," ")</f>
        <v xml:space="preserve"> </v>
      </c>
      <c r="C547" s="9" t="str">
        <f t="shared" si="18"/>
        <v xml:space="preserve"> </v>
      </c>
      <c r="D547" s="32" t="e">
        <f t="shared" si="19"/>
        <v>#N/A</v>
      </c>
    </row>
    <row r="548" spans="1:4">
      <c r="A548" s="32" t="e">
        <f>IF((A547+$F$5&lt;='Steps 1+2'!$E$17),A547+$F$5,#N/A)</f>
        <v>#N/A</v>
      </c>
      <c r="B548" s="10" t="str">
        <f>IFERROR(IF(ISNUMBER(A548),(IF(A548&lt;('Steps 1+2'!$H$11),((A548/('Steps 1+2'!$H$11))*3+1),((A548-('Steps 1+2'!$H$11))/(('Steps 1+2'!$E$17)-('Steps 1+2'!$H$11))*2+4)))," ")," ")</f>
        <v xml:space="preserve"> </v>
      </c>
      <c r="C548" s="9" t="str">
        <f t="shared" si="18"/>
        <v xml:space="preserve"> </v>
      </c>
      <c r="D548" s="32" t="e">
        <f t="shared" si="19"/>
        <v>#N/A</v>
      </c>
    </row>
    <row r="549" spans="1:4">
      <c r="A549" s="32" t="e">
        <f>IF((A548+$F$5&lt;='Steps 1+2'!$E$17),A548+$F$5,#N/A)</f>
        <v>#N/A</v>
      </c>
      <c r="B549" s="10" t="str">
        <f>IFERROR(IF(ISNUMBER(A549),(IF(A549&lt;('Steps 1+2'!$H$11),((A549/('Steps 1+2'!$H$11))*3+1),((A549-('Steps 1+2'!$H$11))/(('Steps 1+2'!$E$17)-('Steps 1+2'!$H$11))*2+4)))," ")," ")</f>
        <v xml:space="preserve"> </v>
      </c>
      <c r="C549" s="9" t="str">
        <f t="shared" si="18"/>
        <v xml:space="preserve"> </v>
      </c>
      <c r="D549" s="32" t="e">
        <f t="shared" si="19"/>
        <v>#N/A</v>
      </c>
    </row>
    <row r="550" spans="1:4">
      <c r="A550" s="32" t="e">
        <f>IF((A549+$F$5&lt;='Steps 1+2'!$E$17),A549+$F$5,#N/A)</f>
        <v>#N/A</v>
      </c>
      <c r="B550" s="10" t="str">
        <f>IFERROR(IF(ISNUMBER(A550),(IF(A550&lt;('Steps 1+2'!$H$11),((A550/('Steps 1+2'!$H$11))*3+1),((A550-('Steps 1+2'!$H$11))/(('Steps 1+2'!$E$17)-('Steps 1+2'!$H$11))*2+4)))," ")," ")</f>
        <v xml:space="preserve"> </v>
      </c>
      <c r="C550" s="9" t="str">
        <f t="shared" si="18"/>
        <v xml:space="preserve"> </v>
      </c>
      <c r="D550" s="32" t="e">
        <f t="shared" si="19"/>
        <v>#N/A</v>
      </c>
    </row>
    <row r="551" spans="1:4">
      <c r="A551" s="32" t="e">
        <f>IF((A550+$F$5&lt;='Steps 1+2'!$E$17),A550+$F$5,#N/A)</f>
        <v>#N/A</v>
      </c>
      <c r="B551" s="10" t="str">
        <f>IFERROR(IF(ISNUMBER(A551),(IF(A551&lt;('Steps 1+2'!$H$11),((A551/('Steps 1+2'!$H$11))*3+1),((A551-('Steps 1+2'!$H$11))/(('Steps 1+2'!$E$17)-('Steps 1+2'!$H$11))*2+4)))," ")," ")</f>
        <v xml:space="preserve"> </v>
      </c>
      <c r="C551" s="9" t="str">
        <f t="shared" si="18"/>
        <v xml:space="preserve"> </v>
      </c>
      <c r="D551" s="32" t="e">
        <f t="shared" si="19"/>
        <v>#N/A</v>
      </c>
    </row>
    <row r="552" spans="1:4">
      <c r="A552" s="32" t="e">
        <f>IF((A551+$F$5&lt;='Steps 1+2'!$E$17),A551+$F$5,#N/A)</f>
        <v>#N/A</v>
      </c>
      <c r="B552" s="10" t="str">
        <f>IFERROR(IF(ISNUMBER(A552),(IF(A552&lt;('Steps 1+2'!$H$11),((A552/('Steps 1+2'!$H$11))*3+1),((A552-('Steps 1+2'!$H$11))/(('Steps 1+2'!$E$17)-('Steps 1+2'!$H$11))*2+4)))," ")," ")</f>
        <v xml:space="preserve"> </v>
      </c>
      <c r="C552" s="9" t="str">
        <f t="shared" si="18"/>
        <v xml:space="preserve"> </v>
      </c>
      <c r="D552" s="32" t="e">
        <f t="shared" si="19"/>
        <v>#N/A</v>
      </c>
    </row>
    <row r="553" spans="1:4">
      <c r="A553" s="32" t="e">
        <f>IF((A552+$F$5&lt;='Steps 1+2'!$E$17),A552+$F$5,#N/A)</f>
        <v>#N/A</v>
      </c>
      <c r="B553" s="10" t="str">
        <f>IFERROR(IF(ISNUMBER(A553),(IF(A553&lt;('Steps 1+2'!$H$11),((A553/('Steps 1+2'!$H$11))*3+1),((A553-('Steps 1+2'!$H$11))/(('Steps 1+2'!$E$17)-('Steps 1+2'!$H$11))*2+4)))," ")," ")</f>
        <v xml:space="preserve"> </v>
      </c>
      <c r="C553" s="9" t="str">
        <f t="shared" si="18"/>
        <v xml:space="preserve"> </v>
      </c>
      <c r="D553" s="32" t="e">
        <f t="shared" si="19"/>
        <v>#N/A</v>
      </c>
    </row>
    <row r="554" spans="1:4">
      <c r="A554" s="32" t="e">
        <f>IF((A553+$F$5&lt;='Steps 1+2'!$E$17),A553+$F$5,#N/A)</f>
        <v>#N/A</v>
      </c>
      <c r="B554" s="10" t="str">
        <f>IFERROR(IF(ISNUMBER(A554),(IF(A554&lt;('Steps 1+2'!$H$11),((A554/('Steps 1+2'!$H$11))*3+1),((A554-('Steps 1+2'!$H$11))/(('Steps 1+2'!$E$17)-('Steps 1+2'!$H$11))*2+4)))," ")," ")</f>
        <v xml:space="preserve"> </v>
      </c>
      <c r="C554" s="9" t="str">
        <f t="shared" si="18"/>
        <v xml:space="preserve"> </v>
      </c>
      <c r="D554" s="32" t="e">
        <f t="shared" si="19"/>
        <v>#N/A</v>
      </c>
    </row>
    <row r="555" spans="1:4">
      <c r="A555" s="32" t="e">
        <f>IF((A554+$F$5&lt;='Steps 1+2'!$E$17),A554+$F$5,#N/A)</f>
        <v>#N/A</v>
      </c>
      <c r="B555" s="10" t="str">
        <f>IFERROR(IF(ISNUMBER(A555),(IF(A555&lt;('Steps 1+2'!$H$11),((A555/('Steps 1+2'!$H$11))*3+1),((A555-('Steps 1+2'!$H$11))/(('Steps 1+2'!$E$17)-('Steps 1+2'!$H$11))*2+4)))," ")," ")</f>
        <v xml:space="preserve"> </v>
      </c>
      <c r="C555" s="9" t="str">
        <f t="shared" si="18"/>
        <v xml:space="preserve"> </v>
      </c>
      <c r="D555" s="32" t="e">
        <f t="shared" si="19"/>
        <v>#N/A</v>
      </c>
    </row>
    <row r="556" spans="1:4">
      <c r="A556" s="32" t="e">
        <f>IF((A555+$F$5&lt;='Steps 1+2'!$E$17),A555+$F$5,#N/A)</f>
        <v>#N/A</v>
      </c>
      <c r="B556" s="10" t="str">
        <f>IFERROR(IF(ISNUMBER(A556),(IF(A556&lt;('Steps 1+2'!$H$11),((A556/('Steps 1+2'!$H$11))*3+1),((A556-('Steps 1+2'!$H$11))/(('Steps 1+2'!$E$17)-('Steps 1+2'!$H$11))*2+4)))," ")," ")</f>
        <v xml:space="preserve"> </v>
      </c>
      <c r="C556" s="9" t="str">
        <f t="shared" si="18"/>
        <v xml:space="preserve"> </v>
      </c>
      <c r="D556" s="32" t="e">
        <f t="shared" si="19"/>
        <v>#N/A</v>
      </c>
    </row>
    <row r="557" spans="1:4">
      <c r="A557" s="32" t="e">
        <f>IF((A556+$F$5&lt;='Steps 1+2'!$E$17),A556+$F$5,#N/A)</f>
        <v>#N/A</v>
      </c>
      <c r="B557" s="10" t="str">
        <f>IFERROR(IF(ISNUMBER(A557),(IF(A557&lt;('Steps 1+2'!$H$11),((A557/('Steps 1+2'!$H$11))*3+1),((A557-('Steps 1+2'!$H$11))/(('Steps 1+2'!$E$17)-('Steps 1+2'!$H$11))*2+4)))," ")," ")</f>
        <v xml:space="preserve"> </v>
      </c>
      <c r="C557" s="9" t="str">
        <f t="shared" si="18"/>
        <v xml:space="preserve"> </v>
      </c>
      <c r="D557" s="32" t="e">
        <f t="shared" si="19"/>
        <v>#N/A</v>
      </c>
    </row>
    <row r="558" spans="1:4">
      <c r="A558" s="32" t="e">
        <f>IF((A557+$F$5&lt;='Steps 1+2'!$E$17),A557+$F$5,#N/A)</f>
        <v>#N/A</v>
      </c>
      <c r="B558" s="10" t="str">
        <f>IFERROR(IF(ISNUMBER(A558),(IF(A558&lt;('Steps 1+2'!$H$11),((A558/('Steps 1+2'!$H$11))*3+1),((A558-('Steps 1+2'!$H$11))/(('Steps 1+2'!$E$17)-('Steps 1+2'!$H$11))*2+4)))," ")," ")</f>
        <v xml:space="preserve"> </v>
      </c>
      <c r="C558" s="9" t="str">
        <f t="shared" si="18"/>
        <v xml:space="preserve"> </v>
      </c>
      <c r="D558" s="32" t="e">
        <f t="shared" si="19"/>
        <v>#N/A</v>
      </c>
    </row>
    <row r="559" spans="1:4">
      <c r="A559" s="32" t="e">
        <f>IF((A558+$F$5&lt;='Steps 1+2'!$E$17),A558+$F$5,#N/A)</f>
        <v>#N/A</v>
      </c>
      <c r="B559" s="10" t="str">
        <f>IFERROR(IF(ISNUMBER(A559),(IF(A559&lt;('Steps 1+2'!$H$11),((A559/('Steps 1+2'!$H$11))*3+1),((A559-('Steps 1+2'!$H$11))/(('Steps 1+2'!$E$17)-('Steps 1+2'!$H$11))*2+4)))," ")," ")</f>
        <v xml:space="preserve"> </v>
      </c>
      <c r="C559" s="9" t="str">
        <f t="shared" si="18"/>
        <v xml:space="preserve"> </v>
      </c>
      <c r="D559" s="32" t="e">
        <f t="shared" si="19"/>
        <v>#N/A</v>
      </c>
    </row>
    <row r="560" spans="1:4">
      <c r="A560" s="32" t="e">
        <f>IF((A559+$F$5&lt;='Steps 1+2'!$E$17),A559+$F$5,#N/A)</f>
        <v>#N/A</v>
      </c>
      <c r="B560" s="10" t="str">
        <f>IFERROR(IF(ISNUMBER(A560),(IF(A560&lt;('Steps 1+2'!$H$11),((A560/('Steps 1+2'!$H$11))*3+1),((A560-('Steps 1+2'!$H$11))/(('Steps 1+2'!$E$17)-('Steps 1+2'!$H$11))*2+4)))," ")," ")</f>
        <v xml:space="preserve"> </v>
      </c>
      <c r="C560" s="9" t="str">
        <f t="shared" si="18"/>
        <v xml:space="preserve"> </v>
      </c>
      <c r="D560" s="32" t="e">
        <f t="shared" si="19"/>
        <v>#N/A</v>
      </c>
    </row>
    <row r="561" spans="1:4">
      <c r="A561" s="32" t="e">
        <f>IF((A560+$F$5&lt;='Steps 1+2'!$E$17),A560+$F$5,#N/A)</f>
        <v>#N/A</v>
      </c>
      <c r="B561" s="10" t="str">
        <f>IFERROR(IF(ISNUMBER(A561),(IF(A561&lt;('Steps 1+2'!$H$11),((A561/('Steps 1+2'!$H$11))*3+1),((A561-('Steps 1+2'!$H$11))/(('Steps 1+2'!$E$17)-('Steps 1+2'!$H$11))*2+4)))," ")," ")</f>
        <v xml:space="preserve"> </v>
      </c>
      <c r="C561" s="9" t="str">
        <f t="shared" si="18"/>
        <v xml:space="preserve"> </v>
      </c>
      <c r="D561" s="32" t="e">
        <f t="shared" si="19"/>
        <v>#N/A</v>
      </c>
    </row>
    <row r="562" spans="1:4">
      <c r="A562" s="32" t="e">
        <f>IF((A561+$F$5&lt;='Steps 1+2'!$E$17),A561+$F$5,#N/A)</f>
        <v>#N/A</v>
      </c>
      <c r="B562" s="10" t="str">
        <f>IFERROR(IF(ISNUMBER(A562),(IF(A562&lt;('Steps 1+2'!$H$11),((A562/('Steps 1+2'!$H$11))*3+1),((A562-('Steps 1+2'!$H$11))/(('Steps 1+2'!$E$17)-('Steps 1+2'!$H$11))*2+4)))," ")," ")</f>
        <v xml:space="preserve"> </v>
      </c>
      <c r="C562" s="9" t="str">
        <f t="shared" si="18"/>
        <v xml:space="preserve"> </v>
      </c>
      <c r="D562" s="32" t="e">
        <f t="shared" si="19"/>
        <v>#N/A</v>
      </c>
    </row>
    <row r="563" spans="1:4">
      <c r="A563" s="32" t="e">
        <f>IF((A562+$F$5&lt;='Steps 1+2'!$E$17),A562+$F$5,#N/A)</f>
        <v>#N/A</v>
      </c>
      <c r="B563" s="10" t="str">
        <f>IFERROR(IF(ISNUMBER(A563),(IF(A563&lt;('Steps 1+2'!$H$11),((A563/('Steps 1+2'!$H$11))*3+1),((A563-('Steps 1+2'!$H$11))/(('Steps 1+2'!$E$17)-('Steps 1+2'!$H$11))*2+4)))," ")," ")</f>
        <v xml:space="preserve"> </v>
      </c>
      <c r="C563" s="9" t="str">
        <f t="shared" si="18"/>
        <v xml:space="preserve"> </v>
      </c>
      <c r="D563" s="32" t="e">
        <f t="shared" si="19"/>
        <v>#N/A</v>
      </c>
    </row>
    <row r="564" spans="1:4">
      <c r="A564" s="32" t="e">
        <f>IF((A563+$F$5&lt;='Steps 1+2'!$E$17),A563+$F$5,#N/A)</f>
        <v>#N/A</v>
      </c>
      <c r="B564" s="10" t="str">
        <f>IFERROR(IF(ISNUMBER(A564),(IF(A564&lt;('Steps 1+2'!$H$11),((A564/('Steps 1+2'!$H$11))*3+1),((A564-('Steps 1+2'!$H$11))/(('Steps 1+2'!$E$17)-('Steps 1+2'!$H$11))*2+4)))," ")," ")</f>
        <v xml:space="preserve"> </v>
      </c>
      <c r="C564" s="9" t="str">
        <f t="shared" si="18"/>
        <v xml:space="preserve"> </v>
      </c>
      <c r="D564" s="32" t="e">
        <f t="shared" si="19"/>
        <v>#N/A</v>
      </c>
    </row>
    <row r="565" spans="1:4">
      <c r="A565" s="32" t="e">
        <f>IF((A564+$F$5&lt;='Steps 1+2'!$E$17),A564+$F$5,#N/A)</f>
        <v>#N/A</v>
      </c>
      <c r="B565" s="10" t="str">
        <f>IFERROR(IF(ISNUMBER(A565),(IF(A565&lt;('Steps 1+2'!$H$11),((A565/('Steps 1+2'!$H$11))*3+1),((A565-('Steps 1+2'!$H$11))/(('Steps 1+2'!$E$17)-('Steps 1+2'!$H$11))*2+4)))," ")," ")</f>
        <v xml:space="preserve"> </v>
      </c>
      <c r="C565" s="9" t="str">
        <f t="shared" si="18"/>
        <v xml:space="preserve"> </v>
      </c>
      <c r="D565" s="32" t="e">
        <f t="shared" si="19"/>
        <v>#N/A</v>
      </c>
    </row>
    <row r="566" spans="1:4">
      <c r="A566" s="32" t="e">
        <f>IF((A565+$F$5&lt;='Steps 1+2'!$E$17),A565+$F$5,#N/A)</f>
        <v>#N/A</v>
      </c>
      <c r="B566" s="10" t="str">
        <f>IFERROR(IF(ISNUMBER(A566),(IF(A566&lt;('Steps 1+2'!$H$11),((A566/('Steps 1+2'!$H$11))*3+1),((A566-('Steps 1+2'!$H$11))/(('Steps 1+2'!$E$17)-('Steps 1+2'!$H$11))*2+4)))," ")," ")</f>
        <v xml:space="preserve"> </v>
      </c>
      <c r="C566" s="9" t="str">
        <f t="shared" si="18"/>
        <v xml:space="preserve"> </v>
      </c>
      <c r="D566" s="32" t="e">
        <f t="shared" si="19"/>
        <v>#N/A</v>
      </c>
    </row>
    <row r="567" spans="1:4">
      <c r="A567" s="32" t="e">
        <f>IF((A566+$F$5&lt;='Steps 1+2'!$E$17),A566+$F$5,#N/A)</f>
        <v>#N/A</v>
      </c>
      <c r="B567" s="10" t="str">
        <f>IFERROR(IF(ISNUMBER(A567),(IF(A567&lt;('Steps 1+2'!$H$11),((A567/('Steps 1+2'!$H$11))*3+1),((A567-('Steps 1+2'!$H$11))/(('Steps 1+2'!$E$17)-('Steps 1+2'!$H$11))*2+4)))," ")," ")</f>
        <v xml:space="preserve"> </v>
      </c>
      <c r="C567" s="9" t="str">
        <f t="shared" si="18"/>
        <v xml:space="preserve"> </v>
      </c>
      <c r="D567" s="32" t="e">
        <f t="shared" si="19"/>
        <v>#N/A</v>
      </c>
    </row>
    <row r="568" spans="1:4">
      <c r="A568" s="32" t="e">
        <f>IF((A567+$F$5&lt;='Steps 1+2'!$E$17),A567+$F$5,#N/A)</f>
        <v>#N/A</v>
      </c>
      <c r="B568" s="10" t="str">
        <f>IFERROR(IF(ISNUMBER(A568),(IF(A568&lt;('Steps 1+2'!$H$11),((A568/('Steps 1+2'!$H$11))*3+1),((A568-('Steps 1+2'!$H$11))/(('Steps 1+2'!$E$17)-('Steps 1+2'!$H$11))*2+4)))," ")," ")</f>
        <v xml:space="preserve"> </v>
      </c>
      <c r="C568" s="9" t="str">
        <f t="shared" si="18"/>
        <v xml:space="preserve"> </v>
      </c>
      <c r="D568" s="32" t="e">
        <f t="shared" si="19"/>
        <v>#N/A</v>
      </c>
    </row>
    <row r="569" spans="1:4">
      <c r="A569" s="32" t="e">
        <f>IF((A568+$F$5&lt;='Steps 1+2'!$E$17),A568+$F$5,#N/A)</f>
        <v>#N/A</v>
      </c>
      <c r="B569" s="10" t="str">
        <f>IFERROR(IF(ISNUMBER(A569),(IF(A569&lt;('Steps 1+2'!$H$11),((A569/('Steps 1+2'!$H$11))*3+1),((A569-('Steps 1+2'!$H$11))/(('Steps 1+2'!$E$17)-('Steps 1+2'!$H$11))*2+4)))," ")," ")</f>
        <v xml:space="preserve"> </v>
      </c>
      <c r="C569" s="9" t="str">
        <f t="shared" si="18"/>
        <v xml:space="preserve"> </v>
      </c>
      <c r="D569" s="32" t="e">
        <f t="shared" si="19"/>
        <v>#N/A</v>
      </c>
    </row>
    <row r="570" spans="1:4">
      <c r="A570" s="32" t="e">
        <f>IF((A569+$F$5&lt;='Steps 1+2'!$E$17),A569+$F$5,#N/A)</f>
        <v>#N/A</v>
      </c>
      <c r="B570" s="10" t="str">
        <f>IFERROR(IF(ISNUMBER(A570),(IF(A570&lt;('Steps 1+2'!$H$11),((A570/('Steps 1+2'!$H$11))*3+1),((A570-('Steps 1+2'!$H$11))/(('Steps 1+2'!$E$17)-('Steps 1+2'!$H$11))*2+4)))," ")," ")</f>
        <v xml:space="preserve"> </v>
      </c>
      <c r="C570" s="9" t="str">
        <f t="shared" si="18"/>
        <v xml:space="preserve"> </v>
      </c>
      <c r="D570" s="32" t="e">
        <f t="shared" si="19"/>
        <v>#N/A</v>
      </c>
    </row>
    <row r="571" spans="1:4">
      <c r="A571" s="32" t="e">
        <f>IF((A570+$F$5&lt;='Steps 1+2'!$E$17),A570+$F$5,#N/A)</f>
        <v>#N/A</v>
      </c>
      <c r="B571" s="10" t="str">
        <f>IFERROR(IF(ISNUMBER(A571),(IF(A571&lt;('Steps 1+2'!$H$11),((A571/('Steps 1+2'!$H$11))*3+1),((A571-('Steps 1+2'!$H$11))/(('Steps 1+2'!$E$17)-('Steps 1+2'!$H$11))*2+4)))," ")," ")</f>
        <v xml:space="preserve"> </v>
      </c>
      <c r="C571" s="9" t="str">
        <f t="shared" si="18"/>
        <v xml:space="preserve"> </v>
      </c>
      <c r="D571" s="32" t="e">
        <f t="shared" si="19"/>
        <v>#N/A</v>
      </c>
    </row>
    <row r="572" spans="1:4">
      <c r="A572" s="32" t="e">
        <f>IF((A571+$F$5&lt;='Steps 1+2'!$E$17),A571+$F$5,#N/A)</f>
        <v>#N/A</v>
      </c>
      <c r="B572" s="10" t="str">
        <f>IFERROR(IF(ISNUMBER(A572),(IF(A572&lt;('Steps 1+2'!$H$11),((A572/('Steps 1+2'!$H$11))*3+1),((A572-('Steps 1+2'!$H$11))/(('Steps 1+2'!$E$17)-('Steps 1+2'!$H$11))*2+4)))," ")," ")</f>
        <v xml:space="preserve"> </v>
      </c>
      <c r="C572" s="9" t="str">
        <f t="shared" si="18"/>
        <v xml:space="preserve"> </v>
      </c>
      <c r="D572" s="32" t="e">
        <f t="shared" si="19"/>
        <v>#N/A</v>
      </c>
    </row>
    <row r="573" spans="1:4">
      <c r="A573" s="32" t="e">
        <f>IF((A572+$F$5&lt;='Steps 1+2'!$E$17),A572+$F$5,#N/A)</f>
        <v>#N/A</v>
      </c>
      <c r="B573" s="10" t="str">
        <f>IFERROR(IF(ISNUMBER(A573),(IF(A573&lt;('Steps 1+2'!$H$11),((A573/('Steps 1+2'!$H$11))*3+1),((A573-('Steps 1+2'!$H$11))/(('Steps 1+2'!$E$17)-('Steps 1+2'!$H$11))*2+4)))," ")," ")</f>
        <v xml:space="preserve"> </v>
      </c>
      <c r="C573" s="9" t="str">
        <f t="shared" si="18"/>
        <v xml:space="preserve"> </v>
      </c>
      <c r="D573" s="32" t="e">
        <f t="shared" si="19"/>
        <v>#N/A</v>
      </c>
    </row>
    <row r="574" spans="1:4">
      <c r="A574" s="32" t="e">
        <f>IF((A573+$F$5&lt;='Steps 1+2'!$E$17),A573+$F$5,#N/A)</f>
        <v>#N/A</v>
      </c>
      <c r="B574" s="10" t="str">
        <f>IFERROR(IF(ISNUMBER(A574),(IF(A574&lt;('Steps 1+2'!$H$11),((A574/('Steps 1+2'!$H$11))*3+1),((A574-('Steps 1+2'!$H$11))/(('Steps 1+2'!$E$17)-('Steps 1+2'!$H$11))*2+4)))," ")," ")</f>
        <v xml:space="preserve"> </v>
      </c>
      <c r="C574" s="9" t="str">
        <f t="shared" si="18"/>
        <v xml:space="preserve"> </v>
      </c>
      <c r="D574" s="32" t="e">
        <f t="shared" si="19"/>
        <v>#N/A</v>
      </c>
    </row>
    <row r="575" spans="1:4">
      <c r="A575" s="32" t="e">
        <f>IF((A574+$F$5&lt;='Steps 1+2'!$E$17),A574+$F$5,#N/A)</f>
        <v>#N/A</v>
      </c>
      <c r="B575" s="10" t="str">
        <f>IFERROR(IF(ISNUMBER(A575),(IF(A575&lt;('Steps 1+2'!$H$11),((A575/('Steps 1+2'!$H$11))*3+1),((A575-('Steps 1+2'!$H$11))/(('Steps 1+2'!$E$17)-('Steps 1+2'!$H$11))*2+4)))," ")," ")</f>
        <v xml:space="preserve"> </v>
      </c>
      <c r="C575" s="9" t="str">
        <f t="shared" si="18"/>
        <v xml:space="preserve"> </v>
      </c>
      <c r="D575" s="32" t="e">
        <f t="shared" si="19"/>
        <v>#N/A</v>
      </c>
    </row>
    <row r="576" spans="1:4">
      <c r="A576" s="32" t="e">
        <f>IF((A575+$F$5&lt;='Steps 1+2'!$E$17),A575+$F$5,#N/A)</f>
        <v>#N/A</v>
      </c>
      <c r="B576" s="10" t="str">
        <f>IFERROR(IF(ISNUMBER(A576),(IF(A576&lt;('Steps 1+2'!$H$11),((A576/('Steps 1+2'!$H$11))*3+1),((A576-('Steps 1+2'!$H$11))/(('Steps 1+2'!$E$17)-('Steps 1+2'!$H$11))*2+4)))," ")," ")</f>
        <v xml:space="preserve"> </v>
      </c>
      <c r="C576" s="9" t="str">
        <f t="shared" si="18"/>
        <v xml:space="preserve"> </v>
      </c>
      <c r="D576" s="32" t="e">
        <f t="shared" si="19"/>
        <v>#N/A</v>
      </c>
    </row>
    <row r="577" spans="1:4">
      <c r="A577" s="32" t="e">
        <f>IF((A576+$F$5&lt;='Steps 1+2'!$E$17),A576+$F$5,#N/A)</f>
        <v>#N/A</v>
      </c>
      <c r="B577" s="10" t="str">
        <f>IFERROR(IF(ISNUMBER(A577),(IF(A577&lt;('Steps 1+2'!$H$11),((A577/('Steps 1+2'!$H$11))*3+1),((A577-('Steps 1+2'!$H$11))/(('Steps 1+2'!$E$17)-('Steps 1+2'!$H$11))*2+4)))," ")," ")</f>
        <v xml:space="preserve"> </v>
      </c>
      <c r="C577" s="9" t="str">
        <f t="shared" si="18"/>
        <v xml:space="preserve"> </v>
      </c>
      <c r="D577" s="32" t="e">
        <f t="shared" si="19"/>
        <v>#N/A</v>
      </c>
    </row>
    <row r="578" spans="1:4">
      <c r="A578" s="32" t="e">
        <f>IF((A577+$F$5&lt;='Steps 1+2'!$E$17),A577+$F$5,#N/A)</f>
        <v>#N/A</v>
      </c>
      <c r="B578" s="10" t="str">
        <f>IFERROR(IF(ISNUMBER(A578),(IF(A578&lt;('Steps 1+2'!$H$11),((A578/('Steps 1+2'!$H$11))*3+1),((A578-('Steps 1+2'!$H$11))/(('Steps 1+2'!$E$17)-('Steps 1+2'!$H$11))*2+4)))," ")," ")</f>
        <v xml:space="preserve"> </v>
      </c>
      <c r="C578" s="9" t="str">
        <f t="shared" ref="C578:C641" si="20">IFERROR(IF(AND(B578&gt;3.5,B578&lt;4),3.5,ROUND(B578/5,1)*5)," ")</f>
        <v xml:space="preserve"> </v>
      </c>
      <c r="D578" s="32" t="e">
        <f t="shared" ref="D578:D641" si="21">A578</f>
        <v>#N/A</v>
      </c>
    </row>
    <row r="579" spans="1:4">
      <c r="A579" s="32" t="e">
        <f>IF((A578+$F$5&lt;='Steps 1+2'!$E$17),A578+$F$5,#N/A)</f>
        <v>#N/A</v>
      </c>
      <c r="B579" s="10" t="str">
        <f>IFERROR(IF(ISNUMBER(A579),(IF(A579&lt;('Steps 1+2'!$H$11),((A579/('Steps 1+2'!$H$11))*3+1),((A579-('Steps 1+2'!$H$11))/(('Steps 1+2'!$E$17)-('Steps 1+2'!$H$11))*2+4)))," ")," ")</f>
        <v xml:space="preserve"> </v>
      </c>
      <c r="C579" s="9" t="str">
        <f t="shared" si="20"/>
        <v xml:space="preserve"> </v>
      </c>
      <c r="D579" s="32" t="e">
        <f t="shared" si="21"/>
        <v>#N/A</v>
      </c>
    </row>
    <row r="580" spans="1:4">
      <c r="A580" s="32" t="e">
        <f>IF((A579+$F$5&lt;='Steps 1+2'!$E$17),A579+$F$5,#N/A)</f>
        <v>#N/A</v>
      </c>
      <c r="B580" s="10" t="str">
        <f>IFERROR(IF(ISNUMBER(A580),(IF(A580&lt;('Steps 1+2'!$H$11),((A580/('Steps 1+2'!$H$11))*3+1),((A580-('Steps 1+2'!$H$11))/(('Steps 1+2'!$E$17)-('Steps 1+2'!$H$11))*2+4)))," ")," ")</f>
        <v xml:space="preserve"> </v>
      </c>
      <c r="C580" s="9" t="str">
        <f t="shared" si="20"/>
        <v xml:space="preserve"> </v>
      </c>
      <c r="D580" s="32" t="e">
        <f t="shared" si="21"/>
        <v>#N/A</v>
      </c>
    </row>
    <row r="581" spans="1:4">
      <c r="A581" s="32" t="e">
        <f>IF((A580+$F$5&lt;='Steps 1+2'!$E$17),A580+$F$5,#N/A)</f>
        <v>#N/A</v>
      </c>
      <c r="B581" s="10" t="str">
        <f>IFERROR(IF(ISNUMBER(A581),(IF(A581&lt;('Steps 1+2'!$H$11),((A581/('Steps 1+2'!$H$11))*3+1),((A581-('Steps 1+2'!$H$11))/(('Steps 1+2'!$E$17)-('Steps 1+2'!$H$11))*2+4)))," ")," ")</f>
        <v xml:space="preserve"> </v>
      </c>
      <c r="C581" s="9" t="str">
        <f t="shared" si="20"/>
        <v xml:space="preserve"> </v>
      </c>
      <c r="D581" s="32" t="e">
        <f t="shared" si="21"/>
        <v>#N/A</v>
      </c>
    </row>
    <row r="582" spans="1:4">
      <c r="A582" s="32" t="e">
        <f>IF((A581+$F$5&lt;='Steps 1+2'!$E$17),A581+$F$5,#N/A)</f>
        <v>#N/A</v>
      </c>
      <c r="B582" s="10" t="str">
        <f>IFERROR(IF(ISNUMBER(A582),(IF(A582&lt;('Steps 1+2'!$H$11),((A582/('Steps 1+2'!$H$11))*3+1),((A582-('Steps 1+2'!$H$11))/(('Steps 1+2'!$E$17)-('Steps 1+2'!$H$11))*2+4)))," ")," ")</f>
        <v xml:space="preserve"> </v>
      </c>
      <c r="C582" s="9" t="str">
        <f t="shared" si="20"/>
        <v xml:space="preserve"> </v>
      </c>
      <c r="D582" s="32" t="e">
        <f t="shared" si="21"/>
        <v>#N/A</v>
      </c>
    </row>
    <row r="583" spans="1:4">
      <c r="A583" s="32" t="e">
        <f>IF((A582+$F$5&lt;='Steps 1+2'!$E$17),A582+$F$5,#N/A)</f>
        <v>#N/A</v>
      </c>
      <c r="B583" s="10" t="str">
        <f>IFERROR(IF(ISNUMBER(A583),(IF(A583&lt;('Steps 1+2'!$H$11),((A583/('Steps 1+2'!$H$11))*3+1),((A583-('Steps 1+2'!$H$11))/(('Steps 1+2'!$E$17)-('Steps 1+2'!$H$11))*2+4)))," ")," ")</f>
        <v xml:space="preserve"> </v>
      </c>
      <c r="C583" s="9" t="str">
        <f t="shared" si="20"/>
        <v xml:space="preserve"> </v>
      </c>
      <c r="D583" s="32" t="e">
        <f t="shared" si="21"/>
        <v>#N/A</v>
      </c>
    </row>
    <row r="584" spans="1:4">
      <c r="A584" s="32" t="e">
        <f>IF((A583+$F$5&lt;='Steps 1+2'!$E$17),A583+$F$5,#N/A)</f>
        <v>#N/A</v>
      </c>
      <c r="B584" s="10" t="str">
        <f>IFERROR(IF(ISNUMBER(A584),(IF(A584&lt;('Steps 1+2'!$H$11),((A584/('Steps 1+2'!$H$11))*3+1),((A584-('Steps 1+2'!$H$11))/(('Steps 1+2'!$E$17)-('Steps 1+2'!$H$11))*2+4)))," ")," ")</f>
        <v xml:space="preserve"> </v>
      </c>
      <c r="C584" s="9" t="str">
        <f t="shared" si="20"/>
        <v xml:space="preserve"> </v>
      </c>
      <c r="D584" s="32" t="e">
        <f t="shared" si="21"/>
        <v>#N/A</v>
      </c>
    </row>
    <row r="585" spans="1:4">
      <c r="A585" s="32" t="e">
        <f>IF((A584+$F$5&lt;='Steps 1+2'!$E$17),A584+$F$5,#N/A)</f>
        <v>#N/A</v>
      </c>
      <c r="B585" s="10" t="str">
        <f>IFERROR(IF(ISNUMBER(A585),(IF(A585&lt;('Steps 1+2'!$H$11),((A585/('Steps 1+2'!$H$11))*3+1),((A585-('Steps 1+2'!$H$11))/(('Steps 1+2'!$E$17)-('Steps 1+2'!$H$11))*2+4)))," ")," ")</f>
        <v xml:space="preserve"> </v>
      </c>
      <c r="C585" s="9" t="str">
        <f t="shared" si="20"/>
        <v xml:space="preserve"> </v>
      </c>
      <c r="D585" s="32" t="e">
        <f t="shared" si="21"/>
        <v>#N/A</v>
      </c>
    </row>
    <row r="586" spans="1:4">
      <c r="A586" s="32" t="e">
        <f>IF((A585+$F$5&lt;='Steps 1+2'!$E$17),A585+$F$5,#N/A)</f>
        <v>#N/A</v>
      </c>
      <c r="B586" s="10" t="str">
        <f>IFERROR(IF(ISNUMBER(A586),(IF(A586&lt;('Steps 1+2'!$H$11),((A586/('Steps 1+2'!$H$11))*3+1),((A586-('Steps 1+2'!$H$11))/(('Steps 1+2'!$E$17)-('Steps 1+2'!$H$11))*2+4)))," ")," ")</f>
        <v xml:space="preserve"> </v>
      </c>
      <c r="C586" s="9" t="str">
        <f t="shared" si="20"/>
        <v xml:space="preserve"> </v>
      </c>
      <c r="D586" s="32" t="e">
        <f t="shared" si="21"/>
        <v>#N/A</v>
      </c>
    </row>
    <row r="587" spans="1:4">
      <c r="A587" s="32" t="e">
        <f>IF((A586+$F$5&lt;='Steps 1+2'!$E$17),A586+$F$5,#N/A)</f>
        <v>#N/A</v>
      </c>
      <c r="B587" s="10" t="str">
        <f>IFERROR(IF(ISNUMBER(A587),(IF(A587&lt;('Steps 1+2'!$H$11),((A587/('Steps 1+2'!$H$11))*3+1),((A587-('Steps 1+2'!$H$11))/(('Steps 1+2'!$E$17)-('Steps 1+2'!$H$11))*2+4)))," ")," ")</f>
        <v xml:space="preserve"> </v>
      </c>
      <c r="C587" s="9" t="str">
        <f t="shared" si="20"/>
        <v xml:space="preserve"> </v>
      </c>
      <c r="D587" s="32" t="e">
        <f t="shared" si="21"/>
        <v>#N/A</v>
      </c>
    </row>
    <row r="588" spans="1:4">
      <c r="A588" s="32" t="e">
        <f>IF((A587+$F$5&lt;='Steps 1+2'!$E$17),A587+$F$5,#N/A)</f>
        <v>#N/A</v>
      </c>
      <c r="B588" s="10" t="str">
        <f>IFERROR(IF(ISNUMBER(A588),(IF(A588&lt;('Steps 1+2'!$H$11),((A588/('Steps 1+2'!$H$11))*3+1),((A588-('Steps 1+2'!$H$11))/(('Steps 1+2'!$E$17)-('Steps 1+2'!$H$11))*2+4)))," ")," ")</f>
        <v xml:space="preserve"> </v>
      </c>
      <c r="C588" s="9" t="str">
        <f t="shared" si="20"/>
        <v xml:space="preserve"> </v>
      </c>
      <c r="D588" s="32" t="e">
        <f t="shared" si="21"/>
        <v>#N/A</v>
      </c>
    </row>
    <row r="589" spans="1:4">
      <c r="A589" s="32" t="e">
        <f>IF((A588+$F$5&lt;='Steps 1+2'!$E$17),A588+$F$5,#N/A)</f>
        <v>#N/A</v>
      </c>
      <c r="B589" s="10" t="str">
        <f>IFERROR(IF(ISNUMBER(A589),(IF(A589&lt;('Steps 1+2'!$H$11),((A589/('Steps 1+2'!$H$11))*3+1),((A589-('Steps 1+2'!$H$11))/(('Steps 1+2'!$E$17)-('Steps 1+2'!$H$11))*2+4)))," ")," ")</f>
        <v xml:space="preserve"> </v>
      </c>
      <c r="C589" s="9" t="str">
        <f t="shared" si="20"/>
        <v xml:space="preserve"> </v>
      </c>
      <c r="D589" s="32" t="e">
        <f t="shared" si="21"/>
        <v>#N/A</v>
      </c>
    </row>
    <row r="590" spans="1:4">
      <c r="A590" s="32" t="e">
        <f>IF((A589+$F$5&lt;='Steps 1+2'!$E$17),A589+$F$5,#N/A)</f>
        <v>#N/A</v>
      </c>
      <c r="B590" s="10" t="str">
        <f>IFERROR(IF(ISNUMBER(A590),(IF(A590&lt;('Steps 1+2'!$H$11),((A590/('Steps 1+2'!$H$11))*3+1),((A590-('Steps 1+2'!$H$11))/(('Steps 1+2'!$E$17)-('Steps 1+2'!$H$11))*2+4)))," ")," ")</f>
        <v xml:space="preserve"> </v>
      </c>
      <c r="C590" s="9" t="str">
        <f t="shared" si="20"/>
        <v xml:space="preserve"> </v>
      </c>
      <c r="D590" s="32" t="e">
        <f t="shared" si="21"/>
        <v>#N/A</v>
      </c>
    </row>
    <row r="591" spans="1:4">
      <c r="A591" s="32" t="e">
        <f>IF((A590+$F$5&lt;='Steps 1+2'!$E$17),A590+$F$5,#N/A)</f>
        <v>#N/A</v>
      </c>
      <c r="B591" s="10" t="str">
        <f>IFERROR(IF(ISNUMBER(A591),(IF(A591&lt;('Steps 1+2'!$H$11),((A591/('Steps 1+2'!$H$11))*3+1),((A591-('Steps 1+2'!$H$11))/(('Steps 1+2'!$E$17)-('Steps 1+2'!$H$11))*2+4)))," ")," ")</f>
        <v xml:space="preserve"> </v>
      </c>
      <c r="C591" s="9" t="str">
        <f t="shared" si="20"/>
        <v xml:space="preserve"> </v>
      </c>
      <c r="D591" s="32" t="e">
        <f t="shared" si="21"/>
        <v>#N/A</v>
      </c>
    </row>
    <row r="592" spans="1:4">
      <c r="A592" s="32" t="e">
        <f>IF((A591+$F$5&lt;='Steps 1+2'!$E$17),A591+$F$5,#N/A)</f>
        <v>#N/A</v>
      </c>
      <c r="B592" s="10" t="str">
        <f>IFERROR(IF(ISNUMBER(A592),(IF(A592&lt;('Steps 1+2'!$H$11),((A592/('Steps 1+2'!$H$11))*3+1),((A592-('Steps 1+2'!$H$11))/(('Steps 1+2'!$E$17)-('Steps 1+2'!$H$11))*2+4)))," ")," ")</f>
        <v xml:space="preserve"> </v>
      </c>
      <c r="C592" s="9" t="str">
        <f t="shared" si="20"/>
        <v xml:space="preserve"> </v>
      </c>
      <c r="D592" s="32" t="e">
        <f t="shared" si="21"/>
        <v>#N/A</v>
      </c>
    </row>
    <row r="593" spans="1:4">
      <c r="A593" s="32" t="e">
        <f>IF((A592+$F$5&lt;='Steps 1+2'!$E$17),A592+$F$5,#N/A)</f>
        <v>#N/A</v>
      </c>
      <c r="B593" s="10" t="str">
        <f>IFERROR(IF(ISNUMBER(A593),(IF(A593&lt;('Steps 1+2'!$H$11),((A593/('Steps 1+2'!$H$11))*3+1),((A593-('Steps 1+2'!$H$11))/(('Steps 1+2'!$E$17)-('Steps 1+2'!$H$11))*2+4)))," ")," ")</f>
        <v xml:space="preserve"> </v>
      </c>
      <c r="C593" s="9" t="str">
        <f t="shared" si="20"/>
        <v xml:space="preserve"> </v>
      </c>
      <c r="D593" s="32" t="e">
        <f t="shared" si="21"/>
        <v>#N/A</v>
      </c>
    </row>
    <row r="594" spans="1:4">
      <c r="A594" s="32" t="e">
        <f>IF((A593+$F$5&lt;='Steps 1+2'!$E$17),A593+$F$5,#N/A)</f>
        <v>#N/A</v>
      </c>
      <c r="B594" s="10" t="str">
        <f>IFERROR(IF(ISNUMBER(A594),(IF(A594&lt;('Steps 1+2'!$H$11),((A594/('Steps 1+2'!$H$11))*3+1),((A594-('Steps 1+2'!$H$11))/(('Steps 1+2'!$E$17)-('Steps 1+2'!$H$11))*2+4)))," ")," ")</f>
        <v xml:space="preserve"> </v>
      </c>
      <c r="C594" s="9" t="str">
        <f t="shared" si="20"/>
        <v xml:space="preserve"> </v>
      </c>
      <c r="D594" s="32" t="e">
        <f t="shared" si="21"/>
        <v>#N/A</v>
      </c>
    </row>
    <row r="595" spans="1:4">
      <c r="A595" s="32" t="e">
        <f>IF((A594+$F$5&lt;='Steps 1+2'!$E$17),A594+$F$5,#N/A)</f>
        <v>#N/A</v>
      </c>
      <c r="B595" s="10" t="str">
        <f>IFERROR(IF(ISNUMBER(A595),(IF(A595&lt;('Steps 1+2'!$H$11),((A595/('Steps 1+2'!$H$11))*3+1),((A595-('Steps 1+2'!$H$11))/(('Steps 1+2'!$E$17)-('Steps 1+2'!$H$11))*2+4)))," ")," ")</f>
        <v xml:space="preserve"> </v>
      </c>
      <c r="C595" s="9" t="str">
        <f t="shared" si="20"/>
        <v xml:space="preserve"> </v>
      </c>
      <c r="D595" s="32" t="e">
        <f t="shared" si="21"/>
        <v>#N/A</v>
      </c>
    </row>
    <row r="596" spans="1:4">
      <c r="A596" s="32" t="e">
        <f>IF((A595+$F$5&lt;='Steps 1+2'!$E$17),A595+$F$5,#N/A)</f>
        <v>#N/A</v>
      </c>
      <c r="B596" s="10" t="str">
        <f>IFERROR(IF(ISNUMBER(A596),(IF(A596&lt;('Steps 1+2'!$H$11),((A596/('Steps 1+2'!$H$11))*3+1),((A596-('Steps 1+2'!$H$11))/(('Steps 1+2'!$E$17)-('Steps 1+2'!$H$11))*2+4)))," ")," ")</f>
        <v xml:space="preserve"> </v>
      </c>
      <c r="C596" s="9" t="str">
        <f t="shared" si="20"/>
        <v xml:space="preserve"> </v>
      </c>
      <c r="D596" s="32" t="e">
        <f t="shared" si="21"/>
        <v>#N/A</v>
      </c>
    </row>
    <row r="597" spans="1:4">
      <c r="A597" s="32" t="e">
        <f>IF((A596+$F$5&lt;='Steps 1+2'!$E$17),A596+$F$5,#N/A)</f>
        <v>#N/A</v>
      </c>
      <c r="B597" s="10" t="str">
        <f>IFERROR(IF(ISNUMBER(A597),(IF(A597&lt;('Steps 1+2'!$H$11),((A597/('Steps 1+2'!$H$11))*3+1),((A597-('Steps 1+2'!$H$11))/(('Steps 1+2'!$E$17)-('Steps 1+2'!$H$11))*2+4)))," ")," ")</f>
        <v xml:space="preserve"> </v>
      </c>
      <c r="C597" s="9" t="str">
        <f t="shared" si="20"/>
        <v xml:space="preserve"> </v>
      </c>
      <c r="D597" s="32" t="e">
        <f t="shared" si="21"/>
        <v>#N/A</v>
      </c>
    </row>
    <row r="598" spans="1:4">
      <c r="A598" s="32" t="e">
        <f>IF((A597+$F$5&lt;='Steps 1+2'!$E$17),A597+$F$5,#N/A)</f>
        <v>#N/A</v>
      </c>
      <c r="B598" s="10" t="str">
        <f>IFERROR(IF(ISNUMBER(A598),(IF(A598&lt;('Steps 1+2'!$H$11),((A598/('Steps 1+2'!$H$11))*3+1),((A598-('Steps 1+2'!$H$11))/(('Steps 1+2'!$E$17)-('Steps 1+2'!$H$11))*2+4)))," ")," ")</f>
        <v xml:space="preserve"> </v>
      </c>
      <c r="C598" s="9" t="str">
        <f t="shared" si="20"/>
        <v xml:space="preserve"> </v>
      </c>
      <c r="D598" s="32" t="e">
        <f t="shared" si="21"/>
        <v>#N/A</v>
      </c>
    </row>
    <row r="599" spans="1:4">
      <c r="A599" s="32" t="e">
        <f>IF((A598+$F$5&lt;='Steps 1+2'!$E$17),A598+$F$5,#N/A)</f>
        <v>#N/A</v>
      </c>
      <c r="B599" s="10" t="str">
        <f>IFERROR(IF(ISNUMBER(A599),(IF(A599&lt;('Steps 1+2'!$H$11),((A599/('Steps 1+2'!$H$11))*3+1),((A599-('Steps 1+2'!$H$11))/(('Steps 1+2'!$E$17)-('Steps 1+2'!$H$11))*2+4)))," ")," ")</f>
        <v xml:space="preserve"> </v>
      </c>
      <c r="C599" s="9" t="str">
        <f t="shared" si="20"/>
        <v xml:space="preserve"> </v>
      </c>
      <c r="D599" s="32" t="e">
        <f t="shared" si="21"/>
        <v>#N/A</v>
      </c>
    </row>
    <row r="600" spans="1:4">
      <c r="A600" s="32" t="e">
        <f>IF((A599+$F$5&lt;='Steps 1+2'!$E$17),A599+$F$5,#N/A)</f>
        <v>#N/A</v>
      </c>
      <c r="B600" s="10" t="str">
        <f>IFERROR(IF(ISNUMBER(A600),(IF(A600&lt;('Steps 1+2'!$H$11),((A600/('Steps 1+2'!$H$11))*3+1),((A600-('Steps 1+2'!$H$11))/(('Steps 1+2'!$E$17)-('Steps 1+2'!$H$11))*2+4)))," ")," ")</f>
        <v xml:space="preserve"> </v>
      </c>
      <c r="C600" s="9" t="str">
        <f t="shared" si="20"/>
        <v xml:space="preserve"> </v>
      </c>
      <c r="D600" s="32" t="e">
        <f t="shared" si="21"/>
        <v>#N/A</v>
      </c>
    </row>
    <row r="601" spans="1:4">
      <c r="A601" s="32" t="e">
        <f>IF((A600+$F$5&lt;='Steps 1+2'!$E$17),A600+$F$5,#N/A)</f>
        <v>#N/A</v>
      </c>
      <c r="B601" s="10" t="str">
        <f>IFERROR(IF(ISNUMBER(A601),(IF(A601&lt;('Steps 1+2'!$H$11),((A601/('Steps 1+2'!$H$11))*3+1),((A601-('Steps 1+2'!$H$11))/(('Steps 1+2'!$E$17)-('Steps 1+2'!$H$11))*2+4)))," ")," ")</f>
        <v xml:space="preserve"> </v>
      </c>
      <c r="C601" s="9" t="str">
        <f t="shared" si="20"/>
        <v xml:space="preserve"> </v>
      </c>
      <c r="D601" s="32" t="e">
        <f t="shared" si="21"/>
        <v>#N/A</v>
      </c>
    </row>
    <row r="602" spans="1:4">
      <c r="A602" s="32" t="e">
        <f>IF((A601+$F$5&lt;='Steps 1+2'!$E$17),A601+$F$5,#N/A)</f>
        <v>#N/A</v>
      </c>
      <c r="B602" s="10" t="str">
        <f>IFERROR(IF(ISNUMBER(A602),(IF(A602&lt;('Steps 1+2'!$H$11),((A602/('Steps 1+2'!$H$11))*3+1),((A602-('Steps 1+2'!$H$11))/(('Steps 1+2'!$E$17)-('Steps 1+2'!$H$11))*2+4)))," ")," ")</f>
        <v xml:space="preserve"> </v>
      </c>
      <c r="C602" s="9" t="str">
        <f t="shared" si="20"/>
        <v xml:space="preserve"> </v>
      </c>
      <c r="D602" s="32" t="e">
        <f t="shared" si="21"/>
        <v>#N/A</v>
      </c>
    </row>
    <row r="603" spans="1:4">
      <c r="A603" s="32" t="e">
        <f>IF((A602+$F$5&lt;='Steps 1+2'!$E$17),A602+$F$5,#N/A)</f>
        <v>#N/A</v>
      </c>
      <c r="B603" s="10" t="str">
        <f>IFERROR(IF(ISNUMBER(A603),(IF(A603&lt;('Steps 1+2'!$H$11),((A603/('Steps 1+2'!$H$11))*3+1),((A603-('Steps 1+2'!$H$11))/(('Steps 1+2'!$E$17)-('Steps 1+2'!$H$11))*2+4)))," ")," ")</f>
        <v xml:space="preserve"> </v>
      </c>
      <c r="C603" s="9" t="str">
        <f t="shared" si="20"/>
        <v xml:space="preserve"> </v>
      </c>
      <c r="D603" s="32" t="e">
        <f t="shared" si="21"/>
        <v>#N/A</v>
      </c>
    </row>
    <row r="604" spans="1:4">
      <c r="A604" s="32" t="e">
        <f>IF((A603+$F$5&lt;='Steps 1+2'!$E$17),A603+$F$5,#N/A)</f>
        <v>#N/A</v>
      </c>
      <c r="B604" s="10" t="str">
        <f>IFERROR(IF(ISNUMBER(A604),(IF(A604&lt;('Steps 1+2'!$H$11),((A604/('Steps 1+2'!$H$11))*3+1),((A604-('Steps 1+2'!$H$11))/(('Steps 1+2'!$E$17)-('Steps 1+2'!$H$11))*2+4)))," ")," ")</f>
        <v xml:space="preserve"> </v>
      </c>
      <c r="C604" s="9" t="str">
        <f t="shared" si="20"/>
        <v xml:space="preserve"> </v>
      </c>
      <c r="D604" s="32" t="e">
        <f t="shared" si="21"/>
        <v>#N/A</v>
      </c>
    </row>
    <row r="605" spans="1:4">
      <c r="A605" s="32" t="e">
        <f>IF((A604+$F$5&lt;='Steps 1+2'!$E$17),A604+$F$5,#N/A)</f>
        <v>#N/A</v>
      </c>
      <c r="B605" s="10" t="str">
        <f>IFERROR(IF(ISNUMBER(A605),(IF(A605&lt;('Steps 1+2'!$H$11),((A605/('Steps 1+2'!$H$11))*3+1),((A605-('Steps 1+2'!$H$11))/(('Steps 1+2'!$E$17)-('Steps 1+2'!$H$11))*2+4)))," ")," ")</f>
        <v xml:space="preserve"> </v>
      </c>
      <c r="C605" s="9" t="str">
        <f t="shared" si="20"/>
        <v xml:space="preserve"> </v>
      </c>
      <c r="D605" s="32" t="e">
        <f t="shared" si="21"/>
        <v>#N/A</v>
      </c>
    </row>
    <row r="606" spans="1:4">
      <c r="A606" s="32" t="e">
        <f>IF((A605+$F$5&lt;='Steps 1+2'!$E$17),A605+$F$5,#N/A)</f>
        <v>#N/A</v>
      </c>
      <c r="B606" s="10" t="str">
        <f>IFERROR(IF(ISNUMBER(A606),(IF(A606&lt;('Steps 1+2'!$H$11),((A606/('Steps 1+2'!$H$11))*3+1),((A606-('Steps 1+2'!$H$11))/(('Steps 1+2'!$E$17)-('Steps 1+2'!$H$11))*2+4)))," ")," ")</f>
        <v xml:space="preserve"> </v>
      </c>
      <c r="C606" s="9" t="str">
        <f t="shared" si="20"/>
        <v xml:space="preserve"> </v>
      </c>
      <c r="D606" s="32" t="e">
        <f t="shared" si="21"/>
        <v>#N/A</v>
      </c>
    </row>
    <row r="607" spans="1:4">
      <c r="A607" s="32" t="e">
        <f>IF((A606+$F$5&lt;='Steps 1+2'!$E$17),A606+$F$5,#N/A)</f>
        <v>#N/A</v>
      </c>
      <c r="B607" s="10" t="str">
        <f>IFERROR(IF(ISNUMBER(A607),(IF(A607&lt;('Steps 1+2'!$H$11),((A607/('Steps 1+2'!$H$11))*3+1),((A607-('Steps 1+2'!$H$11))/(('Steps 1+2'!$E$17)-('Steps 1+2'!$H$11))*2+4)))," ")," ")</f>
        <v xml:space="preserve"> </v>
      </c>
      <c r="C607" s="9" t="str">
        <f t="shared" si="20"/>
        <v xml:space="preserve"> </v>
      </c>
      <c r="D607" s="32" t="e">
        <f t="shared" si="21"/>
        <v>#N/A</v>
      </c>
    </row>
    <row r="608" spans="1:4">
      <c r="A608" s="32" t="e">
        <f>IF((A607+$F$5&lt;='Steps 1+2'!$E$17),A607+$F$5,#N/A)</f>
        <v>#N/A</v>
      </c>
      <c r="B608" s="10" t="str">
        <f>IFERROR(IF(ISNUMBER(A608),(IF(A608&lt;('Steps 1+2'!$H$11),((A608/('Steps 1+2'!$H$11))*3+1),((A608-('Steps 1+2'!$H$11))/(('Steps 1+2'!$E$17)-('Steps 1+2'!$H$11))*2+4)))," ")," ")</f>
        <v xml:space="preserve"> </v>
      </c>
      <c r="C608" s="9" t="str">
        <f t="shared" si="20"/>
        <v xml:space="preserve"> </v>
      </c>
      <c r="D608" s="32" t="e">
        <f t="shared" si="21"/>
        <v>#N/A</v>
      </c>
    </row>
    <row r="609" spans="1:4">
      <c r="A609" s="32" t="e">
        <f>IF((A608+$F$5&lt;='Steps 1+2'!$E$17),A608+$F$5,#N/A)</f>
        <v>#N/A</v>
      </c>
      <c r="B609" s="10" t="str">
        <f>IFERROR(IF(ISNUMBER(A609),(IF(A609&lt;('Steps 1+2'!$H$11),((A609/('Steps 1+2'!$H$11))*3+1),((A609-('Steps 1+2'!$H$11))/(('Steps 1+2'!$E$17)-('Steps 1+2'!$H$11))*2+4)))," ")," ")</f>
        <v xml:space="preserve"> </v>
      </c>
      <c r="C609" s="9" t="str">
        <f t="shared" si="20"/>
        <v xml:space="preserve"> </v>
      </c>
      <c r="D609" s="32" t="e">
        <f t="shared" si="21"/>
        <v>#N/A</v>
      </c>
    </row>
    <row r="610" spans="1:4">
      <c r="A610" s="32" t="e">
        <f>IF((A609+$F$5&lt;='Steps 1+2'!$E$17),A609+$F$5,#N/A)</f>
        <v>#N/A</v>
      </c>
      <c r="B610" s="10" t="str">
        <f>IFERROR(IF(ISNUMBER(A610),(IF(A610&lt;('Steps 1+2'!$H$11),((A610/('Steps 1+2'!$H$11))*3+1),((A610-('Steps 1+2'!$H$11))/(('Steps 1+2'!$E$17)-('Steps 1+2'!$H$11))*2+4)))," ")," ")</f>
        <v xml:space="preserve"> </v>
      </c>
      <c r="C610" s="9" t="str">
        <f t="shared" si="20"/>
        <v xml:space="preserve"> </v>
      </c>
      <c r="D610" s="32" t="e">
        <f t="shared" si="21"/>
        <v>#N/A</v>
      </c>
    </row>
    <row r="611" spans="1:4">
      <c r="A611" s="32" t="e">
        <f>IF((A610+$F$5&lt;='Steps 1+2'!$E$17),A610+$F$5,#N/A)</f>
        <v>#N/A</v>
      </c>
      <c r="B611" s="10" t="str">
        <f>IFERROR(IF(ISNUMBER(A611),(IF(A611&lt;('Steps 1+2'!$H$11),((A611/('Steps 1+2'!$H$11))*3+1),((A611-('Steps 1+2'!$H$11))/(('Steps 1+2'!$E$17)-('Steps 1+2'!$H$11))*2+4)))," ")," ")</f>
        <v xml:space="preserve"> </v>
      </c>
      <c r="C611" s="9" t="str">
        <f t="shared" si="20"/>
        <v xml:space="preserve"> </v>
      </c>
      <c r="D611" s="32" t="e">
        <f t="shared" si="21"/>
        <v>#N/A</v>
      </c>
    </row>
    <row r="612" spans="1:4">
      <c r="A612" s="32" t="e">
        <f>IF((A611+$F$5&lt;='Steps 1+2'!$E$17),A611+$F$5,#N/A)</f>
        <v>#N/A</v>
      </c>
      <c r="B612" s="10" t="str">
        <f>IFERROR(IF(ISNUMBER(A612),(IF(A612&lt;('Steps 1+2'!$H$11),((A612/('Steps 1+2'!$H$11))*3+1),((A612-('Steps 1+2'!$H$11))/(('Steps 1+2'!$E$17)-('Steps 1+2'!$H$11))*2+4)))," ")," ")</f>
        <v xml:space="preserve"> </v>
      </c>
      <c r="C612" s="9" t="str">
        <f t="shared" si="20"/>
        <v xml:space="preserve"> </v>
      </c>
      <c r="D612" s="32" t="e">
        <f t="shared" si="21"/>
        <v>#N/A</v>
      </c>
    </row>
    <row r="613" spans="1:4">
      <c r="A613" s="32" t="e">
        <f>IF((A612+$F$5&lt;='Steps 1+2'!$E$17),A612+$F$5,#N/A)</f>
        <v>#N/A</v>
      </c>
      <c r="B613" s="10" t="str">
        <f>IFERROR(IF(ISNUMBER(A613),(IF(A613&lt;('Steps 1+2'!$H$11),((A613/('Steps 1+2'!$H$11))*3+1),((A613-('Steps 1+2'!$H$11))/(('Steps 1+2'!$E$17)-('Steps 1+2'!$H$11))*2+4)))," ")," ")</f>
        <v xml:space="preserve"> </v>
      </c>
      <c r="C613" s="9" t="str">
        <f t="shared" si="20"/>
        <v xml:space="preserve"> </v>
      </c>
      <c r="D613" s="32" t="e">
        <f t="shared" si="21"/>
        <v>#N/A</v>
      </c>
    </row>
    <row r="614" spans="1:4">
      <c r="A614" s="32" t="e">
        <f>IF((A613+$F$5&lt;='Steps 1+2'!$E$17),A613+$F$5,#N/A)</f>
        <v>#N/A</v>
      </c>
      <c r="B614" s="10" t="str">
        <f>IFERROR(IF(ISNUMBER(A614),(IF(A614&lt;('Steps 1+2'!$H$11),((A614/('Steps 1+2'!$H$11))*3+1),((A614-('Steps 1+2'!$H$11))/(('Steps 1+2'!$E$17)-('Steps 1+2'!$H$11))*2+4)))," ")," ")</f>
        <v xml:space="preserve"> </v>
      </c>
      <c r="C614" s="9" t="str">
        <f t="shared" si="20"/>
        <v xml:space="preserve"> </v>
      </c>
      <c r="D614" s="32" t="e">
        <f t="shared" si="21"/>
        <v>#N/A</v>
      </c>
    </row>
    <row r="615" spans="1:4">
      <c r="A615" s="32" t="e">
        <f>IF((A614+$F$5&lt;='Steps 1+2'!$E$17),A614+$F$5,#N/A)</f>
        <v>#N/A</v>
      </c>
      <c r="B615" s="10" t="str">
        <f>IFERROR(IF(ISNUMBER(A615),(IF(A615&lt;('Steps 1+2'!$H$11),((A615/('Steps 1+2'!$H$11))*3+1),((A615-('Steps 1+2'!$H$11))/(('Steps 1+2'!$E$17)-('Steps 1+2'!$H$11))*2+4)))," ")," ")</f>
        <v xml:space="preserve"> </v>
      </c>
      <c r="C615" s="9" t="str">
        <f t="shared" si="20"/>
        <v xml:space="preserve"> </v>
      </c>
      <c r="D615" s="32" t="e">
        <f t="shared" si="21"/>
        <v>#N/A</v>
      </c>
    </row>
    <row r="616" spans="1:4">
      <c r="A616" s="32" t="e">
        <f>IF((A615+$F$5&lt;='Steps 1+2'!$E$17),A615+$F$5,#N/A)</f>
        <v>#N/A</v>
      </c>
      <c r="B616" s="10" t="str">
        <f>IFERROR(IF(ISNUMBER(A616),(IF(A616&lt;('Steps 1+2'!$H$11),((A616/('Steps 1+2'!$H$11))*3+1),((A616-('Steps 1+2'!$H$11))/(('Steps 1+2'!$E$17)-('Steps 1+2'!$H$11))*2+4)))," ")," ")</f>
        <v xml:space="preserve"> </v>
      </c>
      <c r="C616" s="9" t="str">
        <f t="shared" si="20"/>
        <v xml:space="preserve"> </v>
      </c>
      <c r="D616" s="32" t="e">
        <f t="shared" si="21"/>
        <v>#N/A</v>
      </c>
    </row>
    <row r="617" spans="1:4">
      <c r="A617" s="32" t="e">
        <f>IF((A616+$F$5&lt;='Steps 1+2'!$E$17),A616+$F$5,#N/A)</f>
        <v>#N/A</v>
      </c>
      <c r="B617" s="10" t="str">
        <f>IFERROR(IF(ISNUMBER(A617),(IF(A617&lt;('Steps 1+2'!$H$11),((A617/('Steps 1+2'!$H$11))*3+1),((A617-('Steps 1+2'!$H$11))/(('Steps 1+2'!$E$17)-('Steps 1+2'!$H$11))*2+4)))," ")," ")</f>
        <v xml:space="preserve"> </v>
      </c>
      <c r="C617" s="9" t="str">
        <f t="shared" si="20"/>
        <v xml:space="preserve"> </v>
      </c>
      <c r="D617" s="32" t="e">
        <f t="shared" si="21"/>
        <v>#N/A</v>
      </c>
    </row>
    <row r="618" spans="1:4">
      <c r="A618" s="32" t="e">
        <f>IF((A617+$F$5&lt;='Steps 1+2'!$E$17),A617+$F$5,#N/A)</f>
        <v>#N/A</v>
      </c>
      <c r="B618" s="10" t="str">
        <f>IFERROR(IF(ISNUMBER(A618),(IF(A618&lt;('Steps 1+2'!$H$11),((A618/('Steps 1+2'!$H$11))*3+1),((A618-('Steps 1+2'!$H$11))/(('Steps 1+2'!$E$17)-('Steps 1+2'!$H$11))*2+4)))," ")," ")</f>
        <v xml:space="preserve"> </v>
      </c>
      <c r="C618" s="9" t="str">
        <f t="shared" si="20"/>
        <v xml:space="preserve"> </v>
      </c>
      <c r="D618" s="32" t="e">
        <f t="shared" si="21"/>
        <v>#N/A</v>
      </c>
    </row>
    <row r="619" spans="1:4">
      <c r="A619" s="32" t="e">
        <f>IF((A618+$F$5&lt;='Steps 1+2'!$E$17),A618+$F$5,#N/A)</f>
        <v>#N/A</v>
      </c>
      <c r="B619" s="10" t="str">
        <f>IFERROR(IF(ISNUMBER(A619),(IF(A619&lt;('Steps 1+2'!$H$11),((A619/('Steps 1+2'!$H$11))*3+1),((A619-('Steps 1+2'!$H$11))/(('Steps 1+2'!$E$17)-('Steps 1+2'!$H$11))*2+4)))," ")," ")</f>
        <v xml:space="preserve"> </v>
      </c>
      <c r="C619" s="9" t="str">
        <f t="shared" si="20"/>
        <v xml:space="preserve"> </v>
      </c>
      <c r="D619" s="32" t="e">
        <f t="shared" si="21"/>
        <v>#N/A</v>
      </c>
    </row>
    <row r="620" spans="1:4">
      <c r="A620" s="32" t="e">
        <f>IF((A619+$F$5&lt;='Steps 1+2'!$E$17),A619+$F$5,#N/A)</f>
        <v>#N/A</v>
      </c>
      <c r="B620" s="10" t="str">
        <f>IFERROR(IF(ISNUMBER(A620),(IF(A620&lt;('Steps 1+2'!$H$11),((A620/('Steps 1+2'!$H$11))*3+1),((A620-('Steps 1+2'!$H$11))/(('Steps 1+2'!$E$17)-('Steps 1+2'!$H$11))*2+4)))," ")," ")</f>
        <v xml:space="preserve"> </v>
      </c>
      <c r="C620" s="9" t="str">
        <f t="shared" si="20"/>
        <v xml:space="preserve"> </v>
      </c>
      <c r="D620" s="32" t="e">
        <f t="shared" si="21"/>
        <v>#N/A</v>
      </c>
    </row>
    <row r="621" spans="1:4">
      <c r="A621" s="32" t="e">
        <f>IF((A620+$F$5&lt;='Steps 1+2'!$E$17),A620+$F$5,#N/A)</f>
        <v>#N/A</v>
      </c>
      <c r="B621" s="10" t="str">
        <f>IFERROR(IF(ISNUMBER(A621),(IF(A621&lt;('Steps 1+2'!$H$11),((A621/('Steps 1+2'!$H$11))*3+1),((A621-('Steps 1+2'!$H$11))/(('Steps 1+2'!$E$17)-('Steps 1+2'!$H$11))*2+4)))," ")," ")</f>
        <v xml:space="preserve"> </v>
      </c>
      <c r="C621" s="9" t="str">
        <f t="shared" si="20"/>
        <v xml:space="preserve"> </v>
      </c>
      <c r="D621" s="32" t="e">
        <f t="shared" si="21"/>
        <v>#N/A</v>
      </c>
    </row>
    <row r="622" spans="1:4">
      <c r="A622" s="32" t="e">
        <f>IF((A621+$F$5&lt;='Steps 1+2'!$E$17),A621+$F$5,#N/A)</f>
        <v>#N/A</v>
      </c>
      <c r="B622" s="10" t="str">
        <f>IFERROR(IF(ISNUMBER(A622),(IF(A622&lt;('Steps 1+2'!$H$11),((A622/('Steps 1+2'!$H$11))*3+1),((A622-('Steps 1+2'!$H$11))/(('Steps 1+2'!$E$17)-('Steps 1+2'!$H$11))*2+4)))," ")," ")</f>
        <v xml:space="preserve"> </v>
      </c>
      <c r="C622" s="9" t="str">
        <f t="shared" si="20"/>
        <v xml:space="preserve"> </v>
      </c>
      <c r="D622" s="32" t="e">
        <f t="shared" si="21"/>
        <v>#N/A</v>
      </c>
    </row>
    <row r="623" spans="1:4">
      <c r="A623" s="32" t="e">
        <f>IF((A622+$F$5&lt;='Steps 1+2'!$E$17),A622+$F$5,#N/A)</f>
        <v>#N/A</v>
      </c>
      <c r="B623" s="10" t="str">
        <f>IFERROR(IF(ISNUMBER(A623),(IF(A623&lt;('Steps 1+2'!$H$11),((A623/('Steps 1+2'!$H$11))*3+1),((A623-('Steps 1+2'!$H$11))/(('Steps 1+2'!$E$17)-('Steps 1+2'!$H$11))*2+4)))," ")," ")</f>
        <v xml:space="preserve"> </v>
      </c>
      <c r="C623" s="9" t="str">
        <f t="shared" si="20"/>
        <v xml:space="preserve"> </v>
      </c>
      <c r="D623" s="32" t="e">
        <f t="shared" si="21"/>
        <v>#N/A</v>
      </c>
    </row>
    <row r="624" spans="1:4">
      <c r="A624" s="32" t="e">
        <f>IF((A623+$F$5&lt;='Steps 1+2'!$E$17),A623+$F$5,#N/A)</f>
        <v>#N/A</v>
      </c>
      <c r="B624" s="10" t="str">
        <f>IFERROR(IF(ISNUMBER(A624),(IF(A624&lt;('Steps 1+2'!$H$11),((A624/('Steps 1+2'!$H$11))*3+1),((A624-('Steps 1+2'!$H$11))/(('Steps 1+2'!$E$17)-('Steps 1+2'!$H$11))*2+4)))," ")," ")</f>
        <v xml:space="preserve"> </v>
      </c>
      <c r="C624" s="9" t="str">
        <f t="shared" si="20"/>
        <v xml:space="preserve"> </v>
      </c>
      <c r="D624" s="32" t="e">
        <f t="shared" si="21"/>
        <v>#N/A</v>
      </c>
    </row>
    <row r="625" spans="1:4">
      <c r="A625" s="32" t="e">
        <f>IF((A624+$F$5&lt;='Steps 1+2'!$E$17),A624+$F$5,#N/A)</f>
        <v>#N/A</v>
      </c>
      <c r="B625" s="10" t="str">
        <f>IFERROR(IF(ISNUMBER(A625),(IF(A625&lt;('Steps 1+2'!$H$11),((A625/('Steps 1+2'!$H$11))*3+1),((A625-('Steps 1+2'!$H$11))/(('Steps 1+2'!$E$17)-('Steps 1+2'!$H$11))*2+4)))," ")," ")</f>
        <v xml:space="preserve"> </v>
      </c>
      <c r="C625" s="9" t="str">
        <f t="shared" si="20"/>
        <v xml:space="preserve"> </v>
      </c>
      <c r="D625" s="32" t="e">
        <f t="shared" si="21"/>
        <v>#N/A</v>
      </c>
    </row>
    <row r="626" spans="1:4">
      <c r="A626" s="32" t="e">
        <f>IF((A625+$F$5&lt;='Steps 1+2'!$E$17),A625+$F$5,#N/A)</f>
        <v>#N/A</v>
      </c>
      <c r="B626" s="10" t="str">
        <f>IFERROR(IF(ISNUMBER(A626),(IF(A626&lt;('Steps 1+2'!$H$11),((A626/('Steps 1+2'!$H$11))*3+1),((A626-('Steps 1+2'!$H$11))/(('Steps 1+2'!$E$17)-('Steps 1+2'!$H$11))*2+4)))," ")," ")</f>
        <v xml:space="preserve"> </v>
      </c>
      <c r="C626" s="9" t="str">
        <f t="shared" si="20"/>
        <v xml:space="preserve"> </v>
      </c>
      <c r="D626" s="32" t="e">
        <f t="shared" si="21"/>
        <v>#N/A</v>
      </c>
    </row>
    <row r="627" spans="1:4">
      <c r="A627" s="32" t="e">
        <f>IF((A626+$F$5&lt;='Steps 1+2'!$E$17),A626+$F$5,#N/A)</f>
        <v>#N/A</v>
      </c>
      <c r="B627" s="10" t="str">
        <f>IFERROR(IF(ISNUMBER(A627),(IF(A627&lt;('Steps 1+2'!$H$11),((A627/('Steps 1+2'!$H$11))*3+1),((A627-('Steps 1+2'!$H$11))/(('Steps 1+2'!$E$17)-('Steps 1+2'!$H$11))*2+4)))," ")," ")</f>
        <v xml:space="preserve"> </v>
      </c>
      <c r="C627" s="9" t="str">
        <f t="shared" si="20"/>
        <v xml:space="preserve"> </v>
      </c>
      <c r="D627" s="32" t="e">
        <f t="shared" si="21"/>
        <v>#N/A</v>
      </c>
    </row>
    <row r="628" spans="1:4">
      <c r="A628" s="32" t="e">
        <f>IF((A627+$F$5&lt;='Steps 1+2'!$E$17),A627+$F$5,#N/A)</f>
        <v>#N/A</v>
      </c>
      <c r="B628" s="10" t="str">
        <f>IFERROR(IF(ISNUMBER(A628),(IF(A628&lt;('Steps 1+2'!$H$11),((A628/('Steps 1+2'!$H$11))*3+1),((A628-('Steps 1+2'!$H$11))/(('Steps 1+2'!$E$17)-('Steps 1+2'!$H$11))*2+4)))," ")," ")</f>
        <v xml:space="preserve"> </v>
      </c>
      <c r="C628" s="9" t="str">
        <f t="shared" si="20"/>
        <v xml:space="preserve"> </v>
      </c>
      <c r="D628" s="32" t="e">
        <f t="shared" si="21"/>
        <v>#N/A</v>
      </c>
    </row>
    <row r="629" spans="1:4">
      <c r="A629" s="32" t="e">
        <f>IF((A628+$F$5&lt;='Steps 1+2'!$E$17),A628+$F$5,#N/A)</f>
        <v>#N/A</v>
      </c>
      <c r="B629" s="10" t="str">
        <f>IFERROR(IF(ISNUMBER(A629),(IF(A629&lt;('Steps 1+2'!$H$11),((A629/('Steps 1+2'!$H$11))*3+1),((A629-('Steps 1+2'!$H$11))/(('Steps 1+2'!$E$17)-('Steps 1+2'!$H$11))*2+4)))," ")," ")</f>
        <v xml:space="preserve"> </v>
      </c>
      <c r="C629" s="9" t="str">
        <f t="shared" si="20"/>
        <v xml:space="preserve"> </v>
      </c>
      <c r="D629" s="32" t="e">
        <f t="shared" si="21"/>
        <v>#N/A</v>
      </c>
    </row>
    <row r="630" spans="1:4">
      <c r="A630" s="32" t="e">
        <f>IF((A629+$F$5&lt;='Steps 1+2'!$E$17),A629+$F$5,#N/A)</f>
        <v>#N/A</v>
      </c>
      <c r="B630" s="10" t="str">
        <f>IFERROR(IF(ISNUMBER(A630),(IF(A630&lt;('Steps 1+2'!$H$11),((A630/('Steps 1+2'!$H$11))*3+1),((A630-('Steps 1+2'!$H$11))/(('Steps 1+2'!$E$17)-('Steps 1+2'!$H$11))*2+4)))," ")," ")</f>
        <v xml:space="preserve"> </v>
      </c>
      <c r="C630" s="9" t="str">
        <f t="shared" si="20"/>
        <v xml:space="preserve"> </v>
      </c>
      <c r="D630" s="32" t="e">
        <f t="shared" si="21"/>
        <v>#N/A</v>
      </c>
    </row>
    <row r="631" spans="1:4">
      <c r="A631" s="32" t="e">
        <f>IF((A630+$F$5&lt;='Steps 1+2'!$E$17),A630+$F$5,#N/A)</f>
        <v>#N/A</v>
      </c>
      <c r="B631" s="10" t="str">
        <f>IFERROR(IF(ISNUMBER(A631),(IF(A631&lt;('Steps 1+2'!$H$11),((A631/('Steps 1+2'!$H$11))*3+1),((A631-('Steps 1+2'!$H$11))/(('Steps 1+2'!$E$17)-('Steps 1+2'!$H$11))*2+4)))," ")," ")</f>
        <v xml:space="preserve"> </v>
      </c>
      <c r="C631" s="9" t="str">
        <f t="shared" si="20"/>
        <v xml:space="preserve"> </v>
      </c>
      <c r="D631" s="32" t="e">
        <f t="shared" si="21"/>
        <v>#N/A</v>
      </c>
    </row>
    <row r="632" spans="1:4">
      <c r="A632" s="32" t="e">
        <f>IF((A631+$F$5&lt;='Steps 1+2'!$E$17),A631+$F$5,#N/A)</f>
        <v>#N/A</v>
      </c>
      <c r="B632" s="10" t="str">
        <f>IFERROR(IF(ISNUMBER(A632),(IF(A632&lt;('Steps 1+2'!$H$11),((A632/('Steps 1+2'!$H$11))*3+1),((A632-('Steps 1+2'!$H$11))/(('Steps 1+2'!$E$17)-('Steps 1+2'!$H$11))*2+4)))," ")," ")</f>
        <v xml:space="preserve"> </v>
      </c>
      <c r="C632" s="9" t="str">
        <f t="shared" si="20"/>
        <v xml:space="preserve"> </v>
      </c>
      <c r="D632" s="32" t="e">
        <f t="shared" si="21"/>
        <v>#N/A</v>
      </c>
    </row>
    <row r="633" spans="1:4">
      <c r="A633" s="32" t="e">
        <f>IF((A632+$F$5&lt;='Steps 1+2'!$E$17),A632+$F$5,#N/A)</f>
        <v>#N/A</v>
      </c>
      <c r="B633" s="10" t="str">
        <f>IFERROR(IF(ISNUMBER(A633),(IF(A633&lt;('Steps 1+2'!$H$11),((A633/('Steps 1+2'!$H$11))*3+1),((A633-('Steps 1+2'!$H$11))/(('Steps 1+2'!$E$17)-('Steps 1+2'!$H$11))*2+4)))," ")," ")</f>
        <v xml:space="preserve"> </v>
      </c>
      <c r="C633" s="9" t="str">
        <f t="shared" si="20"/>
        <v xml:space="preserve"> </v>
      </c>
      <c r="D633" s="32" t="e">
        <f t="shared" si="21"/>
        <v>#N/A</v>
      </c>
    </row>
    <row r="634" spans="1:4">
      <c r="A634" s="32" t="e">
        <f>IF((A633+$F$5&lt;='Steps 1+2'!$E$17),A633+$F$5,#N/A)</f>
        <v>#N/A</v>
      </c>
      <c r="B634" s="10" t="str">
        <f>IFERROR(IF(ISNUMBER(A634),(IF(A634&lt;('Steps 1+2'!$H$11),((A634/('Steps 1+2'!$H$11))*3+1),((A634-('Steps 1+2'!$H$11))/(('Steps 1+2'!$E$17)-('Steps 1+2'!$H$11))*2+4)))," ")," ")</f>
        <v xml:space="preserve"> </v>
      </c>
      <c r="C634" s="9" t="str">
        <f t="shared" si="20"/>
        <v xml:space="preserve"> </v>
      </c>
      <c r="D634" s="32" t="e">
        <f t="shared" si="21"/>
        <v>#N/A</v>
      </c>
    </row>
    <row r="635" spans="1:4">
      <c r="A635" s="32" t="e">
        <f>IF((A634+$F$5&lt;='Steps 1+2'!$E$17),A634+$F$5,#N/A)</f>
        <v>#N/A</v>
      </c>
      <c r="B635" s="10" t="str">
        <f>IFERROR(IF(ISNUMBER(A635),(IF(A635&lt;('Steps 1+2'!$H$11),((A635/('Steps 1+2'!$H$11))*3+1),((A635-('Steps 1+2'!$H$11))/(('Steps 1+2'!$E$17)-('Steps 1+2'!$H$11))*2+4)))," ")," ")</f>
        <v xml:space="preserve"> </v>
      </c>
      <c r="C635" s="9" t="str">
        <f t="shared" si="20"/>
        <v xml:space="preserve"> </v>
      </c>
      <c r="D635" s="32" t="e">
        <f t="shared" si="21"/>
        <v>#N/A</v>
      </c>
    </row>
    <row r="636" spans="1:4">
      <c r="A636" s="32" t="e">
        <f>IF((A635+$F$5&lt;='Steps 1+2'!$E$17),A635+$F$5,#N/A)</f>
        <v>#N/A</v>
      </c>
      <c r="B636" s="10" t="str">
        <f>IFERROR(IF(ISNUMBER(A636),(IF(A636&lt;('Steps 1+2'!$H$11),((A636/('Steps 1+2'!$H$11))*3+1),((A636-('Steps 1+2'!$H$11))/(('Steps 1+2'!$E$17)-('Steps 1+2'!$H$11))*2+4)))," ")," ")</f>
        <v xml:space="preserve"> </v>
      </c>
      <c r="C636" s="9" t="str">
        <f t="shared" si="20"/>
        <v xml:space="preserve"> </v>
      </c>
      <c r="D636" s="32" t="e">
        <f t="shared" si="21"/>
        <v>#N/A</v>
      </c>
    </row>
    <row r="637" spans="1:4">
      <c r="A637" s="32" t="e">
        <f>IF((A636+$F$5&lt;='Steps 1+2'!$E$17),A636+$F$5,#N/A)</f>
        <v>#N/A</v>
      </c>
      <c r="B637" s="10" t="str">
        <f>IFERROR(IF(ISNUMBER(A637),(IF(A637&lt;('Steps 1+2'!$H$11),((A637/('Steps 1+2'!$H$11))*3+1),((A637-('Steps 1+2'!$H$11))/(('Steps 1+2'!$E$17)-('Steps 1+2'!$H$11))*2+4)))," ")," ")</f>
        <v xml:space="preserve"> </v>
      </c>
      <c r="C637" s="9" t="str">
        <f t="shared" si="20"/>
        <v xml:space="preserve"> </v>
      </c>
      <c r="D637" s="32" t="e">
        <f t="shared" si="21"/>
        <v>#N/A</v>
      </c>
    </row>
    <row r="638" spans="1:4">
      <c r="A638" s="32" t="e">
        <f>IF((A637+$F$5&lt;='Steps 1+2'!$E$17),A637+$F$5,#N/A)</f>
        <v>#N/A</v>
      </c>
      <c r="B638" s="10" t="str">
        <f>IFERROR(IF(ISNUMBER(A638),(IF(A638&lt;('Steps 1+2'!$H$11),((A638/('Steps 1+2'!$H$11))*3+1),((A638-('Steps 1+2'!$H$11))/(('Steps 1+2'!$E$17)-('Steps 1+2'!$H$11))*2+4)))," ")," ")</f>
        <v xml:space="preserve"> </v>
      </c>
      <c r="C638" s="9" t="str">
        <f t="shared" si="20"/>
        <v xml:space="preserve"> </v>
      </c>
      <c r="D638" s="32" t="e">
        <f t="shared" si="21"/>
        <v>#N/A</v>
      </c>
    </row>
    <row r="639" spans="1:4">
      <c r="A639" s="32" t="e">
        <f>IF((A638+$F$5&lt;='Steps 1+2'!$E$17),A638+$F$5,#N/A)</f>
        <v>#N/A</v>
      </c>
      <c r="B639" s="10" t="str">
        <f>IFERROR(IF(ISNUMBER(A639),(IF(A639&lt;('Steps 1+2'!$H$11),((A639/('Steps 1+2'!$H$11))*3+1),((A639-('Steps 1+2'!$H$11))/(('Steps 1+2'!$E$17)-('Steps 1+2'!$H$11))*2+4)))," ")," ")</f>
        <v xml:space="preserve"> </v>
      </c>
      <c r="C639" s="9" t="str">
        <f t="shared" si="20"/>
        <v xml:space="preserve"> </v>
      </c>
      <c r="D639" s="32" t="e">
        <f t="shared" si="21"/>
        <v>#N/A</v>
      </c>
    </row>
    <row r="640" spans="1:4">
      <c r="A640" s="32" t="e">
        <f>IF((A639+$F$5&lt;='Steps 1+2'!$E$17),A639+$F$5,#N/A)</f>
        <v>#N/A</v>
      </c>
      <c r="B640" s="10" t="str">
        <f>IFERROR(IF(ISNUMBER(A640),(IF(A640&lt;('Steps 1+2'!$H$11),((A640/('Steps 1+2'!$H$11))*3+1),((A640-('Steps 1+2'!$H$11))/(('Steps 1+2'!$E$17)-('Steps 1+2'!$H$11))*2+4)))," ")," ")</f>
        <v xml:space="preserve"> </v>
      </c>
      <c r="C640" s="9" t="str">
        <f t="shared" si="20"/>
        <v xml:space="preserve"> </v>
      </c>
      <c r="D640" s="32" t="e">
        <f t="shared" si="21"/>
        <v>#N/A</v>
      </c>
    </row>
    <row r="641" spans="1:4">
      <c r="A641" s="32" t="e">
        <f>IF((A640+$F$5&lt;='Steps 1+2'!$E$17),A640+$F$5,#N/A)</f>
        <v>#N/A</v>
      </c>
      <c r="B641" s="10" t="str">
        <f>IFERROR(IF(ISNUMBER(A641),(IF(A641&lt;('Steps 1+2'!$H$11),((A641/('Steps 1+2'!$H$11))*3+1),((A641-('Steps 1+2'!$H$11))/(('Steps 1+2'!$E$17)-('Steps 1+2'!$H$11))*2+4)))," ")," ")</f>
        <v xml:space="preserve"> </v>
      </c>
      <c r="C641" s="9" t="str">
        <f t="shared" si="20"/>
        <v xml:space="preserve"> </v>
      </c>
      <c r="D641" s="32" t="e">
        <f t="shared" si="21"/>
        <v>#N/A</v>
      </c>
    </row>
    <row r="642" spans="1:4">
      <c r="A642" s="32" t="e">
        <f>IF((A641+$F$5&lt;='Steps 1+2'!$E$17),A641+$F$5,#N/A)</f>
        <v>#N/A</v>
      </c>
      <c r="B642" s="10" t="str">
        <f>IFERROR(IF(ISNUMBER(A642),(IF(A642&lt;('Steps 1+2'!$H$11),((A642/('Steps 1+2'!$H$11))*3+1),((A642-('Steps 1+2'!$H$11))/(('Steps 1+2'!$E$17)-('Steps 1+2'!$H$11))*2+4)))," ")," ")</f>
        <v xml:space="preserve"> </v>
      </c>
      <c r="C642" s="9" t="str">
        <f t="shared" ref="C642:C705" si="22">IFERROR(IF(AND(B642&gt;3.5,B642&lt;4),3.5,ROUND(B642/5,1)*5)," ")</f>
        <v xml:space="preserve"> </v>
      </c>
      <c r="D642" s="32" t="e">
        <f t="shared" ref="D642:D705" si="23">A642</f>
        <v>#N/A</v>
      </c>
    </row>
    <row r="643" spans="1:4">
      <c r="A643" s="32" t="e">
        <f>IF((A642+$F$5&lt;='Steps 1+2'!$E$17),A642+$F$5,#N/A)</f>
        <v>#N/A</v>
      </c>
      <c r="B643" s="10" t="str">
        <f>IFERROR(IF(ISNUMBER(A643),(IF(A643&lt;('Steps 1+2'!$H$11),((A643/('Steps 1+2'!$H$11))*3+1),((A643-('Steps 1+2'!$H$11))/(('Steps 1+2'!$E$17)-('Steps 1+2'!$H$11))*2+4)))," ")," ")</f>
        <v xml:space="preserve"> </v>
      </c>
      <c r="C643" s="9" t="str">
        <f t="shared" si="22"/>
        <v xml:space="preserve"> </v>
      </c>
      <c r="D643" s="32" t="e">
        <f t="shared" si="23"/>
        <v>#N/A</v>
      </c>
    </row>
    <row r="644" spans="1:4">
      <c r="A644" s="32" t="e">
        <f>IF((A643+$F$5&lt;='Steps 1+2'!$E$17),A643+$F$5,#N/A)</f>
        <v>#N/A</v>
      </c>
      <c r="B644" s="10" t="str">
        <f>IFERROR(IF(ISNUMBER(A644),(IF(A644&lt;('Steps 1+2'!$H$11),((A644/('Steps 1+2'!$H$11))*3+1),((A644-('Steps 1+2'!$H$11))/(('Steps 1+2'!$E$17)-('Steps 1+2'!$H$11))*2+4)))," ")," ")</f>
        <v xml:space="preserve"> </v>
      </c>
      <c r="C644" s="9" t="str">
        <f t="shared" si="22"/>
        <v xml:space="preserve"> </v>
      </c>
      <c r="D644" s="32" t="e">
        <f t="shared" si="23"/>
        <v>#N/A</v>
      </c>
    </row>
    <row r="645" spans="1:4">
      <c r="A645" s="32" t="e">
        <f>IF((A644+$F$5&lt;='Steps 1+2'!$E$17),A644+$F$5,#N/A)</f>
        <v>#N/A</v>
      </c>
      <c r="B645" s="10" t="str">
        <f>IFERROR(IF(ISNUMBER(A645),(IF(A645&lt;('Steps 1+2'!$H$11),((A645/('Steps 1+2'!$H$11))*3+1),((A645-('Steps 1+2'!$H$11))/(('Steps 1+2'!$E$17)-('Steps 1+2'!$H$11))*2+4)))," ")," ")</f>
        <v xml:space="preserve"> </v>
      </c>
      <c r="C645" s="9" t="str">
        <f t="shared" si="22"/>
        <v xml:space="preserve"> </v>
      </c>
      <c r="D645" s="32" t="e">
        <f t="shared" si="23"/>
        <v>#N/A</v>
      </c>
    </row>
    <row r="646" spans="1:4">
      <c r="A646" s="32" t="e">
        <f>IF((A645+$F$5&lt;='Steps 1+2'!$E$17),A645+$F$5,#N/A)</f>
        <v>#N/A</v>
      </c>
      <c r="B646" s="10" t="str">
        <f>IFERROR(IF(ISNUMBER(A646),(IF(A646&lt;('Steps 1+2'!$H$11),((A646/('Steps 1+2'!$H$11))*3+1),((A646-('Steps 1+2'!$H$11))/(('Steps 1+2'!$E$17)-('Steps 1+2'!$H$11))*2+4)))," ")," ")</f>
        <v xml:space="preserve"> </v>
      </c>
      <c r="C646" s="9" t="str">
        <f t="shared" si="22"/>
        <v xml:space="preserve"> </v>
      </c>
      <c r="D646" s="32" t="e">
        <f t="shared" si="23"/>
        <v>#N/A</v>
      </c>
    </row>
    <row r="647" spans="1:4">
      <c r="A647" s="32" t="e">
        <f>IF((A646+$F$5&lt;='Steps 1+2'!$E$17),A646+$F$5,#N/A)</f>
        <v>#N/A</v>
      </c>
      <c r="B647" s="10" t="str">
        <f>IFERROR(IF(ISNUMBER(A647),(IF(A647&lt;('Steps 1+2'!$H$11),((A647/('Steps 1+2'!$H$11))*3+1),((A647-('Steps 1+2'!$H$11))/(('Steps 1+2'!$E$17)-('Steps 1+2'!$H$11))*2+4)))," ")," ")</f>
        <v xml:space="preserve"> </v>
      </c>
      <c r="C647" s="9" t="str">
        <f t="shared" si="22"/>
        <v xml:space="preserve"> </v>
      </c>
      <c r="D647" s="32" t="e">
        <f t="shared" si="23"/>
        <v>#N/A</v>
      </c>
    </row>
    <row r="648" spans="1:4">
      <c r="A648" s="32" t="e">
        <f>IF((A647+$F$5&lt;='Steps 1+2'!$E$17),A647+$F$5,#N/A)</f>
        <v>#N/A</v>
      </c>
      <c r="B648" s="10" t="str">
        <f>IFERROR(IF(ISNUMBER(A648),(IF(A648&lt;('Steps 1+2'!$H$11),((A648/('Steps 1+2'!$H$11))*3+1),((A648-('Steps 1+2'!$H$11))/(('Steps 1+2'!$E$17)-('Steps 1+2'!$H$11))*2+4)))," ")," ")</f>
        <v xml:space="preserve"> </v>
      </c>
      <c r="C648" s="9" t="str">
        <f t="shared" si="22"/>
        <v xml:space="preserve"> </v>
      </c>
      <c r="D648" s="32" t="e">
        <f t="shared" si="23"/>
        <v>#N/A</v>
      </c>
    </row>
    <row r="649" spans="1:4">
      <c r="A649" s="32" t="e">
        <f>IF((A648+$F$5&lt;='Steps 1+2'!$E$17),A648+$F$5,#N/A)</f>
        <v>#N/A</v>
      </c>
      <c r="B649" s="10" t="str">
        <f>IFERROR(IF(ISNUMBER(A649),(IF(A649&lt;('Steps 1+2'!$H$11),((A649/('Steps 1+2'!$H$11))*3+1),((A649-('Steps 1+2'!$H$11))/(('Steps 1+2'!$E$17)-('Steps 1+2'!$H$11))*2+4)))," ")," ")</f>
        <v xml:space="preserve"> </v>
      </c>
      <c r="C649" s="9" t="str">
        <f t="shared" si="22"/>
        <v xml:space="preserve"> </v>
      </c>
      <c r="D649" s="32" t="e">
        <f t="shared" si="23"/>
        <v>#N/A</v>
      </c>
    </row>
    <row r="650" spans="1:4">
      <c r="A650" s="32" t="e">
        <f>IF((A649+$F$5&lt;='Steps 1+2'!$E$17),A649+$F$5,#N/A)</f>
        <v>#N/A</v>
      </c>
      <c r="B650" s="10" t="str">
        <f>IFERROR(IF(ISNUMBER(A650),(IF(A650&lt;('Steps 1+2'!$H$11),((A650/('Steps 1+2'!$H$11))*3+1),((A650-('Steps 1+2'!$H$11))/(('Steps 1+2'!$E$17)-('Steps 1+2'!$H$11))*2+4)))," ")," ")</f>
        <v xml:space="preserve"> </v>
      </c>
      <c r="C650" s="9" t="str">
        <f t="shared" si="22"/>
        <v xml:space="preserve"> </v>
      </c>
      <c r="D650" s="32" t="e">
        <f t="shared" si="23"/>
        <v>#N/A</v>
      </c>
    </row>
    <row r="651" spans="1:4">
      <c r="A651" s="32" t="e">
        <f>IF((A650+$F$5&lt;='Steps 1+2'!$E$17),A650+$F$5,#N/A)</f>
        <v>#N/A</v>
      </c>
      <c r="B651" s="10" t="str">
        <f>IFERROR(IF(ISNUMBER(A651),(IF(A651&lt;('Steps 1+2'!$H$11),((A651/('Steps 1+2'!$H$11))*3+1),((A651-('Steps 1+2'!$H$11))/(('Steps 1+2'!$E$17)-('Steps 1+2'!$H$11))*2+4)))," ")," ")</f>
        <v xml:space="preserve"> </v>
      </c>
      <c r="C651" s="9" t="str">
        <f t="shared" si="22"/>
        <v xml:space="preserve"> </v>
      </c>
      <c r="D651" s="32" t="e">
        <f t="shared" si="23"/>
        <v>#N/A</v>
      </c>
    </row>
    <row r="652" spans="1:4">
      <c r="A652" s="32" t="e">
        <f>IF((A651+$F$5&lt;='Steps 1+2'!$E$17),A651+$F$5,#N/A)</f>
        <v>#N/A</v>
      </c>
      <c r="B652" s="10" t="str">
        <f>IFERROR(IF(ISNUMBER(A652),(IF(A652&lt;('Steps 1+2'!$H$11),((A652/('Steps 1+2'!$H$11))*3+1),((A652-('Steps 1+2'!$H$11))/(('Steps 1+2'!$E$17)-('Steps 1+2'!$H$11))*2+4)))," ")," ")</f>
        <v xml:space="preserve"> </v>
      </c>
      <c r="C652" s="9" t="str">
        <f t="shared" si="22"/>
        <v xml:space="preserve"> </v>
      </c>
      <c r="D652" s="32" t="e">
        <f t="shared" si="23"/>
        <v>#N/A</v>
      </c>
    </row>
    <row r="653" spans="1:4">
      <c r="A653" s="32" t="e">
        <f>IF((A652+$F$5&lt;='Steps 1+2'!$E$17),A652+$F$5,#N/A)</f>
        <v>#N/A</v>
      </c>
      <c r="B653" s="10" t="str">
        <f>IFERROR(IF(ISNUMBER(A653),(IF(A653&lt;('Steps 1+2'!$H$11),((A653/('Steps 1+2'!$H$11))*3+1),((A653-('Steps 1+2'!$H$11))/(('Steps 1+2'!$E$17)-('Steps 1+2'!$H$11))*2+4)))," ")," ")</f>
        <v xml:space="preserve"> </v>
      </c>
      <c r="C653" s="9" t="str">
        <f t="shared" si="22"/>
        <v xml:space="preserve"> </v>
      </c>
      <c r="D653" s="32" t="e">
        <f t="shared" si="23"/>
        <v>#N/A</v>
      </c>
    </row>
    <row r="654" spans="1:4">
      <c r="A654" s="32" t="e">
        <f>IF((A653+$F$5&lt;='Steps 1+2'!$E$17),A653+$F$5,#N/A)</f>
        <v>#N/A</v>
      </c>
      <c r="B654" s="10" t="str">
        <f>IFERROR(IF(ISNUMBER(A654),(IF(A654&lt;('Steps 1+2'!$H$11),((A654/('Steps 1+2'!$H$11))*3+1),((A654-('Steps 1+2'!$H$11))/(('Steps 1+2'!$E$17)-('Steps 1+2'!$H$11))*2+4)))," ")," ")</f>
        <v xml:space="preserve"> </v>
      </c>
      <c r="C654" s="9" t="str">
        <f t="shared" si="22"/>
        <v xml:space="preserve"> </v>
      </c>
      <c r="D654" s="32" t="e">
        <f t="shared" si="23"/>
        <v>#N/A</v>
      </c>
    </row>
    <row r="655" spans="1:4">
      <c r="A655" s="32" t="e">
        <f>IF((A654+$F$5&lt;='Steps 1+2'!$E$17),A654+$F$5,#N/A)</f>
        <v>#N/A</v>
      </c>
      <c r="B655" s="10" t="str">
        <f>IFERROR(IF(ISNUMBER(A655),(IF(A655&lt;('Steps 1+2'!$H$11),((A655/('Steps 1+2'!$H$11))*3+1),((A655-('Steps 1+2'!$H$11))/(('Steps 1+2'!$E$17)-('Steps 1+2'!$H$11))*2+4)))," ")," ")</f>
        <v xml:space="preserve"> </v>
      </c>
      <c r="C655" s="9" t="str">
        <f t="shared" si="22"/>
        <v xml:space="preserve"> </v>
      </c>
      <c r="D655" s="32" t="e">
        <f t="shared" si="23"/>
        <v>#N/A</v>
      </c>
    </row>
    <row r="656" spans="1:4">
      <c r="A656" s="32" t="e">
        <f>IF((A655+$F$5&lt;='Steps 1+2'!$E$17),A655+$F$5,#N/A)</f>
        <v>#N/A</v>
      </c>
      <c r="B656" s="10" t="str">
        <f>IFERROR(IF(ISNUMBER(A656),(IF(A656&lt;('Steps 1+2'!$H$11),((A656/('Steps 1+2'!$H$11))*3+1),((A656-('Steps 1+2'!$H$11))/(('Steps 1+2'!$E$17)-('Steps 1+2'!$H$11))*2+4)))," ")," ")</f>
        <v xml:space="preserve"> </v>
      </c>
      <c r="C656" s="9" t="str">
        <f t="shared" si="22"/>
        <v xml:space="preserve"> </v>
      </c>
      <c r="D656" s="32" t="e">
        <f t="shared" si="23"/>
        <v>#N/A</v>
      </c>
    </row>
    <row r="657" spans="1:4">
      <c r="A657" s="32" t="e">
        <f>IF((A656+$F$5&lt;='Steps 1+2'!$E$17),A656+$F$5,#N/A)</f>
        <v>#N/A</v>
      </c>
      <c r="B657" s="10" t="str">
        <f>IFERROR(IF(ISNUMBER(A657),(IF(A657&lt;('Steps 1+2'!$H$11),((A657/('Steps 1+2'!$H$11))*3+1),((A657-('Steps 1+2'!$H$11))/(('Steps 1+2'!$E$17)-('Steps 1+2'!$H$11))*2+4)))," ")," ")</f>
        <v xml:space="preserve"> </v>
      </c>
      <c r="C657" s="9" t="str">
        <f t="shared" si="22"/>
        <v xml:space="preserve"> </v>
      </c>
      <c r="D657" s="32" t="e">
        <f t="shared" si="23"/>
        <v>#N/A</v>
      </c>
    </row>
    <row r="658" spans="1:4">
      <c r="A658" s="32" t="e">
        <f>IF((A657+$F$5&lt;='Steps 1+2'!$E$17),A657+$F$5,#N/A)</f>
        <v>#N/A</v>
      </c>
      <c r="B658" s="10" t="str">
        <f>IFERROR(IF(ISNUMBER(A658),(IF(A658&lt;('Steps 1+2'!$H$11),((A658/('Steps 1+2'!$H$11))*3+1),((A658-('Steps 1+2'!$H$11))/(('Steps 1+2'!$E$17)-('Steps 1+2'!$H$11))*2+4)))," ")," ")</f>
        <v xml:space="preserve"> </v>
      </c>
      <c r="C658" s="9" t="str">
        <f t="shared" si="22"/>
        <v xml:space="preserve"> </v>
      </c>
      <c r="D658" s="32" t="e">
        <f t="shared" si="23"/>
        <v>#N/A</v>
      </c>
    </row>
    <row r="659" spans="1:4">
      <c r="A659" s="32" t="e">
        <f>IF((A658+$F$5&lt;='Steps 1+2'!$E$17),A658+$F$5,#N/A)</f>
        <v>#N/A</v>
      </c>
      <c r="B659" s="10" t="str">
        <f>IFERROR(IF(ISNUMBER(A659),(IF(A659&lt;('Steps 1+2'!$H$11),((A659/('Steps 1+2'!$H$11))*3+1),((A659-('Steps 1+2'!$H$11))/(('Steps 1+2'!$E$17)-('Steps 1+2'!$H$11))*2+4)))," ")," ")</f>
        <v xml:space="preserve"> </v>
      </c>
      <c r="C659" s="9" t="str">
        <f t="shared" si="22"/>
        <v xml:space="preserve"> </v>
      </c>
      <c r="D659" s="32" t="e">
        <f t="shared" si="23"/>
        <v>#N/A</v>
      </c>
    </row>
    <row r="660" spans="1:4">
      <c r="A660" s="32" t="e">
        <f>IF((A659+$F$5&lt;='Steps 1+2'!$E$17),A659+$F$5,#N/A)</f>
        <v>#N/A</v>
      </c>
      <c r="B660" s="10" t="str">
        <f>IFERROR(IF(ISNUMBER(A660),(IF(A660&lt;('Steps 1+2'!$H$11),((A660/('Steps 1+2'!$H$11))*3+1),((A660-('Steps 1+2'!$H$11))/(('Steps 1+2'!$E$17)-('Steps 1+2'!$H$11))*2+4)))," ")," ")</f>
        <v xml:space="preserve"> </v>
      </c>
      <c r="C660" s="9" t="str">
        <f t="shared" si="22"/>
        <v xml:space="preserve"> </v>
      </c>
      <c r="D660" s="32" t="e">
        <f t="shared" si="23"/>
        <v>#N/A</v>
      </c>
    </row>
    <row r="661" spans="1:4">
      <c r="A661" s="32" t="e">
        <f>IF((A660+$F$5&lt;='Steps 1+2'!$E$17),A660+$F$5,#N/A)</f>
        <v>#N/A</v>
      </c>
      <c r="B661" s="10" t="str">
        <f>IFERROR(IF(ISNUMBER(A661),(IF(A661&lt;('Steps 1+2'!$H$11),((A661/('Steps 1+2'!$H$11))*3+1),((A661-('Steps 1+2'!$H$11))/(('Steps 1+2'!$E$17)-('Steps 1+2'!$H$11))*2+4)))," ")," ")</f>
        <v xml:space="preserve"> </v>
      </c>
      <c r="C661" s="9" t="str">
        <f t="shared" si="22"/>
        <v xml:space="preserve"> </v>
      </c>
      <c r="D661" s="32" t="e">
        <f t="shared" si="23"/>
        <v>#N/A</v>
      </c>
    </row>
    <row r="662" spans="1:4">
      <c r="A662" s="32" t="e">
        <f>IF((A661+$F$5&lt;='Steps 1+2'!$E$17),A661+$F$5,#N/A)</f>
        <v>#N/A</v>
      </c>
      <c r="B662" s="10" t="str">
        <f>IFERROR(IF(ISNUMBER(A662),(IF(A662&lt;('Steps 1+2'!$H$11),((A662/('Steps 1+2'!$H$11))*3+1),((A662-('Steps 1+2'!$H$11))/(('Steps 1+2'!$E$17)-('Steps 1+2'!$H$11))*2+4)))," ")," ")</f>
        <v xml:space="preserve"> </v>
      </c>
      <c r="C662" s="9" t="str">
        <f t="shared" si="22"/>
        <v xml:space="preserve"> </v>
      </c>
      <c r="D662" s="32" t="e">
        <f t="shared" si="23"/>
        <v>#N/A</v>
      </c>
    </row>
    <row r="663" spans="1:4">
      <c r="A663" s="32" t="e">
        <f>IF((A662+$F$5&lt;='Steps 1+2'!$E$17),A662+$F$5,#N/A)</f>
        <v>#N/A</v>
      </c>
      <c r="B663" s="10" t="str">
        <f>IFERROR(IF(ISNUMBER(A663),(IF(A663&lt;('Steps 1+2'!$H$11),((A663/('Steps 1+2'!$H$11))*3+1),((A663-('Steps 1+2'!$H$11))/(('Steps 1+2'!$E$17)-('Steps 1+2'!$H$11))*2+4)))," ")," ")</f>
        <v xml:space="preserve"> </v>
      </c>
      <c r="C663" s="9" t="str">
        <f t="shared" si="22"/>
        <v xml:space="preserve"> </v>
      </c>
      <c r="D663" s="32" t="e">
        <f t="shared" si="23"/>
        <v>#N/A</v>
      </c>
    </row>
    <row r="664" spans="1:4">
      <c r="A664" s="32" t="e">
        <f>IF((A663+$F$5&lt;='Steps 1+2'!$E$17),A663+$F$5,#N/A)</f>
        <v>#N/A</v>
      </c>
      <c r="B664" s="10" t="str">
        <f>IFERROR(IF(ISNUMBER(A664),(IF(A664&lt;('Steps 1+2'!$H$11),((A664/('Steps 1+2'!$H$11))*3+1),((A664-('Steps 1+2'!$H$11))/(('Steps 1+2'!$E$17)-('Steps 1+2'!$H$11))*2+4)))," ")," ")</f>
        <v xml:space="preserve"> </v>
      </c>
      <c r="C664" s="9" t="str">
        <f t="shared" si="22"/>
        <v xml:space="preserve"> </v>
      </c>
      <c r="D664" s="32" t="e">
        <f t="shared" si="23"/>
        <v>#N/A</v>
      </c>
    </row>
    <row r="665" spans="1:4">
      <c r="A665" s="32" t="e">
        <f>IF((A664+$F$5&lt;='Steps 1+2'!$E$17),A664+$F$5,#N/A)</f>
        <v>#N/A</v>
      </c>
      <c r="B665" s="10" t="str">
        <f>IFERROR(IF(ISNUMBER(A665),(IF(A665&lt;('Steps 1+2'!$H$11),((A665/('Steps 1+2'!$H$11))*3+1),((A665-('Steps 1+2'!$H$11))/(('Steps 1+2'!$E$17)-('Steps 1+2'!$H$11))*2+4)))," ")," ")</f>
        <v xml:space="preserve"> </v>
      </c>
      <c r="C665" s="9" t="str">
        <f t="shared" si="22"/>
        <v xml:space="preserve"> </v>
      </c>
      <c r="D665" s="32" t="e">
        <f t="shared" si="23"/>
        <v>#N/A</v>
      </c>
    </row>
    <row r="666" spans="1:4">
      <c r="A666" s="32" t="e">
        <f>IF((A665+$F$5&lt;='Steps 1+2'!$E$17),A665+$F$5,#N/A)</f>
        <v>#N/A</v>
      </c>
      <c r="B666" s="10" t="str">
        <f>IFERROR(IF(ISNUMBER(A666),(IF(A666&lt;('Steps 1+2'!$H$11),((A666/('Steps 1+2'!$H$11))*3+1),((A666-('Steps 1+2'!$H$11))/(('Steps 1+2'!$E$17)-('Steps 1+2'!$H$11))*2+4)))," ")," ")</f>
        <v xml:space="preserve"> </v>
      </c>
      <c r="C666" s="9" t="str">
        <f t="shared" si="22"/>
        <v xml:space="preserve"> </v>
      </c>
      <c r="D666" s="32" t="e">
        <f t="shared" si="23"/>
        <v>#N/A</v>
      </c>
    </row>
    <row r="667" spans="1:4">
      <c r="A667" s="32" t="e">
        <f>IF((A666+$F$5&lt;='Steps 1+2'!$E$17),A666+$F$5,#N/A)</f>
        <v>#N/A</v>
      </c>
      <c r="B667" s="10" t="str">
        <f>IFERROR(IF(ISNUMBER(A667),(IF(A667&lt;('Steps 1+2'!$H$11),((A667/('Steps 1+2'!$H$11))*3+1),((A667-('Steps 1+2'!$H$11))/(('Steps 1+2'!$E$17)-('Steps 1+2'!$H$11))*2+4)))," ")," ")</f>
        <v xml:space="preserve"> </v>
      </c>
      <c r="C667" s="9" t="str">
        <f t="shared" si="22"/>
        <v xml:space="preserve"> </v>
      </c>
      <c r="D667" s="32" t="e">
        <f t="shared" si="23"/>
        <v>#N/A</v>
      </c>
    </row>
    <row r="668" spans="1:4">
      <c r="A668" s="32" t="e">
        <f>IF((A667+$F$5&lt;='Steps 1+2'!$E$17),A667+$F$5,#N/A)</f>
        <v>#N/A</v>
      </c>
      <c r="B668" s="10" t="str">
        <f>IFERROR(IF(ISNUMBER(A668),(IF(A668&lt;('Steps 1+2'!$H$11),((A668/('Steps 1+2'!$H$11))*3+1),((A668-('Steps 1+2'!$H$11))/(('Steps 1+2'!$E$17)-('Steps 1+2'!$H$11))*2+4)))," ")," ")</f>
        <v xml:space="preserve"> </v>
      </c>
      <c r="C668" s="9" t="str">
        <f t="shared" si="22"/>
        <v xml:space="preserve"> </v>
      </c>
      <c r="D668" s="32" t="e">
        <f t="shared" si="23"/>
        <v>#N/A</v>
      </c>
    </row>
    <row r="669" spans="1:4">
      <c r="A669" s="32" t="e">
        <f>IF((A668+$F$5&lt;='Steps 1+2'!$E$17),A668+$F$5,#N/A)</f>
        <v>#N/A</v>
      </c>
      <c r="B669" s="10" t="str">
        <f>IFERROR(IF(ISNUMBER(A669),(IF(A669&lt;('Steps 1+2'!$H$11),((A669/('Steps 1+2'!$H$11))*3+1),((A669-('Steps 1+2'!$H$11))/(('Steps 1+2'!$E$17)-('Steps 1+2'!$H$11))*2+4)))," ")," ")</f>
        <v xml:space="preserve"> </v>
      </c>
      <c r="C669" s="9" t="str">
        <f t="shared" si="22"/>
        <v xml:space="preserve"> </v>
      </c>
      <c r="D669" s="32" t="e">
        <f t="shared" si="23"/>
        <v>#N/A</v>
      </c>
    </row>
    <row r="670" spans="1:4">
      <c r="A670" s="32" t="e">
        <f>IF((A669+$F$5&lt;='Steps 1+2'!$E$17),A669+$F$5,#N/A)</f>
        <v>#N/A</v>
      </c>
      <c r="B670" s="10" t="str">
        <f>IFERROR(IF(ISNUMBER(A670),(IF(A670&lt;('Steps 1+2'!$H$11),((A670/('Steps 1+2'!$H$11))*3+1),((A670-('Steps 1+2'!$H$11))/(('Steps 1+2'!$E$17)-('Steps 1+2'!$H$11))*2+4)))," ")," ")</f>
        <v xml:space="preserve"> </v>
      </c>
      <c r="C670" s="9" t="str">
        <f t="shared" si="22"/>
        <v xml:space="preserve"> </v>
      </c>
      <c r="D670" s="32" t="e">
        <f t="shared" si="23"/>
        <v>#N/A</v>
      </c>
    </row>
    <row r="671" spans="1:4">
      <c r="A671" s="32" t="e">
        <f>IF((A670+$F$5&lt;='Steps 1+2'!$E$17),A670+$F$5,#N/A)</f>
        <v>#N/A</v>
      </c>
      <c r="B671" s="10" t="str">
        <f>IFERROR(IF(ISNUMBER(A671),(IF(A671&lt;('Steps 1+2'!$H$11),((A671/('Steps 1+2'!$H$11))*3+1),((A671-('Steps 1+2'!$H$11))/(('Steps 1+2'!$E$17)-('Steps 1+2'!$H$11))*2+4)))," ")," ")</f>
        <v xml:space="preserve"> </v>
      </c>
      <c r="C671" s="9" t="str">
        <f t="shared" si="22"/>
        <v xml:space="preserve"> </v>
      </c>
      <c r="D671" s="32" t="e">
        <f t="shared" si="23"/>
        <v>#N/A</v>
      </c>
    </row>
    <row r="672" spans="1:4">
      <c r="A672" s="32" t="e">
        <f>IF((A671+$F$5&lt;='Steps 1+2'!$E$17),A671+$F$5,#N/A)</f>
        <v>#N/A</v>
      </c>
      <c r="B672" s="10" t="str">
        <f>IFERROR(IF(ISNUMBER(A672),(IF(A672&lt;('Steps 1+2'!$H$11),((A672/('Steps 1+2'!$H$11))*3+1),((A672-('Steps 1+2'!$H$11))/(('Steps 1+2'!$E$17)-('Steps 1+2'!$H$11))*2+4)))," ")," ")</f>
        <v xml:space="preserve"> </v>
      </c>
      <c r="C672" s="9" t="str">
        <f t="shared" si="22"/>
        <v xml:space="preserve"> </v>
      </c>
      <c r="D672" s="32" t="e">
        <f t="shared" si="23"/>
        <v>#N/A</v>
      </c>
    </row>
    <row r="673" spans="1:4">
      <c r="A673" s="32" t="e">
        <f>IF((A672+$F$5&lt;='Steps 1+2'!$E$17),A672+$F$5,#N/A)</f>
        <v>#N/A</v>
      </c>
      <c r="B673" s="10" t="str">
        <f>IFERROR(IF(ISNUMBER(A673),(IF(A673&lt;('Steps 1+2'!$H$11),((A673/('Steps 1+2'!$H$11))*3+1),((A673-('Steps 1+2'!$H$11))/(('Steps 1+2'!$E$17)-('Steps 1+2'!$H$11))*2+4)))," ")," ")</f>
        <v xml:space="preserve"> </v>
      </c>
      <c r="C673" s="9" t="str">
        <f t="shared" si="22"/>
        <v xml:space="preserve"> </v>
      </c>
      <c r="D673" s="32" t="e">
        <f t="shared" si="23"/>
        <v>#N/A</v>
      </c>
    </row>
    <row r="674" spans="1:4">
      <c r="A674" s="32" t="e">
        <f>IF((A673+$F$5&lt;='Steps 1+2'!$E$17),A673+$F$5,#N/A)</f>
        <v>#N/A</v>
      </c>
      <c r="B674" s="10" t="str">
        <f>IFERROR(IF(ISNUMBER(A674),(IF(A674&lt;('Steps 1+2'!$H$11),((A674/('Steps 1+2'!$H$11))*3+1),((A674-('Steps 1+2'!$H$11))/(('Steps 1+2'!$E$17)-('Steps 1+2'!$H$11))*2+4)))," ")," ")</f>
        <v xml:space="preserve"> </v>
      </c>
      <c r="C674" s="9" t="str">
        <f t="shared" si="22"/>
        <v xml:space="preserve"> </v>
      </c>
      <c r="D674" s="32" t="e">
        <f t="shared" si="23"/>
        <v>#N/A</v>
      </c>
    </row>
    <row r="675" spans="1:4">
      <c r="A675" s="32" t="e">
        <f>IF((A674+$F$5&lt;='Steps 1+2'!$E$17),A674+$F$5,#N/A)</f>
        <v>#N/A</v>
      </c>
      <c r="B675" s="10" t="str">
        <f>IFERROR(IF(ISNUMBER(A675),(IF(A675&lt;('Steps 1+2'!$H$11),((A675/('Steps 1+2'!$H$11))*3+1),((A675-('Steps 1+2'!$H$11))/(('Steps 1+2'!$E$17)-('Steps 1+2'!$H$11))*2+4)))," ")," ")</f>
        <v xml:space="preserve"> </v>
      </c>
      <c r="C675" s="9" t="str">
        <f t="shared" si="22"/>
        <v xml:space="preserve"> </v>
      </c>
      <c r="D675" s="32" t="e">
        <f t="shared" si="23"/>
        <v>#N/A</v>
      </c>
    </row>
    <row r="676" spans="1:4">
      <c r="A676" s="32" t="e">
        <f>IF((A675+$F$5&lt;='Steps 1+2'!$E$17),A675+$F$5,#N/A)</f>
        <v>#N/A</v>
      </c>
      <c r="B676" s="10" t="str">
        <f>IFERROR(IF(ISNUMBER(A676),(IF(A676&lt;('Steps 1+2'!$H$11),((A676/('Steps 1+2'!$H$11))*3+1),((A676-('Steps 1+2'!$H$11))/(('Steps 1+2'!$E$17)-('Steps 1+2'!$H$11))*2+4)))," ")," ")</f>
        <v xml:space="preserve"> </v>
      </c>
      <c r="C676" s="9" t="str">
        <f t="shared" si="22"/>
        <v xml:space="preserve"> </v>
      </c>
      <c r="D676" s="32" t="e">
        <f t="shared" si="23"/>
        <v>#N/A</v>
      </c>
    </row>
    <row r="677" spans="1:4">
      <c r="A677" s="32" t="e">
        <f>IF((A676+$F$5&lt;='Steps 1+2'!$E$17),A676+$F$5,#N/A)</f>
        <v>#N/A</v>
      </c>
      <c r="B677" s="10" t="str">
        <f>IFERROR(IF(ISNUMBER(A677),(IF(A677&lt;('Steps 1+2'!$H$11),((A677/('Steps 1+2'!$H$11))*3+1),((A677-('Steps 1+2'!$H$11))/(('Steps 1+2'!$E$17)-('Steps 1+2'!$H$11))*2+4)))," ")," ")</f>
        <v xml:space="preserve"> </v>
      </c>
      <c r="C677" s="9" t="str">
        <f t="shared" si="22"/>
        <v xml:space="preserve"> </v>
      </c>
      <c r="D677" s="32" t="e">
        <f t="shared" si="23"/>
        <v>#N/A</v>
      </c>
    </row>
    <row r="678" spans="1:4">
      <c r="A678" s="32" t="e">
        <f>IF((A677+$F$5&lt;='Steps 1+2'!$E$17),A677+$F$5,#N/A)</f>
        <v>#N/A</v>
      </c>
      <c r="B678" s="10" t="str">
        <f>IFERROR(IF(ISNUMBER(A678),(IF(A678&lt;('Steps 1+2'!$H$11),((A678/('Steps 1+2'!$H$11))*3+1),((A678-('Steps 1+2'!$H$11))/(('Steps 1+2'!$E$17)-('Steps 1+2'!$H$11))*2+4)))," ")," ")</f>
        <v xml:space="preserve"> </v>
      </c>
      <c r="C678" s="9" t="str">
        <f t="shared" si="22"/>
        <v xml:space="preserve"> </v>
      </c>
      <c r="D678" s="32" t="e">
        <f t="shared" si="23"/>
        <v>#N/A</v>
      </c>
    </row>
    <row r="679" spans="1:4">
      <c r="A679" s="32" t="e">
        <f>IF((A678+$F$5&lt;='Steps 1+2'!$E$17),A678+$F$5,#N/A)</f>
        <v>#N/A</v>
      </c>
      <c r="B679" s="10" t="str">
        <f>IFERROR(IF(ISNUMBER(A679),(IF(A679&lt;('Steps 1+2'!$H$11),((A679/('Steps 1+2'!$H$11))*3+1),((A679-('Steps 1+2'!$H$11))/(('Steps 1+2'!$E$17)-('Steps 1+2'!$H$11))*2+4)))," ")," ")</f>
        <v xml:space="preserve"> </v>
      </c>
      <c r="C679" s="9" t="str">
        <f t="shared" si="22"/>
        <v xml:space="preserve"> </v>
      </c>
      <c r="D679" s="32" t="e">
        <f t="shared" si="23"/>
        <v>#N/A</v>
      </c>
    </row>
    <row r="680" spans="1:4">
      <c r="A680" s="32" t="e">
        <f>IF((A679+$F$5&lt;='Steps 1+2'!$E$17),A679+$F$5,#N/A)</f>
        <v>#N/A</v>
      </c>
      <c r="B680" s="10" t="str">
        <f>IFERROR(IF(ISNUMBER(A680),(IF(A680&lt;('Steps 1+2'!$H$11),((A680/('Steps 1+2'!$H$11))*3+1),((A680-('Steps 1+2'!$H$11))/(('Steps 1+2'!$E$17)-('Steps 1+2'!$H$11))*2+4)))," ")," ")</f>
        <v xml:space="preserve"> </v>
      </c>
      <c r="C680" s="9" t="str">
        <f t="shared" si="22"/>
        <v xml:space="preserve"> </v>
      </c>
      <c r="D680" s="32" t="e">
        <f t="shared" si="23"/>
        <v>#N/A</v>
      </c>
    </row>
    <row r="681" spans="1:4">
      <c r="A681" s="32" t="e">
        <f>IF((A680+$F$5&lt;='Steps 1+2'!$E$17),A680+$F$5,#N/A)</f>
        <v>#N/A</v>
      </c>
      <c r="B681" s="10" t="str">
        <f>IFERROR(IF(ISNUMBER(A681),(IF(A681&lt;('Steps 1+2'!$H$11),((A681/('Steps 1+2'!$H$11))*3+1),((A681-('Steps 1+2'!$H$11))/(('Steps 1+2'!$E$17)-('Steps 1+2'!$H$11))*2+4)))," ")," ")</f>
        <v xml:space="preserve"> </v>
      </c>
      <c r="C681" s="9" t="str">
        <f t="shared" si="22"/>
        <v xml:space="preserve"> </v>
      </c>
      <c r="D681" s="32" t="e">
        <f t="shared" si="23"/>
        <v>#N/A</v>
      </c>
    </row>
    <row r="682" spans="1:4">
      <c r="A682" s="32" t="e">
        <f>IF((A681+$F$5&lt;='Steps 1+2'!$E$17),A681+$F$5,#N/A)</f>
        <v>#N/A</v>
      </c>
      <c r="B682" s="10" t="str">
        <f>IFERROR(IF(ISNUMBER(A682),(IF(A682&lt;('Steps 1+2'!$H$11),((A682/('Steps 1+2'!$H$11))*3+1),((A682-('Steps 1+2'!$H$11))/(('Steps 1+2'!$E$17)-('Steps 1+2'!$H$11))*2+4)))," ")," ")</f>
        <v xml:space="preserve"> </v>
      </c>
      <c r="C682" s="9" t="str">
        <f t="shared" si="22"/>
        <v xml:space="preserve"> </v>
      </c>
      <c r="D682" s="32" t="e">
        <f t="shared" si="23"/>
        <v>#N/A</v>
      </c>
    </row>
    <row r="683" spans="1:4">
      <c r="A683" s="32" t="e">
        <f>IF((A682+$F$5&lt;='Steps 1+2'!$E$17),A682+$F$5,#N/A)</f>
        <v>#N/A</v>
      </c>
      <c r="B683" s="10" t="str">
        <f>IFERROR(IF(ISNUMBER(A683),(IF(A683&lt;('Steps 1+2'!$H$11),((A683/('Steps 1+2'!$H$11))*3+1),((A683-('Steps 1+2'!$H$11))/(('Steps 1+2'!$E$17)-('Steps 1+2'!$H$11))*2+4)))," ")," ")</f>
        <v xml:space="preserve"> </v>
      </c>
      <c r="C683" s="9" t="str">
        <f t="shared" si="22"/>
        <v xml:space="preserve"> </v>
      </c>
      <c r="D683" s="32" t="e">
        <f t="shared" si="23"/>
        <v>#N/A</v>
      </c>
    </row>
    <row r="684" spans="1:4">
      <c r="A684" s="32" t="e">
        <f>IF((A683+$F$5&lt;='Steps 1+2'!$E$17),A683+$F$5,#N/A)</f>
        <v>#N/A</v>
      </c>
      <c r="B684" s="10" t="str">
        <f>IFERROR(IF(ISNUMBER(A684),(IF(A684&lt;('Steps 1+2'!$H$11),((A684/('Steps 1+2'!$H$11))*3+1),((A684-('Steps 1+2'!$H$11))/(('Steps 1+2'!$E$17)-('Steps 1+2'!$H$11))*2+4)))," ")," ")</f>
        <v xml:space="preserve"> </v>
      </c>
      <c r="C684" s="9" t="str">
        <f t="shared" si="22"/>
        <v xml:space="preserve"> </v>
      </c>
      <c r="D684" s="32" t="e">
        <f t="shared" si="23"/>
        <v>#N/A</v>
      </c>
    </row>
    <row r="685" spans="1:4">
      <c r="A685" s="32" t="e">
        <f>IF((A684+$F$5&lt;='Steps 1+2'!$E$17),A684+$F$5,#N/A)</f>
        <v>#N/A</v>
      </c>
      <c r="B685" s="10" t="str">
        <f>IFERROR(IF(ISNUMBER(A685),(IF(A685&lt;('Steps 1+2'!$H$11),((A685/('Steps 1+2'!$H$11))*3+1),((A685-('Steps 1+2'!$H$11))/(('Steps 1+2'!$E$17)-('Steps 1+2'!$H$11))*2+4)))," ")," ")</f>
        <v xml:space="preserve"> </v>
      </c>
      <c r="C685" s="9" t="str">
        <f t="shared" si="22"/>
        <v xml:space="preserve"> </v>
      </c>
      <c r="D685" s="32" t="e">
        <f t="shared" si="23"/>
        <v>#N/A</v>
      </c>
    </row>
    <row r="686" spans="1:4">
      <c r="A686" s="32" t="e">
        <f>IF((A685+$F$5&lt;='Steps 1+2'!$E$17),A685+$F$5,#N/A)</f>
        <v>#N/A</v>
      </c>
      <c r="B686" s="10" t="str">
        <f>IFERROR(IF(ISNUMBER(A686),(IF(A686&lt;('Steps 1+2'!$H$11),((A686/('Steps 1+2'!$H$11))*3+1),((A686-('Steps 1+2'!$H$11))/(('Steps 1+2'!$E$17)-('Steps 1+2'!$H$11))*2+4)))," ")," ")</f>
        <v xml:space="preserve"> </v>
      </c>
      <c r="C686" s="9" t="str">
        <f t="shared" si="22"/>
        <v xml:space="preserve"> </v>
      </c>
      <c r="D686" s="32" t="e">
        <f t="shared" si="23"/>
        <v>#N/A</v>
      </c>
    </row>
    <row r="687" spans="1:4">
      <c r="A687" s="32" t="e">
        <f>IF((A686+$F$5&lt;='Steps 1+2'!$E$17),A686+$F$5,#N/A)</f>
        <v>#N/A</v>
      </c>
      <c r="B687" s="10" t="str">
        <f>IFERROR(IF(ISNUMBER(A687),(IF(A687&lt;('Steps 1+2'!$H$11),((A687/('Steps 1+2'!$H$11))*3+1),((A687-('Steps 1+2'!$H$11))/(('Steps 1+2'!$E$17)-('Steps 1+2'!$H$11))*2+4)))," ")," ")</f>
        <v xml:space="preserve"> </v>
      </c>
      <c r="C687" s="9" t="str">
        <f t="shared" si="22"/>
        <v xml:space="preserve"> </v>
      </c>
      <c r="D687" s="32" t="e">
        <f t="shared" si="23"/>
        <v>#N/A</v>
      </c>
    </row>
    <row r="688" spans="1:4">
      <c r="A688" s="32" t="e">
        <f>IF((A687+$F$5&lt;='Steps 1+2'!$E$17),A687+$F$5,#N/A)</f>
        <v>#N/A</v>
      </c>
      <c r="B688" s="10" t="str">
        <f>IFERROR(IF(ISNUMBER(A688),(IF(A688&lt;('Steps 1+2'!$H$11),((A688/('Steps 1+2'!$H$11))*3+1),((A688-('Steps 1+2'!$H$11))/(('Steps 1+2'!$E$17)-('Steps 1+2'!$H$11))*2+4)))," ")," ")</f>
        <v xml:space="preserve"> </v>
      </c>
      <c r="C688" s="9" t="str">
        <f t="shared" si="22"/>
        <v xml:space="preserve"> </v>
      </c>
      <c r="D688" s="32" t="e">
        <f t="shared" si="23"/>
        <v>#N/A</v>
      </c>
    </row>
    <row r="689" spans="1:4">
      <c r="A689" s="32" t="e">
        <f>IF((A688+$F$5&lt;='Steps 1+2'!$E$17),A688+$F$5,#N/A)</f>
        <v>#N/A</v>
      </c>
      <c r="B689" s="10" t="str">
        <f>IFERROR(IF(ISNUMBER(A689),(IF(A689&lt;('Steps 1+2'!$H$11),((A689/('Steps 1+2'!$H$11))*3+1),((A689-('Steps 1+2'!$H$11))/(('Steps 1+2'!$E$17)-('Steps 1+2'!$H$11))*2+4)))," ")," ")</f>
        <v xml:space="preserve"> </v>
      </c>
      <c r="C689" s="9" t="str">
        <f t="shared" si="22"/>
        <v xml:space="preserve"> </v>
      </c>
      <c r="D689" s="32" t="e">
        <f t="shared" si="23"/>
        <v>#N/A</v>
      </c>
    </row>
    <row r="690" spans="1:4">
      <c r="A690" s="32" t="e">
        <f>IF((A689+$F$5&lt;='Steps 1+2'!$E$17),A689+$F$5,#N/A)</f>
        <v>#N/A</v>
      </c>
      <c r="B690" s="10" t="str">
        <f>IFERROR(IF(ISNUMBER(A690),(IF(A690&lt;('Steps 1+2'!$H$11),((A690/('Steps 1+2'!$H$11))*3+1),((A690-('Steps 1+2'!$H$11))/(('Steps 1+2'!$E$17)-('Steps 1+2'!$H$11))*2+4)))," ")," ")</f>
        <v xml:space="preserve"> </v>
      </c>
      <c r="C690" s="9" t="str">
        <f t="shared" si="22"/>
        <v xml:space="preserve"> </v>
      </c>
      <c r="D690" s="32" t="e">
        <f t="shared" si="23"/>
        <v>#N/A</v>
      </c>
    </row>
    <row r="691" spans="1:4">
      <c r="A691" s="32" t="e">
        <f>IF((A690+$F$5&lt;='Steps 1+2'!$E$17),A690+$F$5,#N/A)</f>
        <v>#N/A</v>
      </c>
      <c r="B691" s="10" t="str">
        <f>IFERROR(IF(ISNUMBER(A691),(IF(A691&lt;('Steps 1+2'!$H$11),((A691/('Steps 1+2'!$H$11))*3+1),((A691-('Steps 1+2'!$H$11))/(('Steps 1+2'!$E$17)-('Steps 1+2'!$H$11))*2+4)))," ")," ")</f>
        <v xml:space="preserve"> </v>
      </c>
      <c r="C691" s="9" t="str">
        <f t="shared" si="22"/>
        <v xml:space="preserve"> </v>
      </c>
      <c r="D691" s="32" t="e">
        <f t="shared" si="23"/>
        <v>#N/A</v>
      </c>
    </row>
    <row r="692" spans="1:4">
      <c r="A692" s="32" t="e">
        <f>IF((A691+$F$5&lt;='Steps 1+2'!$E$17),A691+$F$5,#N/A)</f>
        <v>#N/A</v>
      </c>
      <c r="B692" s="10" t="str">
        <f>IFERROR(IF(ISNUMBER(A692),(IF(A692&lt;('Steps 1+2'!$H$11),((A692/('Steps 1+2'!$H$11))*3+1),((A692-('Steps 1+2'!$H$11))/(('Steps 1+2'!$E$17)-('Steps 1+2'!$H$11))*2+4)))," ")," ")</f>
        <v xml:space="preserve"> </v>
      </c>
      <c r="C692" s="9" t="str">
        <f t="shared" si="22"/>
        <v xml:space="preserve"> </v>
      </c>
      <c r="D692" s="32" t="e">
        <f t="shared" si="23"/>
        <v>#N/A</v>
      </c>
    </row>
    <row r="693" spans="1:4">
      <c r="A693" s="32" t="e">
        <f>IF((A692+$F$5&lt;='Steps 1+2'!$E$17),A692+$F$5,#N/A)</f>
        <v>#N/A</v>
      </c>
      <c r="B693" s="10" t="str">
        <f>IFERROR(IF(ISNUMBER(A693),(IF(A693&lt;('Steps 1+2'!$H$11),((A693/('Steps 1+2'!$H$11))*3+1),((A693-('Steps 1+2'!$H$11))/(('Steps 1+2'!$E$17)-('Steps 1+2'!$H$11))*2+4)))," ")," ")</f>
        <v xml:space="preserve"> </v>
      </c>
      <c r="C693" s="9" t="str">
        <f t="shared" si="22"/>
        <v xml:space="preserve"> </v>
      </c>
      <c r="D693" s="32" t="e">
        <f t="shared" si="23"/>
        <v>#N/A</v>
      </c>
    </row>
    <row r="694" spans="1:4">
      <c r="A694" s="32" t="e">
        <f>IF((A693+$F$5&lt;='Steps 1+2'!$E$17),A693+$F$5,#N/A)</f>
        <v>#N/A</v>
      </c>
      <c r="B694" s="10" t="str">
        <f>IFERROR(IF(ISNUMBER(A694),(IF(A694&lt;('Steps 1+2'!$H$11),((A694/('Steps 1+2'!$H$11))*3+1),((A694-('Steps 1+2'!$H$11))/(('Steps 1+2'!$E$17)-('Steps 1+2'!$H$11))*2+4)))," ")," ")</f>
        <v xml:space="preserve"> </v>
      </c>
      <c r="C694" s="9" t="str">
        <f t="shared" si="22"/>
        <v xml:space="preserve"> </v>
      </c>
      <c r="D694" s="32" t="e">
        <f t="shared" si="23"/>
        <v>#N/A</v>
      </c>
    </row>
    <row r="695" spans="1:4">
      <c r="A695" s="32" t="e">
        <f>IF((A694+$F$5&lt;='Steps 1+2'!$E$17),A694+$F$5,#N/A)</f>
        <v>#N/A</v>
      </c>
      <c r="B695" s="10" t="str">
        <f>IFERROR(IF(ISNUMBER(A695),(IF(A695&lt;('Steps 1+2'!$H$11),((A695/('Steps 1+2'!$H$11))*3+1),((A695-('Steps 1+2'!$H$11))/(('Steps 1+2'!$E$17)-('Steps 1+2'!$H$11))*2+4)))," ")," ")</f>
        <v xml:space="preserve"> </v>
      </c>
      <c r="C695" s="9" t="str">
        <f t="shared" si="22"/>
        <v xml:space="preserve"> </v>
      </c>
      <c r="D695" s="32" t="e">
        <f t="shared" si="23"/>
        <v>#N/A</v>
      </c>
    </row>
    <row r="696" spans="1:4">
      <c r="A696" s="32" t="e">
        <f>IF((A695+$F$5&lt;='Steps 1+2'!$E$17),A695+$F$5,#N/A)</f>
        <v>#N/A</v>
      </c>
      <c r="B696" s="10" t="str">
        <f>IFERROR(IF(ISNUMBER(A696),(IF(A696&lt;('Steps 1+2'!$H$11),((A696/('Steps 1+2'!$H$11))*3+1),((A696-('Steps 1+2'!$H$11))/(('Steps 1+2'!$E$17)-('Steps 1+2'!$H$11))*2+4)))," ")," ")</f>
        <v xml:space="preserve"> </v>
      </c>
      <c r="C696" s="9" t="str">
        <f t="shared" si="22"/>
        <v xml:space="preserve"> </v>
      </c>
      <c r="D696" s="32" t="e">
        <f t="shared" si="23"/>
        <v>#N/A</v>
      </c>
    </row>
    <row r="697" spans="1:4">
      <c r="A697" s="32" t="e">
        <f>IF((A696+$F$5&lt;='Steps 1+2'!$E$17),A696+$F$5,#N/A)</f>
        <v>#N/A</v>
      </c>
      <c r="B697" s="10" t="str">
        <f>IFERROR(IF(ISNUMBER(A697),(IF(A697&lt;('Steps 1+2'!$H$11),((A697/('Steps 1+2'!$H$11))*3+1),((A697-('Steps 1+2'!$H$11))/(('Steps 1+2'!$E$17)-('Steps 1+2'!$H$11))*2+4)))," ")," ")</f>
        <v xml:space="preserve"> </v>
      </c>
      <c r="C697" s="9" t="str">
        <f t="shared" si="22"/>
        <v xml:space="preserve"> </v>
      </c>
      <c r="D697" s="32" t="e">
        <f t="shared" si="23"/>
        <v>#N/A</v>
      </c>
    </row>
    <row r="698" spans="1:4">
      <c r="A698" s="32" t="e">
        <f>IF((A697+$F$5&lt;='Steps 1+2'!$E$17),A697+$F$5,#N/A)</f>
        <v>#N/A</v>
      </c>
      <c r="B698" s="10" t="str">
        <f>IFERROR(IF(ISNUMBER(A698),(IF(A698&lt;('Steps 1+2'!$H$11),((A698/('Steps 1+2'!$H$11))*3+1),((A698-('Steps 1+2'!$H$11))/(('Steps 1+2'!$E$17)-('Steps 1+2'!$H$11))*2+4)))," ")," ")</f>
        <v xml:space="preserve"> </v>
      </c>
      <c r="C698" s="9" t="str">
        <f t="shared" si="22"/>
        <v xml:space="preserve"> </v>
      </c>
      <c r="D698" s="32" t="e">
        <f t="shared" si="23"/>
        <v>#N/A</v>
      </c>
    </row>
    <row r="699" spans="1:4">
      <c r="A699" s="32" t="e">
        <f>IF((A698+$F$5&lt;='Steps 1+2'!$E$17),A698+$F$5,#N/A)</f>
        <v>#N/A</v>
      </c>
      <c r="B699" s="10" t="str">
        <f>IFERROR(IF(ISNUMBER(A699),(IF(A699&lt;('Steps 1+2'!$H$11),((A699/('Steps 1+2'!$H$11))*3+1),((A699-('Steps 1+2'!$H$11))/(('Steps 1+2'!$E$17)-('Steps 1+2'!$H$11))*2+4)))," ")," ")</f>
        <v xml:space="preserve"> </v>
      </c>
      <c r="C699" s="9" t="str">
        <f t="shared" si="22"/>
        <v xml:space="preserve"> </v>
      </c>
      <c r="D699" s="32" t="e">
        <f t="shared" si="23"/>
        <v>#N/A</v>
      </c>
    </row>
    <row r="700" spans="1:4">
      <c r="A700" s="32" t="e">
        <f>IF((A699+$F$5&lt;='Steps 1+2'!$E$17),A699+$F$5,#N/A)</f>
        <v>#N/A</v>
      </c>
      <c r="B700" s="10" t="str">
        <f>IFERROR(IF(ISNUMBER(A700),(IF(A700&lt;('Steps 1+2'!$H$11),((A700/('Steps 1+2'!$H$11))*3+1),((A700-('Steps 1+2'!$H$11))/(('Steps 1+2'!$E$17)-('Steps 1+2'!$H$11))*2+4)))," ")," ")</f>
        <v xml:space="preserve"> </v>
      </c>
      <c r="C700" s="9" t="str">
        <f t="shared" si="22"/>
        <v xml:space="preserve"> </v>
      </c>
      <c r="D700" s="32" t="e">
        <f t="shared" si="23"/>
        <v>#N/A</v>
      </c>
    </row>
    <row r="701" spans="1:4">
      <c r="A701" s="32" t="e">
        <f>IF((A700+$F$5&lt;='Steps 1+2'!$E$17),A700+$F$5,#N/A)</f>
        <v>#N/A</v>
      </c>
      <c r="B701" s="10" t="str">
        <f>IFERROR(IF(ISNUMBER(A701),(IF(A701&lt;('Steps 1+2'!$H$11),((A701/('Steps 1+2'!$H$11))*3+1),((A701-('Steps 1+2'!$H$11))/(('Steps 1+2'!$E$17)-('Steps 1+2'!$H$11))*2+4)))," ")," ")</f>
        <v xml:space="preserve"> </v>
      </c>
      <c r="C701" s="9" t="str">
        <f t="shared" si="22"/>
        <v xml:space="preserve"> </v>
      </c>
      <c r="D701" s="32" t="e">
        <f t="shared" si="23"/>
        <v>#N/A</v>
      </c>
    </row>
    <row r="702" spans="1:4">
      <c r="A702" s="32" t="e">
        <f>IF((A701+$F$5&lt;='Steps 1+2'!$E$17),A701+$F$5,#N/A)</f>
        <v>#N/A</v>
      </c>
      <c r="B702" s="10" t="str">
        <f>IFERROR(IF(ISNUMBER(A702),(IF(A702&lt;('Steps 1+2'!$H$11),((A702/('Steps 1+2'!$H$11))*3+1),((A702-('Steps 1+2'!$H$11))/(('Steps 1+2'!$E$17)-('Steps 1+2'!$H$11))*2+4)))," ")," ")</f>
        <v xml:space="preserve"> </v>
      </c>
      <c r="C702" s="9" t="str">
        <f t="shared" si="22"/>
        <v xml:space="preserve"> </v>
      </c>
      <c r="D702" s="32" t="e">
        <f t="shared" si="23"/>
        <v>#N/A</v>
      </c>
    </row>
    <row r="703" spans="1:4">
      <c r="A703" s="32" t="e">
        <f>IF((A702+$F$5&lt;='Steps 1+2'!$E$17),A702+$F$5,#N/A)</f>
        <v>#N/A</v>
      </c>
      <c r="B703" s="10" t="str">
        <f>IFERROR(IF(ISNUMBER(A703),(IF(A703&lt;('Steps 1+2'!$H$11),((A703/('Steps 1+2'!$H$11))*3+1),((A703-('Steps 1+2'!$H$11))/(('Steps 1+2'!$E$17)-('Steps 1+2'!$H$11))*2+4)))," ")," ")</f>
        <v xml:space="preserve"> </v>
      </c>
      <c r="C703" s="9" t="str">
        <f t="shared" si="22"/>
        <v xml:space="preserve"> </v>
      </c>
      <c r="D703" s="32" t="e">
        <f t="shared" si="23"/>
        <v>#N/A</v>
      </c>
    </row>
    <row r="704" spans="1:4">
      <c r="A704" s="32" t="e">
        <f>IF((A703+$F$5&lt;='Steps 1+2'!$E$17),A703+$F$5,#N/A)</f>
        <v>#N/A</v>
      </c>
      <c r="B704" s="10" t="str">
        <f>IFERROR(IF(ISNUMBER(A704),(IF(A704&lt;('Steps 1+2'!$H$11),((A704/('Steps 1+2'!$H$11))*3+1),((A704-('Steps 1+2'!$H$11))/(('Steps 1+2'!$E$17)-('Steps 1+2'!$H$11))*2+4)))," ")," ")</f>
        <v xml:space="preserve"> </v>
      </c>
      <c r="C704" s="9" t="str">
        <f t="shared" si="22"/>
        <v xml:space="preserve"> </v>
      </c>
      <c r="D704" s="32" t="e">
        <f t="shared" si="23"/>
        <v>#N/A</v>
      </c>
    </row>
    <row r="705" spans="1:4">
      <c r="A705" s="32" t="e">
        <f>IF((A704+$F$5&lt;='Steps 1+2'!$E$17),A704+$F$5,#N/A)</f>
        <v>#N/A</v>
      </c>
      <c r="B705" s="10" t="str">
        <f>IFERROR(IF(ISNUMBER(A705),(IF(A705&lt;('Steps 1+2'!$H$11),((A705/('Steps 1+2'!$H$11))*3+1),((A705-('Steps 1+2'!$H$11))/(('Steps 1+2'!$E$17)-('Steps 1+2'!$H$11))*2+4)))," ")," ")</f>
        <v xml:space="preserve"> </v>
      </c>
      <c r="C705" s="9" t="str">
        <f t="shared" si="22"/>
        <v xml:space="preserve"> </v>
      </c>
      <c r="D705" s="32" t="e">
        <f t="shared" si="23"/>
        <v>#N/A</v>
      </c>
    </row>
    <row r="706" spans="1:4">
      <c r="A706" s="32" t="e">
        <f>IF((A705+$F$5&lt;='Steps 1+2'!$E$17),A705+$F$5,#N/A)</f>
        <v>#N/A</v>
      </c>
      <c r="B706" s="10" t="str">
        <f>IFERROR(IF(ISNUMBER(A706),(IF(A706&lt;('Steps 1+2'!$H$11),((A706/('Steps 1+2'!$H$11))*3+1),((A706-('Steps 1+2'!$H$11))/(('Steps 1+2'!$E$17)-('Steps 1+2'!$H$11))*2+4)))," ")," ")</f>
        <v xml:space="preserve"> </v>
      </c>
      <c r="C706" s="9" t="str">
        <f t="shared" ref="C706:C769" si="24">IFERROR(IF(AND(B706&gt;3.5,B706&lt;4),3.5,ROUND(B706/5,1)*5)," ")</f>
        <v xml:space="preserve"> </v>
      </c>
      <c r="D706" s="32" t="e">
        <f t="shared" ref="D706:D769" si="25">A706</f>
        <v>#N/A</v>
      </c>
    </row>
    <row r="707" spans="1:4">
      <c r="A707" s="32" t="e">
        <f>IF((A706+$F$5&lt;='Steps 1+2'!$E$17),A706+$F$5,#N/A)</f>
        <v>#N/A</v>
      </c>
      <c r="B707" s="10" t="str">
        <f>IFERROR(IF(ISNUMBER(A707),(IF(A707&lt;('Steps 1+2'!$H$11),((A707/('Steps 1+2'!$H$11))*3+1),((A707-('Steps 1+2'!$H$11))/(('Steps 1+2'!$E$17)-('Steps 1+2'!$H$11))*2+4)))," ")," ")</f>
        <v xml:space="preserve"> </v>
      </c>
      <c r="C707" s="9" t="str">
        <f t="shared" si="24"/>
        <v xml:space="preserve"> </v>
      </c>
      <c r="D707" s="32" t="e">
        <f t="shared" si="25"/>
        <v>#N/A</v>
      </c>
    </row>
    <row r="708" spans="1:4">
      <c r="A708" s="32" t="e">
        <f>IF((A707+$F$5&lt;='Steps 1+2'!$E$17),A707+$F$5,#N/A)</f>
        <v>#N/A</v>
      </c>
      <c r="B708" s="10" t="str">
        <f>IFERROR(IF(ISNUMBER(A708),(IF(A708&lt;('Steps 1+2'!$H$11),((A708/('Steps 1+2'!$H$11))*3+1),((A708-('Steps 1+2'!$H$11))/(('Steps 1+2'!$E$17)-('Steps 1+2'!$H$11))*2+4)))," ")," ")</f>
        <v xml:space="preserve"> </v>
      </c>
      <c r="C708" s="9" t="str">
        <f t="shared" si="24"/>
        <v xml:space="preserve"> </v>
      </c>
      <c r="D708" s="32" t="e">
        <f t="shared" si="25"/>
        <v>#N/A</v>
      </c>
    </row>
    <row r="709" spans="1:4">
      <c r="A709" s="32" t="e">
        <f>IF((A708+$F$5&lt;='Steps 1+2'!$E$17),A708+$F$5,#N/A)</f>
        <v>#N/A</v>
      </c>
      <c r="B709" s="10" t="str">
        <f>IFERROR(IF(ISNUMBER(A709),(IF(A709&lt;('Steps 1+2'!$H$11),((A709/('Steps 1+2'!$H$11))*3+1),((A709-('Steps 1+2'!$H$11))/(('Steps 1+2'!$E$17)-('Steps 1+2'!$H$11))*2+4)))," ")," ")</f>
        <v xml:space="preserve"> </v>
      </c>
      <c r="C709" s="9" t="str">
        <f t="shared" si="24"/>
        <v xml:space="preserve"> </v>
      </c>
      <c r="D709" s="32" t="e">
        <f t="shared" si="25"/>
        <v>#N/A</v>
      </c>
    </row>
    <row r="710" spans="1:4">
      <c r="A710" s="32" t="e">
        <f>IF((A709+$F$5&lt;='Steps 1+2'!$E$17),A709+$F$5,#N/A)</f>
        <v>#N/A</v>
      </c>
      <c r="B710" s="10" t="str">
        <f>IFERROR(IF(ISNUMBER(A710),(IF(A710&lt;('Steps 1+2'!$H$11),((A710/('Steps 1+2'!$H$11))*3+1),((A710-('Steps 1+2'!$H$11))/(('Steps 1+2'!$E$17)-('Steps 1+2'!$H$11))*2+4)))," ")," ")</f>
        <v xml:space="preserve"> </v>
      </c>
      <c r="C710" s="9" t="str">
        <f t="shared" si="24"/>
        <v xml:space="preserve"> </v>
      </c>
      <c r="D710" s="32" t="e">
        <f t="shared" si="25"/>
        <v>#N/A</v>
      </c>
    </row>
    <row r="711" spans="1:4">
      <c r="A711" s="32" t="e">
        <f>IF((A710+$F$5&lt;='Steps 1+2'!$E$17),A710+$F$5,#N/A)</f>
        <v>#N/A</v>
      </c>
      <c r="B711" s="10" t="str">
        <f>IFERROR(IF(ISNUMBER(A711),(IF(A711&lt;('Steps 1+2'!$H$11),((A711/('Steps 1+2'!$H$11))*3+1),((A711-('Steps 1+2'!$H$11))/(('Steps 1+2'!$E$17)-('Steps 1+2'!$H$11))*2+4)))," ")," ")</f>
        <v xml:space="preserve"> </v>
      </c>
      <c r="C711" s="9" t="str">
        <f t="shared" si="24"/>
        <v xml:space="preserve"> </v>
      </c>
      <c r="D711" s="32" t="e">
        <f t="shared" si="25"/>
        <v>#N/A</v>
      </c>
    </row>
    <row r="712" spans="1:4">
      <c r="A712" s="32" t="e">
        <f>IF((A711+$F$5&lt;='Steps 1+2'!$E$17),A711+$F$5,#N/A)</f>
        <v>#N/A</v>
      </c>
      <c r="B712" s="10" t="str">
        <f>IFERROR(IF(ISNUMBER(A712),(IF(A712&lt;('Steps 1+2'!$H$11),((A712/('Steps 1+2'!$H$11))*3+1),((A712-('Steps 1+2'!$H$11))/(('Steps 1+2'!$E$17)-('Steps 1+2'!$H$11))*2+4)))," ")," ")</f>
        <v xml:space="preserve"> </v>
      </c>
      <c r="C712" s="9" t="str">
        <f t="shared" si="24"/>
        <v xml:space="preserve"> </v>
      </c>
      <c r="D712" s="32" t="e">
        <f t="shared" si="25"/>
        <v>#N/A</v>
      </c>
    </row>
    <row r="713" spans="1:4">
      <c r="A713" s="32" t="e">
        <f>IF((A712+$F$5&lt;='Steps 1+2'!$E$17),A712+$F$5,#N/A)</f>
        <v>#N/A</v>
      </c>
      <c r="B713" s="10" t="str">
        <f>IFERROR(IF(ISNUMBER(A713),(IF(A713&lt;('Steps 1+2'!$H$11),((A713/('Steps 1+2'!$H$11))*3+1),((A713-('Steps 1+2'!$H$11))/(('Steps 1+2'!$E$17)-('Steps 1+2'!$H$11))*2+4)))," ")," ")</f>
        <v xml:space="preserve"> </v>
      </c>
      <c r="C713" s="9" t="str">
        <f t="shared" si="24"/>
        <v xml:space="preserve"> </v>
      </c>
      <c r="D713" s="32" t="e">
        <f t="shared" si="25"/>
        <v>#N/A</v>
      </c>
    </row>
    <row r="714" spans="1:4">
      <c r="A714" s="32" t="e">
        <f>IF((A713+$F$5&lt;='Steps 1+2'!$E$17),A713+$F$5,#N/A)</f>
        <v>#N/A</v>
      </c>
      <c r="B714" s="10" t="str">
        <f>IFERROR(IF(ISNUMBER(A714),(IF(A714&lt;('Steps 1+2'!$H$11),((A714/('Steps 1+2'!$H$11))*3+1),((A714-('Steps 1+2'!$H$11))/(('Steps 1+2'!$E$17)-('Steps 1+2'!$H$11))*2+4)))," ")," ")</f>
        <v xml:space="preserve"> </v>
      </c>
      <c r="C714" s="9" t="str">
        <f t="shared" si="24"/>
        <v xml:space="preserve"> </v>
      </c>
      <c r="D714" s="32" t="e">
        <f t="shared" si="25"/>
        <v>#N/A</v>
      </c>
    </row>
    <row r="715" spans="1:4">
      <c r="A715" s="32" t="e">
        <f>IF((A714+$F$5&lt;='Steps 1+2'!$E$17),A714+$F$5,#N/A)</f>
        <v>#N/A</v>
      </c>
      <c r="B715" s="10" t="str">
        <f>IFERROR(IF(ISNUMBER(A715),(IF(A715&lt;('Steps 1+2'!$H$11),((A715/('Steps 1+2'!$H$11))*3+1),((A715-('Steps 1+2'!$H$11))/(('Steps 1+2'!$E$17)-('Steps 1+2'!$H$11))*2+4)))," ")," ")</f>
        <v xml:space="preserve"> </v>
      </c>
      <c r="C715" s="9" t="str">
        <f t="shared" si="24"/>
        <v xml:space="preserve"> </v>
      </c>
      <c r="D715" s="32" t="e">
        <f t="shared" si="25"/>
        <v>#N/A</v>
      </c>
    </row>
    <row r="716" spans="1:4">
      <c r="A716" s="32" t="e">
        <f>IF((A715+$F$5&lt;='Steps 1+2'!$E$17),A715+$F$5,#N/A)</f>
        <v>#N/A</v>
      </c>
      <c r="B716" s="10" t="str">
        <f>IFERROR(IF(ISNUMBER(A716),(IF(A716&lt;('Steps 1+2'!$H$11),((A716/('Steps 1+2'!$H$11))*3+1),((A716-('Steps 1+2'!$H$11))/(('Steps 1+2'!$E$17)-('Steps 1+2'!$H$11))*2+4)))," ")," ")</f>
        <v xml:space="preserve"> </v>
      </c>
      <c r="C716" s="9" t="str">
        <f t="shared" si="24"/>
        <v xml:space="preserve"> </v>
      </c>
      <c r="D716" s="32" t="e">
        <f t="shared" si="25"/>
        <v>#N/A</v>
      </c>
    </row>
    <row r="717" spans="1:4">
      <c r="A717" s="32" t="e">
        <f>IF((A716+$F$5&lt;='Steps 1+2'!$E$17),A716+$F$5,#N/A)</f>
        <v>#N/A</v>
      </c>
      <c r="B717" s="10" t="str">
        <f>IFERROR(IF(ISNUMBER(A717),(IF(A717&lt;('Steps 1+2'!$H$11),((A717/('Steps 1+2'!$H$11))*3+1),((A717-('Steps 1+2'!$H$11))/(('Steps 1+2'!$E$17)-('Steps 1+2'!$H$11))*2+4)))," ")," ")</f>
        <v xml:space="preserve"> </v>
      </c>
      <c r="C717" s="9" t="str">
        <f t="shared" si="24"/>
        <v xml:space="preserve"> </v>
      </c>
      <c r="D717" s="32" t="e">
        <f t="shared" si="25"/>
        <v>#N/A</v>
      </c>
    </row>
    <row r="718" spans="1:4">
      <c r="A718" s="32" t="e">
        <f>IF((A717+$F$5&lt;='Steps 1+2'!$E$17),A717+$F$5,#N/A)</f>
        <v>#N/A</v>
      </c>
      <c r="B718" s="10" t="str">
        <f>IFERROR(IF(ISNUMBER(A718),(IF(A718&lt;('Steps 1+2'!$H$11),((A718/('Steps 1+2'!$H$11))*3+1),((A718-('Steps 1+2'!$H$11))/(('Steps 1+2'!$E$17)-('Steps 1+2'!$H$11))*2+4)))," ")," ")</f>
        <v xml:space="preserve"> </v>
      </c>
      <c r="C718" s="9" t="str">
        <f t="shared" si="24"/>
        <v xml:space="preserve"> </v>
      </c>
      <c r="D718" s="32" t="e">
        <f t="shared" si="25"/>
        <v>#N/A</v>
      </c>
    </row>
    <row r="719" spans="1:4">
      <c r="A719" s="32" t="e">
        <f>IF((A718+$F$5&lt;='Steps 1+2'!$E$17),A718+$F$5,#N/A)</f>
        <v>#N/A</v>
      </c>
      <c r="B719" s="10" t="str">
        <f>IFERROR(IF(ISNUMBER(A719),(IF(A719&lt;('Steps 1+2'!$H$11),((A719/('Steps 1+2'!$H$11))*3+1),((A719-('Steps 1+2'!$H$11))/(('Steps 1+2'!$E$17)-('Steps 1+2'!$H$11))*2+4)))," ")," ")</f>
        <v xml:space="preserve"> </v>
      </c>
      <c r="C719" s="9" t="str">
        <f t="shared" si="24"/>
        <v xml:space="preserve"> </v>
      </c>
      <c r="D719" s="32" t="e">
        <f t="shared" si="25"/>
        <v>#N/A</v>
      </c>
    </row>
    <row r="720" spans="1:4">
      <c r="A720" s="32" t="e">
        <f>IF((A719+$F$5&lt;='Steps 1+2'!$E$17),A719+$F$5,#N/A)</f>
        <v>#N/A</v>
      </c>
      <c r="B720" s="10" t="str">
        <f>IFERROR(IF(ISNUMBER(A720),(IF(A720&lt;('Steps 1+2'!$H$11),((A720/('Steps 1+2'!$H$11))*3+1),((A720-('Steps 1+2'!$H$11))/(('Steps 1+2'!$E$17)-('Steps 1+2'!$H$11))*2+4)))," ")," ")</f>
        <v xml:space="preserve"> </v>
      </c>
      <c r="C720" s="9" t="str">
        <f t="shared" si="24"/>
        <v xml:space="preserve"> </v>
      </c>
      <c r="D720" s="32" t="e">
        <f t="shared" si="25"/>
        <v>#N/A</v>
      </c>
    </row>
    <row r="721" spans="1:4">
      <c r="A721" s="32" t="e">
        <f>IF((A720+$F$5&lt;='Steps 1+2'!$E$17),A720+$F$5,#N/A)</f>
        <v>#N/A</v>
      </c>
      <c r="B721" s="10" t="str">
        <f>IFERROR(IF(ISNUMBER(A721),(IF(A721&lt;('Steps 1+2'!$H$11),((A721/('Steps 1+2'!$H$11))*3+1),((A721-('Steps 1+2'!$H$11))/(('Steps 1+2'!$E$17)-('Steps 1+2'!$H$11))*2+4)))," ")," ")</f>
        <v xml:space="preserve"> </v>
      </c>
      <c r="C721" s="9" t="str">
        <f t="shared" si="24"/>
        <v xml:space="preserve"> </v>
      </c>
      <c r="D721" s="32" t="e">
        <f t="shared" si="25"/>
        <v>#N/A</v>
      </c>
    </row>
    <row r="722" spans="1:4">
      <c r="A722" s="32" t="e">
        <f>IF((A721+$F$5&lt;='Steps 1+2'!$E$17),A721+$F$5,#N/A)</f>
        <v>#N/A</v>
      </c>
      <c r="B722" s="10" t="str">
        <f>IFERROR(IF(ISNUMBER(A722),(IF(A722&lt;('Steps 1+2'!$H$11),((A722/('Steps 1+2'!$H$11))*3+1),((A722-('Steps 1+2'!$H$11))/(('Steps 1+2'!$E$17)-('Steps 1+2'!$H$11))*2+4)))," ")," ")</f>
        <v xml:space="preserve"> </v>
      </c>
      <c r="C722" s="9" t="str">
        <f t="shared" si="24"/>
        <v xml:space="preserve"> </v>
      </c>
      <c r="D722" s="32" t="e">
        <f t="shared" si="25"/>
        <v>#N/A</v>
      </c>
    </row>
    <row r="723" spans="1:4">
      <c r="A723" s="32" t="e">
        <f>IF((A722+$F$5&lt;='Steps 1+2'!$E$17),A722+$F$5,#N/A)</f>
        <v>#N/A</v>
      </c>
      <c r="B723" s="10" t="str">
        <f>IFERROR(IF(ISNUMBER(A723),(IF(A723&lt;('Steps 1+2'!$H$11),((A723/('Steps 1+2'!$H$11))*3+1),((A723-('Steps 1+2'!$H$11))/(('Steps 1+2'!$E$17)-('Steps 1+2'!$H$11))*2+4)))," ")," ")</f>
        <v xml:space="preserve"> </v>
      </c>
      <c r="C723" s="9" t="str">
        <f t="shared" si="24"/>
        <v xml:space="preserve"> </v>
      </c>
      <c r="D723" s="32" t="e">
        <f t="shared" si="25"/>
        <v>#N/A</v>
      </c>
    </row>
    <row r="724" spans="1:4">
      <c r="A724" s="32" t="e">
        <f>IF((A723+$F$5&lt;='Steps 1+2'!$E$17),A723+$F$5,#N/A)</f>
        <v>#N/A</v>
      </c>
      <c r="B724" s="10" t="str">
        <f>IFERROR(IF(ISNUMBER(A724),(IF(A724&lt;('Steps 1+2'!$H$11),((A724/('Steps 1+2'!$H$11))*3+1),((A724-('Steps 1+2'!$H$11))/(('Steps 1+2'!$E$17)-('Steps 1+2'!$H$11))*2+4)))," ")," ")</f>
        <v xml:space="preserve"> </v>
      </c>
      <c r="C724" s="9" t="str">
        <f t="shared" si="24"/>
        <v xml:space="preserve"> </v>
      </c>
      <c r="D724" s="32" t="e">
        <f t="shared" si="25"/>
        <v>#N/A</v>
      </c>
    </row>
    <row r="725" spans="1:4">
      <c r="A725" s="32" t="e">
        <f>IF((A724+$F$5&lt;='Steps 1+2'!$E$17),A724+$F$5,#N/A)</f>
        <v>#N/A</v>
      </c>
      <c r="B725" s="10" t="str">
        <f>IFERROR(IF(ISNUMBER(A725),(IF(A725&lt;('Steps 1+2'!$H$11),((A725/('Steps 1+2'!$H$11))*3+1),((A725-('Steps 1+2'!$H$11))/(('Steps 1+2'!$E$17)-('Steps 1+2'!$H$11))*2+4)))," ")," ")</f>
        <v xml:space="preserve"> </v>
      </c>
      <c r="C725" s="9" t="str">
        <f t="shared" si="24"/>
        <v xml:space="preserve"> </v>
      </c>
      <c r="D725" s="32" t="e">
        <f t="shared" si="25"/>
        <v>#N/A</v>
      </c>
    </row>
    <row r="726" spans="1:4">
      <c r="A726" s="32" t="e">
        <f>IF((A725+$F$5&lt;='Steps 1+2'!$E$17),A725+$F$5,#N/A)</f>
        <v>#N/A</v>
      </c>
      <c r="B726" s="10" t="str">
        <f>IFERROR(IF(ISNUMBER(A726),(IF(A726&lt;('Steps 1+2'!$H$11),((A726/('Steps 1+2'!$H$11))*3+1),((A726-('Steps 1+2'!$H$11))/(('Steps 1+2'!$E$17)-('Steps 1+2'!$H$11))*2+4)))," ")," ")</f>
        <v xml:space="preserve"> </v>
      </c>
      <c r="C726" s="9" t="str">
        <f t="shared" si="24"/>
        <v xml:space="preserve"> </v>
      </c>
      <c r="D726" s="32" t="e">
        <f t="shared" si="25"/>
        <v>#N/A</v>
      </c>
    </row>
    <row r="727" spans="1:4">
      <c r="A727" s="32" t="e">
        <f>IF((A726+$F$5&lt;='Steps 1+2'!$E$17),A726+$F$5,#N/A)</f>
        <v>#N/A</v>
      </c>
      <c r="B727" s="10" t="str">
        <f>IFERROR(IF(ISNUMBER(A727),(IF(A727&lt;('Steps 1+2'!$H$11),((A727/('Steps 1+2'!$H$11))*3+1),((A727-('Steps 1+2'!$H$11))/(('Steps 1+2'!$E$17)-('Steps 1+2'!$H$11))*2+4)))," ")," ")</f>
        <v xml:space="preserve"> </v>
      </c>
      <c r="C727" s="9" t="str">
        <f t="shared" si="24"/>
        <v xml:space="preserve"> </v>
      </c>
      <c r="D727" s="32" t="e">
        <f t="shared" si="25"/>
        <v>#N/A</v>
      </c>
    </row>
    <row r="728" spans="1:4">
      <c r="A728" s="32" t="e">
        <f>IF((A727+$F$5&lt;='Steps 1+2'!$E$17),A727+$F$5,#N/A)</f>
        <v>#N/A</v>
      </c>
      <c r="B728" s="10" t="str">
        <f>IFERROR(IF(ISNUMBER(A728),(IF(A728&lt;('Steps 1+2'!$H$11),((A728/('Steps 1+2'!$H$11))*3+1),((A728-('Steps 1+2'!$H$11))/(('Steps 1+2'!$E$17)-('Steps 1+2'!$H$11))*2+4)))," ")," ")</f>
        <v xml:space="preserve"> </v>
      </c>
      <c r="C728" s="9" t="str">
        <f t="shared" si="24"/>
        <v xml:space="preserve"> </v>
      </c>
      <c r="D728" s="32" t="e">
        <f t="shared" si="25"/>
        <v>#N/A</v>
      </c>
    </row>
    <row r="729" spans="1:4">
      <c r="A729" s="32" t="e">
        <f>IF((A728+$F$5&lt;='Steps 1+2'!$E$17),A728+$F$5,#N/A)</f>
        <v>#N/A</v>
      </c>
      <c r="B729" s="10" t="str">
        <f>IFERROR(IF(ISNUMBER(A729),(IF(A729&lt;('Steps 1+2'!$H$11),((A729/('Steps 1+2'!$H$11))*3+1),((A729-('Steps 1+2'!$H$11))/(('Steps 1+2'!$E$17)-('Steps 1+2'!$H$11))*2+4)))," ")," ")</f>
        <v xml:space="preserve"> </v>
      </c>
      <c r="C729" s="9" t="str">
        <f t="shared" si="24"/>
        <v xml:space="preserve"> </v>
      </c>
      <c r="D729" s="32" t="e">
        <f t="shared" si="25"/>
        <v>#N/A</v>
      </c>
    </row>
    <row r="730" spans="1:4">
      <c r="A730" s="32" t="e">
        <f>IF((A729+$F$5&lt;='Steps 1+2'!$E$17),A729+$F$5,#N/A)</f>
        <v>#N/A</v>
      </c>
      <c r="B730" s="10" t="str">
        <f>IFERROR(IF(ISNUMBER(A730),(IF(A730&lt;('Steps 1+2'!$H$11),((A730/('Steps 1+2'!$H$11))*3+1),((A730-('Steps 1+2'!$H$11))/(('Steps 1+2'!$E$17)-('Steps 1+2'!$H$11))*2+4)))," ")," ")</f>
        <v xml:space="preserve"> </v>
      </c>
      <c r="C730" s="9" t="str">
        <f t="shared" si="24"/>
        <v xml:space="preserve"> </v>
      </c>
      <c r="D730" s="32" t="e">
        <f t="shared" si="25"/>
        <v>#N/A</v>
      </c>
    </row>
    <row r="731" spans="1:4">
      <c r="A731" s="32" t="e">
        <f>IF((A730+$F$5&lt;='Steps 1+2'!$E$17),A730+$F$5,#N/A)</f>
        <v>#N/A</v>
      </c>
      <c r="B731" s="10" t="str">
        <f>IFERROR(IF(ISNUMBER(A731),(IF(A731&lt;('Steps 1+2'!$H$11),((A731/('Steps 1+2'!$H$11))*3+1),((A731-('Steps 1+2'!$H$11))/(('Steps 1+2'!$E$17)-('Steps 1+2'!$H$11))*2+4)))," ")," ")</f>
        <v xml:space="preserve"> </v>
      </c>
      <c r="C731" s="9" t="str">
        <f t="shared" si="24"/>
        <v xml:space="preserve"> </v>
      </c>
      <c r="D731" s="32" t="e">
        <f t="shared" si="25"/>
        <v>#N/A</v>
      </c>
    </row>
    <row r="732" spans="1:4">
      <c r="A732" s="32" t="e">
        <f>IF((A731+$F$5&lt;='Steps 1+2'!$E$17),A731+$F$5,#N/A)</f>
        <v>#N/A</v>
      </c>
      <c r="B732" s="10" t="str">
        <f>IFERROR(IF(ISNUMBER(A732),(IF(A732&lt;('Steps 1+2'!$H$11),((A732/('Steps 1+2'!$H$11))*3+1),((A732-('Steps 1+2'!$H$11))/(('Steps 1+2'!$E$17)-('Steps 1+2'!$H$11))*2+4)))," ")," ")</f>
        <v xml:space="preserve"> </v>
      </c>
      <c r="C732" s="9" t="str">
        <f t="shared" si="24"/>
        <v xml:space="preserve"> </v>
      </c>
      <c r="D732" s="32" t="e">
        <f t="shared" si="25"/>
        <v>#N/A</v>
      </c>
    </row>
    <row r="733" spans="1:4">
      <c r="A733" s="32" t="e">
        <f>IF((A732+$F$5&lt;='Steps 1+2'!$E$17),A732+$F$5,#N/A)</f>
        <v>#N/A</v>
      </c>
      <c r="B733" s="10" t="str">
        <f>IFERROR(IF(ISNUMBER(A733),(IF(A733&lt;('Steps 1+2'!$H$11),((A733/('Steps 1+2'!$H$11))*3+1),((A733-('Steps 1+2'!$H$11))/(('Steps 1+2'!$E$17)-('Steps 1+2'!$H$11))*2+4)))," ")," ")</f>
        <v xml:space="preserve"> </v>
      </c>
      <c r="C733" s="9" t="str">
        <f t="shared" si="24"/>
        <v xml:space="preserve"> </v>
      </c>
      <c r="D733" s="32" t="e">
        <f t="shared" si="25"/>
        <v>#N/A</v>
      </c>
    </row>
    <row r="734" spans="1:4">
      <c r="A734" s="32" t="e">
        <f>IF((A733+$F$5&lt;='Steps 1+2'!$E$17),A733+$F$5,#N/A)</f>
        <v>#N/A</v>
      </c>
      <c r="B734" s="10" t="str">
        <f>IFERROR(IF(ISNUMBER(A734),(IF(A734&lt;('Steps 1+2'!$H$11),((A734/('Steps 1+2'!$H$11))*3+1),((A734-('Steps 1+2'!$H$11))/(('Steps 1+2'!$E$17)-('Steps 1+2'!$H$11))*2+4)))," ")," ")</f>
        <v xml:space="preserve"> </v>
      </c>
      <c r="C734" s="9" t="str">
        <f t="shared" si="24"/>
        <v xml:space="preserve"> </v>
      </c>
      <c r="D734" s="32" t="e">
        <f t="shared" si="25"/>
        <v>#N/A</v>
      </c>
    </row>
    <row r="735" spans="1:4">
      <c r="A735" s="32" t="e">
        <f>IF((A734+$F$5&lt;='Steps 1+2'!$E$17),A734+$F$5,#N/A)</f>
        <v>#N/A</v>
      </c>
      <c r="B735" s="10" t="str">
        <f>IFERROR(IF(ISNUMBER(A735),(IF(A735&lt;('Steps 1+2'!$H$11),((A735/('Steps 1+2'!$H$11))*3+1),((A735-('Steps 1+2'!$H$11))/(('Steps 1+2'!$E$17)-('Steps 1+2'!$H$11))*2+4)))," ")," ")</f>
        <v xml:space="preserve"> </v>
      </c>
      <c r="C735" s="9" t="str">
        <f t="shared" si="24"/>
        <v xml:space="preserve"> </v>
      </c>
      <c r="D735" s="32" t="e">
        <f t="shared" si="25"/>
        <v>#N/A</v>
      </c>
    </row>
    <row r="736" spans="1:4">
      <c r="A736" s="32" t="e">
        <f>IF((A735+$F$5&lt;='Steps 1+2'!$E$17),A735+$F$5,#N/A)</f>
        <v>#N/A</v>
      </c>
      <c r="B736" s="10" t="str">
        <f>IFERROR(IF(ISNUMBER(A736),(IF(A736&lt;('Steps 1+2'!$H$11),((A736/('Steps 1+2'!$H$11))*3+1),((A736-('Steps 1+2'!$H$11))/(('Steps 1+2'!$E$17)-('Steps 1+2'!$H$11))*2+4)))," ")," ")</f>
        <v xml:space="preserve"> </v>
      </c>
      <c r="C736" s="9" t="str">
        <f t="shared" si="24"/>
        <v xml:space="preserve"> </v>
      </c>
      <c r="D736" s="32" t="e">
        <f t="shared" si="25"/>
        <v>#N/A</v>
      </c>
    </row>
    <row r="737" spans="1:4">
      <c r="A737" s="32" t="e">
        <f>IF((A736+$F$5&lt;='Steps 1+2'!$E$17),A736+$F$5,#N/A)</f>
        <v>#N/A</v>
      </c>
      <c r="B737" s="10" t="str">
        <f>IFERROR(IF(ISNUMBER(A737),(IF(A737&lt;('Steps 1+2'!$H$11),((A737/('Steps 1+2'!$H$11))*3+1),((A737-('Steps 1+2'!$H$11))/(('Steps 1+2'!$E$17)-('Steps 1+2'!$H$11))*2+4)))," ")," ")</f>
        <v xml:space="preserve"> </v>
      </c>
      <c r="C737" s="9" t="str">
        <f t="shared" si="24"/>
        <v xml:space="preserve"> </v>
      </c>
      <c r="D737" s="32" t="e">
        <f t="shared" si="25"/>
        <v>#N/A</v>
      </c>
    </row>
    <row r="738" spans="1:4">
      <c r="A738" s="32" t="e">
        <f>IF((A737+$F$5&lt;='Steps 1+2'!$E$17),A737+$F$5,#N/A)</f>
        <v>#N/A</v>
      </c>
      <c r="B738" s="10" t="str">
        <f>IFERROR(IF(ISNUMBER(A738),(IF(A738&lt;('Steps 1+2'!$H$11),((A738/('Steps 1+2'!$H$11))*3+1),((A738-('Steps 1+2'!$H$11))/(('Steps 1+2'!$E$17)-('Steps 1+2'!$H$11))*2+4)))," ")," ")</f>
        <v xml:space="preserve"> </v>
      </c>
      <c r="C738" s="9" t="str">
        <f t="shared" si="24"/>
        <v xml:space="preserve"> </v>
      </c>
      <c r="D738" s="32" t="e">
        <f t="shared" si="25"/>
        <v>#N/A</v>
      </c>
    </row>
    <row r="739" spans="1:4">
      <c r="A739" s="32" t="e">
        <f>IF((A738+$F$5&lt;='Steps 1+2'!$E$17),A738+$F$5,#N/A)</f>
        <v>#N/A</v>
      </c>
      <c r="B739" s="10" t="str">
        <f>IFERROR(IF(ISNUMBER(A739),(IF(A739&lt;('Steps 1+2'!$H$11),((A739/('Steps 1+2'!$H$11))*3+1),((A739-('Steps 1+2'!$H$11))/(('Steps 1+2'!$E$17)-('Steps 1+2'!$H$11))*2+4)))," ")," ")</f>
        <v xml:space="preserve"> </v>
      </c>
      <c r="C739" s="9" t="str">
        <f t="shared" si="24"/>
        <v xml:space="preserve"> </v>
      </c>
      <c r="D739" s="32" t="e">
        <f t="shared" si="25"/>
        <v>#N/A</v>
      </c>
    </row>
    <row r="740" spans="1:4">
      <c r="A740" s="32" t="e">
        <f>IF((A739+$F$5&lt;='Steps 1+2'!$E$17),A739+$F$5,#N/A)</f>
        <v>#N/A</v>
      </c>
      <c r="B740" s="10" t="str">
        <f>IFERROR(IF(ISNUMBER(A740),(IF(A740&lt;('Steps 1+2'!$H$11),((A740/('Steps 1+2'!$H$11))*3+1),((A740-('Steps 1+2'!$H$11))/(('Steps 1+2'!$E$17)-('Steps 1+2'!$H$11))*2+4)))," ")," ")</f>
        <v xml:space="preserve"> </v>
      </c>
      <c r="C740" s="9" t="str">
        <f t="shared" si="24"/>
        <v xml:space="preserve"> </v>
      </c>
      <c r="D740" s="32" t="e">
        <f t="shared" si="25"/>
        <v>#N/A</v>
      </c>
    </row>
    <row r="741" spans="1:4">
      <c r="A741" s="32" t="e">
        <f>IF((A740+$F$5&lt;='Steps 1+2'!$E$17),A740+$F$5,#N/A)</f>
        <v>#N/A</v>
      </c>
      <c r="B741" s="10" t="str">
        <f>IFERROR(IF(ISNUMBER(A741),(IF(A741&lt;('Steps 1+2'!$H$11),((A741/('Steps 1+2'!$H$11))*3+1),((A741-('Steps 1+2'!$H$11))/(('Steps 1+2'!$E$17)-('Steps 1+2'!$H$11))*2+4)))," ")," ")</f>
        <v xml:space="preserve"> </v>
      </c>
      <c r="C741" s="9" t="str">
        <f t="shared" si="24"/>
        <v xml:space="preserve"> </v>
      </c>
      <c r="D741" s="32" t="e">
        <f t="shared" si="25"/>
        <v>#N/A</v>
      </c>
    </row>
    <row r="742" spans="1:4">
      <c r="A742" s="32" t="e">
        <f>IF((A741+$F$5&lt;='Steps 1+2'!$E$17),A741+$F$5,#N/A)</f>
        <v>#N/A</v>
      </c>
      <c r="B742" s="10" t="str">
        <f>IFERROR(IF(ISNUMBER(A742),(IF(A742&lt;('Steps 1+2'!$H$11),((A742/('Steps 1+2'!$H$11))*3+1),((A742-('Steps 1+2'!$H$11))/(('Steps 1+2'!$E$17)-('Steps 1+2'!$H$11))*2+4)))," ")," ")</f>
        <v xml:space="preserve"> </v>
      </c>
      <c r="C742" s="9" t="str">
        <f t="shared" si="24"/>
        <v xml:space="preserve"> </v>
      </c>
      <c r="D742" s="32" t="e">
        <f t="shared" si="25"/>
        <v>#N/A</v>
      </c>
    </row>
    <row r="743" spans="1:4">
      <c r="A743" s="32" t="e">
        <f>IF((A742+$F$5&lt;='Steps 1+2'!$E$17),A742+$F$5,#N/A)</f>
        <v>#N/A</v>
      </c>
      <c r="B743" s="10" t="str">
        <f>IFERROR(IF(ISNUMBER(A743),(IF(A743&lt;('Steps 1+2'!$H$11),((A743/('Steps 1+2'!$H$11))*3+1),((A743-('Steps 1+2'!$H$11))/(('Steps 1+2'!$E$17)-('Steps 1+2'!$H$11))*2+4)))," ")," ")</f>
        <v xml:space="preserve"> </v>
      </c>
      <c r="C743" s="9" t="str">
        <f t="shared" si="24"/>
        <v xml:space="preserve"> </v>
      </c>
      <c r="D743" s="32" t="e">
        <f t="shared" si="25"/>
        <v>#N/A</v>
      </c>
    </row>
    <row r="744" spans="1:4">
      <c r="A744" s="32" t="e">
        <f>IF((A743+$F$5&lt;='Steps 1+2'!$E$17),A743+$F$5,#N/A)</f>
        <v>#N/A</v>
      </c>
      <c r="B744" s="10" t="str">
        <f>IFERROR(IF(ISNUMBER(A744),(IF(A744&lt;('Steps 1+2'!$H$11),((A744/('Steps 1+2'!$H$11))*3+1),((A744-('Steps 1+2'!$H$11))/(('Steps 1+2'!$E$17)-('Steps 1+2'!$H$11))*2+4)))," ")," ")</f>
        <v xml:space="preserve"> </v>
      </c>
      <c r="C744" s="9" t="str">
        <f t="shared" si="24"/>
        <v xml:space="preserve"> </v>
      </c>
      <c r="D744" s="32" t="e">
        <f t="shared" si="25"/>
        <v>#N/A</v>
      </c>
    </row>
    <row r="745" spans="1:4">
      <c r="A745" s="32" t="e">
        <f>IF((A744+$F$5&lt;='Steps 1+2'!$E$17),A744+$F$5,#N/A)</f>
        <v>#N/A</v>
      </c>
      <c r="B745" s="10" t="str">
        <f>IFERROR(IF(ISNUMBER(A745),(IF(A745&lt;('Steps 1+2'!$H$11),((A745/('Steps 1+2'!$H$11))*3+1),((A745-('Steps 1+2'!$H$11))/(('Steps 1+2'!$E$17)-('Steps 1+2'!$H$11))*2+4)))," ")," ")</f>
        <v xml:space="preserve"> </v>
      </c>
      <c r="C745" s="9" t="str">
        <f t="shared" si="24"/>
        <v xml:space="preserve"> </v>
      </c>
      <c r="D745" s="32" t="e">
        <f t="shared" si="25"/>
        <v>#N/A</v>
      </c>
    </row>
    <row r="746" spans="1:4">
      <c r="A746" s="32" t="e">
        <f>IF((A745+$F$5&lt;='Steps 1+2'!$E$17),A745+$F$5,#N/A)</f>
        <v>#N/A</v>
      </c>
      <c r="B746" s="10" t="str">
        <f>IFERROR(IF(ISNUMBER(A746),(IF(A746&lt;('Steps 1+2'!$H$11),((A746/('Steps 1+2'!$H$11))*3+1),((A746-('Steps 1+2'!$H$11))/(('Steps 1+2'!$E$17)-('Steps 1+2'!$H$11))*2+4)))," ")," ")</f>
        <v xml:space="preserve"> </v>
      </c>
      <c r="C746" s="9" t="str">
        <f t="shared" si="24"/>
        <v xml:space="preserve"> </v>
      </c>
      <c r="D746" s="32" t="e">
        <f t="shared" si="25"/>
        <v>#N/A</v>
      </c>
    </row>
    <row r="747" spans="1:4">
      <c r="A747" s="32" t="e">
        <f>IF((A746+$F$5&lt;='Steps 1+2'!$E$17),A746+$F$5,#N/A)</f>
        <v>#N/A</v>
      </c>
      <c r="B747" s="10" t="str">
        <f>IFERROR(IF(ISNUMBER(A747),(IF(A747&lt;('Steps 1+2'!$H$11),((A747/('Steps 1+2'!$H$11))*3+1),((A747-('Steps 1+2'!$H$11))/(('Steps 1+2'!$E$17)-('Steps 1+2'!$H$11))*2+4)))," ")," ")</f>
        <v xml:space="preserve"> </v>
      </c>
      <c r="C747" s="9" t="str">
        <f t="shared" si="24"/>
        <v xml:space="preserve"> </v>
      </c>
      <c r="D747" s="32" t="e">
        <f t="shared" si="25"/>
        <v>#N/A</v>
      </c>
    </row>
    <row r="748" spans="1:4">
      <c r="A748" s="32" t="e">
        <f>IF((A747+$F$5&lt;='Steps 1+2'!$E$17),A747+$F$5,#N/A)</f>
        <v>#N/A</v>
      </c>
      <c r="B748" s="10" t="str">
        <f>IFERROR(IF(ISNUMBER(A748),(IF(A748&lt;('Steps 1+2'!$H$11),((A748/('Steps 1+2'!$H$11))*3+1),((A748-('Steps 1+2'!$H$11))/(('Steps 1+2'!$E$17)-('Steps 1+2'!$H$11))*2+4)))," ")," ")</f>
        <v xml:space="preserve"> </v>
      </c>
      <c r="C748" s="9" t="str">
        <f t="shared" si="24"/>
        <v xml:space="preserve"> </v>
      </c>
      <c r="D748" s="32" t="e">
        <f t="shared" si="25"/>
        <v>#N/A</v>
      </c>
    </row>
    <row r="749" spans="1:4">
      <c r="A749" s="32" t="e">
        <f>IF((A748+$F$5&lt;='Steps 1+2'!$E$17),A748+$F$5,#N/A)</f>
        <v>#N/A</v>
      </c>
      <c r="B749" s="10" t="str">
        <f>IFERROR(IF(ISNUMBER(A749),(IF(A749&lt;('Steps 1+2'!$H$11),((A749/('Steps 1+2'!$H$11))*3+1),((A749-('Steps 1+2'!$H$11))/(('Steps 1+2'!$E$17)-('Steps 1+2'!$H$11))*2+4)))," ")," ")</f>
        <v xml:space="preserve"> </v>
      </c>
      <c r="C749" s="9" t="str">
        <f t="shared" si="24"/>
        <v xml:space="preserve"> </v>
      </c>
      <c r="D749" s="32" t="e">
        <f t="shared" si="25"/>
        <v>#N/A</v>
      </c>
    </row>
    <row r="750" spans="1:4">
      <c r="A750" s="32" t="e">
        <f>IF((A749+$F$5&lt;='Steps 1+2'!$E$17),A749+$F$5,#N/A)</f>
        <v>#N/A</v>
      </c>
      <c r="B750" s="10" t="str">
        <f>IFERROR(IF(ISNUMBER(A750),(IF(A750&lt;('Steps 1+2'!$H$11),((A750/('Steps 1+2'!$H$11))*3+1),((A750-('Steps 1+2'!$H$11))/(('Steps 1+2'!$E$17)-('Steps 1+2'!$H$11))*2+4)))," ")," ")</f>
        <v xml:space="preserve"> </v>
      </c>
      <c r="C750" s="9" t="str">
        <f t="shared" si="24"/>
        <v xml:space="preserve"> </v>
      </c>
      <c r="D750" s="32" t="e">
        <f t="shared" si="25"/>
        <v>#N/A</v>
      </c>
    </row>
    <row r="751" spans="1:4">
      <c r="A751" s="32" t="e">
        <f>IF((A750+$F$5&lt;='Steps 1+2'!$E$17),A750+$F$5,#N/A)</f>
        <v>#N/A</v>
      </c>
      <c r="B751" s="10" t="str">
        <f>IFERROR(IF(ISNUMBER(A751),(IF(A751&lt;('Steps 1+2'!$H$11),((A751/('Steps 1+2'!$H$11))*3+1),((A751-('Steps 1+2'!$H$11))/(('Steps 1+2'!$E$17)-('Steps 1+2'!$H$11))*2+4)))," ")," ")</f>
        <v xml:space="preserve"> </v>
      </c>
      <c r="C751" s="9" t="str">
        <f t="shared" si="24"/>
        <v xml:space="preserve"> </v>
      </c>
      <c r="D751" s="32" t="e">
        <f t="shared" si="25"/>
        <v>#N/A</v>
      </c>
    </row>
    <row r="752" spans="1:4">
      <c r="A752" s="32" t="e">
        <f>IF((A751+$F$5&lt;='Steps 1+2'!$E$17),A751+$F$5,#N/A)</f>
        <v>#N/A</v>
      </c>
      <c r="B752" s="10" t="str">
        <f>IFERROR(IF(ISNUMBER(A752),(IF(A752&lt;('Steps 1+2'!$H$11),((A752/('Steps 1+2'!$H$11))*3+1),((A752-('Steps 1+2'!$H$11))/(('Steps 1+2'!$E$17)-('Steps 1+2'!$H$11))*2+4)))," ")," ")</f>
        <v xml:space="preserve"> </v>
      </c>
      <c r="C752" s="9" t="str">
        <f t="shared" si="24"/>
        <v xml:space="preserve"> </v>
      </c>
      <c r="D752" s="32" t="e">
        <f t="shared" si="25"/>
        <v>#N/A</v>
      </c>
    </row>
    <row r="753" spans="1:4">
      <c r="A753" s="32" t="e">
        <f>IF((A752+$F$5&lt;='Steps 1+2'!$E$17),A752+$F$5,#N/A)</f>
        <v>#N/A</v>
      </c>
      <c r="B753" s="10" t="str">
        <f>IFERROR(IF(ISNUMBER(A753),(IF(A753&lt;('Steps 1+2'!$H$11),((A753/('Steps 1+2'!$H$11))*3+1),((A753-('Steps 1+2'!$H$11))/(('Steps 1+2'!$E$17)-('Steps 1+2'!$H$11))*2+4)))," ")," ")</f>
        <v xml:space="preserve"> </v>
      </c>
      <c r="C753" s="9" t="str">
        <f t="shared" si="24"/>
        <v xml:space="preserve"> </v>
      </c>
      <c r="D753" s="32" t="e">
        <f t="shared" si="25"/>
        <v>#N/A</v>
      </c>
    </row>
    <row r="754" spans="1:4">
      <c r="A754" s="32" t="e">
        <f>IF((A753+$F$5&lt;='Steps 1+2'!$E$17),A753+$F$5,#N/A)</f>
        <v>#N/A</v>
      </c>
      <c r="B754" s="10" t="str">
        <f>IFERROR(IF(ISNUMBER(A754),(IF(A754&lt;('Steps 1+2'!$H$11),((A754/('Steps 1+2'!$H$11))*3+1),((A754-('Steps 1+2'!$H$11))/(('Steps 1+2'!$E$17)-('Steps 1+2'!$H$11))*2+4)))," ")," ")</f>
        <v xml:space="preserve"> </v>
      </c>
      <c r="C754" s="9" t="str">
        <f t="shared" si="24"/>
        <v xml:space="preserve"> </v>
      </c>
      <c r="D754" s="32" t="e">
        <f t="shared" si="25"/>
        <v>#N/A</v>
      </c>
    </row>
    <row r="755" spans="1:4">
      <c r="A755" s="32" t="e">
        <f>IF((A754+$F$5&lt;='Steps 1+2'!$E$17),A754+$F$5,#N/A)</f>
        <v>#N/A</v>
      </c>
      <c r="B755" s="10" t="str">
        <f>IFERROR(IF(ISNUMBER(A755),(IF(A755&lt;('Steps 1+2'!$H$11),((A755/('Steps 1+2'!$H$11))*3+1),((A755-('Steps 1+2'!$H$11))/(('Steps 1+2'!$E$17)-('Steps 1+2'!$H$11))*2+4)))," ")," ")</f>
        <v xml:space="preserve"> </v>
      </c>
      <c r="C755" s="9" t="str">
        <f t="shared" si="24"/>
        <v xml:space="preserve"> </v>
      </c>
      <c r="D755" s="32" t="e">
        <f t="shared" si="25"/>
        <v>#N/A</v>
      </c>
    </row>
    <row r="756" spans="1:4">
      <c r="A756" s="32" t="e">
        <f>IF((A755+$F$5&lt;='Steps 1+2'!$E$17),A755+$F$5,#N/A)</f>
        <v>#N/A</v>
      </c>
      <c r="B756" s="10" t="str">
        <f>IFERROR(IF(ISNUMBER(A756),(IF(A756&lt;('Steps 1+2'!$H$11),((A756/('Steps 1+2'!$H$11))*3+1),((A756-('Steps 1+2'!$H$11))/(('Steps 1+2'!$E$17)-('Steps 1+2'!$H$11))*2+4)))," ")," ")</f>
        <v xml:space="preserve"> </v>
      </c>
      <c r="C756" s="9" t="str">
        <f t="shared" si="24"/>
        <v xml:space="preserve"> </v>
      </c>
      <c r="D756" s="32" t="e">
        <f t="shared" si="25"/>
        <v>#N/A</v>
      </c>
    </row>
    <row r="757" spans="1:4">
      <c r="A757" s="32" t="e">
        <f>IF((A756+$F$5&lt;='Steps 1+2'!$E$17),A756+$F$5,#N/A)</f>
        <v>#N/A</v>
      </c>
      <c r="B757" s="10" t="str">
        <f>IFERROR(IF(ISNUMBER(A757),(IF(A757&lt;('Steps 1+2'!$H$11),((A757/('Steps 1+2'!$H$11))*3+1),((A757-('Steps 1+2'!$H$11))/(('Steps 1+2'!$E$17)-('Steps 1+2'!$H$11))*2+4)))," ")," ")</f>
        <v xml:space="preserve"> </v>
      </c>
      <c r="C757" s="9" t="str">
        <f t="shared" si="24"/>
        <v xml:space="preserve"> </v>
      </c>
      <c r="D757" s="32" t="e">
        <f t="shared" si="25"/>
        <v>#N/A</v>
      </c>
    </row>
    <row r="758" spans="1:4">
      <c r="A758" s="32" t="e">
        <f>IF((A757+$F$5&lt;='Steps 1+2'!$E$17),A757+$F$5,#N/A)</f>
        <v>#N/A</v>
      </c>
      <c r="B758" s="10" t="str">
        <f>IFERROR(IF(ISNUMBER(A758),(IF(A758&lt;('Steps 1+2'!$H$11),((A758/('Steps 1+2'!$H$11))*3+1),((A758-('Steps 1+2'!$H$11))/(('Steps 1+2'!$E$17)-('Steps 1+2'!$H$11))*2+4)))," ")," ")</f>
        <v xml:space="preserve"> </v>
      </c>
      <c r="C758" s="9" t="str">
        <f t="shared" si="24"/>
        <v xml:space="preserve"> </v>
      </c>
      <c r="D758" s="32" t="e">
        <f t="shared" si="25"/>
        <v>#N/A</v>
      </c>
    </row>
    <row r="759" spans="1:4">
      <c r="A759" s="32" t="e">
        <f>IF((A758+$F$5&lt;='Steps 1+2'!$E$17),A758+$F$5,#N/A)</f>
        <v>#N/A</v>
      </c>
      <c r="B759" s="10" t="str">
        <f>IFERROR(IF(ISNUMBER(A759),(IF(A759&lt;('Steps 1+2'!$H$11),((A759/('Steps 1+2'!$H$11))*3+1),((A759-('Steps 1+2'!$H$11))/(('Steps 1+2'!$E$17)-('Steps 1+2'!$H$11))*2+4)))," ")," ")</f>
        <v xml:space="preserve"> </v>
      </c>
      <c r="C759" s="9" t="str">
        <f t="shared" si="24"/>
        <v xml:space="preserve"> </v>
      </c>
      <c r="D759" s="32" t="e">
        <f t="shared" si="25"/>
        <v>#N/A</v>
      </c>
    </row>
    <row r="760" spans="1:4">
      <c r="A760" s="32" t="e">
        <f>IF((A759+$F$5&lt;='Steps 1+2'!$E$17),A759+$F$5,#N/A)</f>
        <v>#N/A</v>
      </c>
      <c r="B760" s="10" t="str">
        <f>IFERROR(IF(ISNUMBER(A760),(IF(A760&lt;('Steps 1+2'!$H$11),((A760/('Steps 1+2'!$H$11))*3+1),((A760-('Steps 1+2'!$H$11))/(('Steps 1+2'!$E$17)-('Steps 1+2'!$H$11))*2+4)))," ")," ")</f>
        <v xml:space="preserve"> </v>
      </c>
      <c r="C760" s="9" t="str">
        <f t="shared" si="24"/>
        <v xml:space="preserve"> </v>
      </c>
      <c r="D760" s="32" t="e">
        <f t="shared" si="25"/>
        <v>#N/A</v>
      </c>
    </row>
    <row r="761" spans="1:4">
      <c r="A761" s="32" t="e">
        <f>IF((A760+$F$5&lt;='Steps 1+2'!$E$17),A760+$F$5,#N/A)</f>
        <v>#N/A</v>
      </c>
      <c r="B761" s="10" t="str">
        <f>IFERROR(IF(ISNUMBER(A761),(IF(A761&lt;('Steps 1+2'!$H$11),((A761/('Steps 1+2'!$H$11))*3+1),((A761-('Steps 1+2'!$H$11))/(('Steps 1+2'!$E$17)-('Steps 1+2'!$H$11))*2+4)))," ")," ")</f>
        <v xml:space="preserve"> </v>
      </c>
      <c r="C761" s="9" t="str">
        <f t="shared" si="24"/>
        <v xml:space="preserve"> </v>
      </c>
      <c r="D761" s="32" t="e">
        <f t="shared" si="25"/>
        <v>#N/A</v>
      </c>
    </row>
    <row r="762" spans="1:4">
      <c r="A762" s="32" t="e">
        <f>IF((A761+$F$5&lt;='Steps 1+2'!$E$17),A761+$F$5,#N/A)</f>
        <v>#N/A</v>
      </c>
      <c r="B762" s="10" t="str">
        <f>IFERROR(IF(ISNUMBER(A762),(IF(A762&lt;('Steps 1+2'!$H$11),((A762/('Steps 1+2'!$H$11))*3+1),((A762-('Steps 1+2'!$H$11))/(('Steps 1+2'!$E$17)-('Steps 1+2'!$H$11))*2+4)))," ")," ")</f>
        <v xml:space="preserve"> </v>
      </c>
      <c r="C762" s="9" t="str">
        <f t="shared" si="24"/>
        <v xml:space="preserve"> </v>
      </c>
      <c r="D762" s="32" t="e">
        <f t="shared" si="25"/>
        <v>#N/A</v>
      </c>
    </row>
    <row r="763" spans="1:4">
      <c r="A763" s="32" t="e">
        <f>IF((A762+$F$5&lt;='Steps 1+2'!$E$17),A762+$F$5,#N/A)</f>
        <v>#N/A</v>
      </c>
      <c r="B763" s="10" t="str">
        <f>IFERROR(IF(ISNUMBER(A763),(IF(A763&lt;('Steps 1+2'!$H$11),((A763/('Steps 1+2'!$H$11))*3+1),((A763-('Steps 1+2'!$H$11))/(('Steps 1+2'!$E$17)-('Steps 1+2'!$H$11))*2+4)))," ")," ")</f>
        <v xml:space="preserve"> </v>
      </c>
      <c r="C763" s="9" t="str">
        <f t="shared" si="24"/>
        <v xml:space="preserve"> </v>
      </c>
      <c r="D763" s="32" t="e">
        <f t="shared" si="25"/>
        <v>#N/A</v>
      </c>
    </row>
    <row r="764" spans="1:4">
      <c r="A764" s="32" t="e">
        <f>IF((A763+$F$5&lt;='Steps 1+2'!$E$17),A763+$F$5,#N/A)</f>
        <v>#N/A</v>
      </c>
      <c r="B764" s="10" t="str">
        <f>IFERROR(IF(ISNUMBER(A764),(IF(A764&lt;('Steps 1+2'!$H$11),((A764/('Steps 1+2'!$H$11))*3+1),((A764-('Steps 1+2'!$H$11))/(('Steps 1+2'!$E$17)-('Steps 1+2'!$H$11))*2+4)))," ")," ")</f>
        <v xml:space="preserve"> </v>
      </c>
      <c r="C764" s="9" t="str">
        <f t="shared" si="24"/>
        <v xml:space="preserve"> </v>
      </c>
      <c r="D764" s="32" t="e">
        <f t="shared" si="25"/>
        <v>#N/A</v>
      </c>
    </row>
    <row r="765" spans="1:4">
      <c r="A765" s="32" t="e">
        <f>IF((A764+$F$5&lt;='Steps 1+2'!$E$17),A764+$F$5,#N/A)</f>
        <v>#N/A</v>
      </c>
      <c r="B765" s="10" t="str">
        <f>IFERROR(IF(ISNUMBER(A765),(IF(A765&lt;('Steps 1+2'!$H$11),((A765/('Steps 1+2'!$H$11))*3+1),((A765-('Steps 1+2'!$H$11))/(('Steps 1+2'!$E$17)-('Steps 1+2'!$H$11))*2+4)))," ")," ")</f>
        <v xml:space="preserve"> </v>
      </c>
      <c r="C765" s="9" t="str">
        <f t="shared" si="24"/>
        <v xml:space="preserve"> </v>
      </c>
      <c r="D765" s="32" t="e">
        <f t="shared" si="25"/>
        <v>#N/A</v>
      </c>
    </row>
    <row r="766" spans="1:4">
      <c r="A766" s="32" t="e">
        <f>IF((A765+$F$5&lt;='Steps 1+2'!$E$17),A765+$F$5,#N/A)</f>
        <v>#N/A</v>
      </c>
      <c r="B766" s="10" t="str">
        <f>IFERROR(IF(ISNUMBER(A766),(IF(A766&lt;('Steps 1+2'!$H$11),((A766/('Steps 1+2'!$H$11))*3+1),((A766-('Steps 1+2'!$H$11))/(('Steps 1+2'!$E$17)-('Steps 1+2'!$H$11))*2+4)))," ")," ")</f>
        <v xml:space="preserve"> </v>
      </c>
      <c r="C766" s="9" t="str">
        <f t="shared" si="24"/>
        <v xml:space="preserve"> </v>
      </c>
      <c r="D766" s="32" t="e">
        <f t="shared" si="25"/>
        <v>#N/A</v>
      </c>
    </row>
    <row r="767" spans="1:4">
      <c r="A767" s="32" t="e">
        <f>IF((A766+$F$5&lt;='Steps 1+2'!$E$17),A766+$F$5,#N/A)</f>
        <v>#N/A</v>
      </c>
      <c r="B767" s="10" t="str">
        <f>IFERROR(IF(ISNUMBER(A767),(IF(A767&lt;('Steps 1+2'!$H$11),((A767/('Steps 1+2'!$H$11))*3+1),((A767-('Steps 1+2'!$H$11))/(('Steps 1+2'!$E$17)-('Steps 1+2'!$H$11))*2+4)))," ")," ")</f>
        <v xml:space="preserve"> </v>
      </c>
      <c r="C767" s="9" t="str">
        <f t="shared" si="24"/>
        <v xml:space="preserve"> </v>
      </c>
      <c r="D767" s="32" t="e">
        <f t="shared" si="25"/>
        <v>#N/A</v>
      </c>
    </row>
    <row r="768" spans="1:4">
      <c r="A768" s="32" t="e">
        <f>IF((A767+$F$5&lt;='Steps 1+2'!$E$17),A767+$F$5,#N/A)</f>
        <v>#N/A</v>
      </c>
      <c r="B768" s="10" t="str">
        <f>IFERROR(IF(ISNUMBER(A768),(IF(A768&lt;('Steps 1+2'!$H$11),((A768/('Steps 1+2'!$H$11))*3+1),((A768-('Steps 1+2'!$H$11))/(('Steps 1+2'!$E$17)-('Steps 1+2'!$H$11))*2+4)))," ")," ")</f>
        <v xml:space="preserve"> </v>
      </c>
      <c r="C768" s="9" t="str">
        <f t="shared" si="24"/>
        <v xml:space="preserve"> </v>
      </c>
      <c r="D768" s="32" t="e">
        <f t="shared" si="25"/>
        <v>#N/A</v>
      </c>
    </row>
    <row r="769" spans="1:4">
      <c r="A769" s="32" t="e">
        <f>IF((A768+$F$5&lt;='Steps 1+2'!$E$17),A768+$F$5,#N/A)</f>
        <v>#N/A</v>
      </c>
      <c r="B769" s="10" t="str">
        <f>IFERROR(IF(ISNUMBER(A769),(IF(A769&lt;('Steps 1+2'!$H$11),((A769/('Steps 1+2'!$H$11))*3+1),((A769-('Steps 1+2'!$H$11))/(('Steps 1+2'!$E$17)-('Steps 1+2'!$H$11))*2+4)))," ")," ")</f>
        <v xml:space="preserve"> </v>
      </c>
      <c r="C769" s="9" t="str">
        <f t="shared" si="24"/>
        <v xml:space="preserve"> </v>
      </c>
      <c r="D769" s="32" t="e">
        <f t="shared" si="25"/>
        <v>#N/A</v>
      </c>
    </row>
    <row r="770" spans="1:4">
      <c r="A770" s="32" t="e">
        <f>IF((A769+$F$5&lt;='Steps 1+2'!$E$17),A769+$F$5,#N/A)</f>
        <v>#N/A</v>
      </c>
      <c r="B770" s="10" t="str">
        <f>IFERROR(IF(ISNUMBER(A770),(IF(A770&lt;('Steps 1+2'!$H$11),((A770/('Steps 1+2'!$H$11))*3+1),((A770-('Steps 1+2'!$H$11))/(('Steps 1+2'!$E$17)-('Steps 1+2'!$H$11))*2+4)))," ")," ")</f>
        <v xml:space="preserve"> </v>
      </c>
      <c r="C770" s="9" t="str">
        <f t="shared" ref="C770:C833" si="26">IFERROR(IF(AND(B770&gt;3.5,B770&lt;4),3.5,ROUND(B770/5,1)*5)," ")</f>
        <v xml:space="preserve"> </v>
      </c>
      <c r="D770" s="32" t="e">
        <f t="shared" ref="D770:D833" si="27">A770</f>
        <v>#N/A</v>
      </c>
    </row>
    <row r="771" spans="1:4">
      <c r="A771" s="32" t="e">
        <f>IF((A770+$F$5&lt;='Steps 1+2'!$E$17),A770+$F$5,#N/A)</f>
        <v>#N/A</v>
      </c>
      <c r="B771" s="10" t="str">
        <f>IFERROR(IF(ISNUMBER(A771),(IF(A771&lt;('Steps 1+2'!$H$11),((A771/('Steps 1+2'!$H$11))*3+1),((A771-('Steps 1+2'!$H$11))/(('Steps 1+2'!$E$17)-('Steps 1+2'!$H$11))*2+4)))," ")," ")</f>
        <v xml:space="preserve"> </v>
      </c>
      <c r="C771" s="9" t="str">
        <f t="shared" si="26"/>
        <v xml:space="preserve"> </v>
      </c>
      <c r="D771" s="32" t="e">
        <f t="shared" si="27"/>
        <v>#N/A</v>
      </c>
    </row>
    <row r="772" spans="1:4">
      <c r="A772" s="32" t="e">
        <f>IF((A771+$F$5&lt;='Steps 1+2'!$E$17),A771+$F$5,#N/A)</f>
        <v>#N/A</v>
      </c>
      <c r="B772" s="10" t="str">
        <f>IFERROR(IF(ISNUMBER(A772),(IF(A772&lt;('Steps 1+2'!$H$11),((A772/('Steps 1+2'!$H$11))*3+1),((A772-('Steps 1+2'!$H$11))/(('Steps 1+2'!$E$17)-('Steps 1+2'!$H$11))*2+4)))," ")," ")</f>
        <v xml:space="preserve"> </v>
      </c>
      <c r="C772" s="9" t="str">
        <f t="shared" si="26"/>
        <v xml:space="preserve"> </v>
      </c>
      <c r="D772" s="32" t="e">
        <f t="shared" si="27"/>
        <v>#N/A</v>
      </c>
    </row>
    <row r="773" spans="1:4">
      <c r="A773" s="32" t="e">
        <f>IF((A772+$F$5&lt;='Steps 1+2'!$E$17),A772+$F$5,#N/A)</f>
        <v>#N/A</v>
      </c>
      <c r="B773" s="10" t="str">
        <f>IFERROR(IF(ISNUMBER(A773),(IF(A773&lt;('Steps 1+2'!$H$11),((A773/('Steps 1+2'!$H$11))*3+1),((A773-('Steps 1+2'!$H$11))/(('Steps 1+2'!$E$17)-('Steps 1+2'!$H$11))*2+4)))," ")," ")</f>
        <v xml:space="preserve"> </v>
      </c>
      <c r="C773" s="9" t="str">
        <f t="shared" si="26"/>
        <v xml:space="preserve"> </v>
      </c>
      <c r="D773" s="32" t="e">
        <f t="shared" si="27"/>
        <v>#N/A</v>
      </c>
    </row>
    <row r="774" spans="1:4">
      <c r="A774" s="32" t="e">
        <f>IF((A773+$F$5&lt;='Steps 1+2'!$E$17),A773+$F$5,#N/A)</f>
        <v>#N/A</v>
      </c>
      <c r="B774" s="10" t="str">
        <f>IFERROR(IF(ISNUMBER(A774),(IF(A774&lt;('Steps 1+2'!$H$11),((A774/('Steps 1+2'!$H$11))*3+1),((A774-('Steps 1+2'!$H$11))/(('Steps 1+2'!$E$17)-('Steps 1+2'!$H$11))*2+4)))," ")," ")</f>
        <v xml:space="preserve"> </v>
      </c>
      <c r="C774" s="9" t="str">
        <f t="shared" si="26"/>
        <v xml:space="preserve"> </v>
      </c>
      <c r="D774" s="32" t="e">
        <f t="shared" si="27"/>
        <v>#N/A</v>
      </c>
    </row>
    <row r="775" spans="1:4">
      <c r="A775" s="32" t="e">
        <f>IF((A774+$F$5&lt;='Steps 1+2'!$E$17),A774+$F$5,#N/A)</f>
        <v>#N/A</v>
      </c>
      <c r="B775" s="10" t="str">
        <f>IFERROR(IF(ISNUMBER(A775),(IF(A775&lt;('Steps 1+2'!$H$11),((A775/('Steps 1+2'!$H$11))*3+1),((A775-('Steps 1+2'!$H$11))/(('Steps 1+2'!$E$17)-('Steps 1+2'!$H$11))*2+4)))," ")," ")</f>
        <v xml:space="preserve"> </v>
      </c>
      <c r="C775" s="9" t="str">
        <f t="shared" si="26"/>
        <v xml:space="preserve"> </v>
      </c>
      <c r="D775" s="32" t="e">
        <f t="shared" si="27"/>
        <v>#N/A</v>
      </c>
    </row>
    <row r="776" spans="1:4">
      <c r="A776" s="32" t="e">
        <f>IF((A775+$F$5&lt;='Steps 1+2'!$E$17),A775+$F$5,#N/A)</f>
        <v>#N/A</v>
      </c>
      <c r="B776" s="10" t="str">
        <f>IFERROR(IF(ISNUMBER(A776),(IF(A776&lt;('Steps 1+2'!$H$11),((A776/('Steps 1+2'!$H$11))*3+1),((A776-('Steps 1+2'!$H$11))/(('Steps 1+2'!$E$17)-('Steps 1+2'!$H$11))*2+4)))," ")," ")</f>
        <v xml:space="preserve"> </v>
      </c>
      <c r="C776" s="9" t="str">
        <f t="shared" si="26"/>
        <v xml:space="preserve"> </v>
      </c>
      <c r="D776" s="32" t="e">
        <f t="shared" si="27"/>
        <v>#N/A</v>
      </c>
    </row>
    <row r="777" spans="1:4">
      <c r="A777" s="32" t="e">
        <f>IF((A776+$F$5&lt;='Steps 1+2'!$E$17),A776+$F$5,#N/A)</f>
        <v>#N/A</v>
      </c>
      <c r="B777" s="10" t="str">
        <f>IFERROR(IF(ISNUMBER(A777),(IF(A777&lt;('Steps 1+2'!$H$11),((A777/('Steps 1+2'!$H$11))*3+1),((A777-('Steps 1+2'!$H$11))/(('Steps 1+2'!$E$17)-('Steps 1+2'!$H$11))*2+4)))," ")," ")</f>
        <v xml:space="preserve"> </v>
      </c>
      <c r="C777" s="9" t="str">
        <f t="shared" si="26"/>
        <v xml:space="preserve"> </v>
      </c>
      <c r="D777" s="32" t="e">
        <f t="shared" si="27"/>
        <v>#N/A</v>
      </c>
    </row>
    <row r="778" spans="1:4">
      <c r="A778" s="32" t="e">
        <f>IF((A777+$F$5&lt;='Steps 1+2'!$E$17),A777+$F$5,#N/A)</f>
        <v>#N/A</v>
      </c>
      <c r="B778" s="10" t="str">
        <f>IFERROR(IF(ISNUMBER(A778),(IF(A778&lt;('Steps 1+2'!$H$11),((A778/('Steps 1+2'!$H$11))*3+1),((A778-('Steps 1+2'!$H$11))/(('Steps 1+2'!$E$17)-('Steps 1+2'!$H$11))*2+4)))," ")," ")</f>
        <v xml:space="preserve"> </v>
      </c>
      <c r="C778" s="9" t="str">
        <f t="shared" si="26"/>
        <v xml:space="preserve"> </v>
      </c>
      <c r="D778" s="32" t="e">
        <f t="shared" si="27"/>
        <v>#N/A</v>
      </c>
    </row>
    <row r="779" spans="1:4">
      <c r="A779" s="32" t="e">
        <f>IF((A778+$F$5&lt;='Steps 1+2'!$E$17),A778+$F$5,#N/A)</f>
        <v>#N/A</v>
      </c>
      <c r="B779" s="10" t="str">
        <f>IFERROR(IF(ISNUMBER(A779),(IF(A779&lt;('Steps 1+2'!$H$11),((A779/('Steps 1+2'!$H$11))*3+1),((A779-('Steps 1+2'!$H$11))/(('Steps 1+2'!$E$17)-('Steps 1+2'!$H$11))*2+4)))," ")," ")</f>
        <v xml:space="preserve"> </v>
      </c>
      <c r="C779" s="9" t="str">
        <f t="shared" si="26"/>
        <v xml:space="preserve"> </v>
      </c>
      <c r="D779" s="32" t="e">
        <f t="shared" si="27"/>
        <v>#N/A</v>
      </c>
    </row>
    <row r="780" spans="1:4">
      <c r="A780" s="32" t="e">
        <f>IF((A779+$F$5&lt;='Steps 1+2'!$E$17),A779+$F$5,#N/A)</f>
        <v>#N/A</v>
      </c>
      <c r="B780" s="10" t="str">
        <f>IFERROR(IF(ISNUMBER(A780),(IF(A780&lt;('Steps 1+2'!$H$11),((A780/('Steps 1+2'!$H$11))*3+1),((A780-('Steps 1+2'!$H$11))/(('Steps 1+2'!$E$17)-('Steps 1+2'!$H$11))*2+4)))," ")," ")</f>
        <v xml:space="preserve"> </v>
      </c>
      <c r="C780" s="9" t="str">
        <f t="shared" si="26"/>
        <v xml:space="preserve"> </v>
      </c>
      <c r="D780" s="32" t="e">
        <f t="shared" si="27"/>
        <v>#N/A</v>
      </c>
    </row>
    <row r="781" spans="1:4">
      <c r="A781" s="32" t="e">
        <f>IF((A780+$F$5&lt;='Steps 1+2'!$E$17),A780+$F$5,#N/A)</f>
        <v>#N/A</v>
      </c>
      <c r="B781" s="10" t="str">
        <f>IFERROR(IF(ISNUMBER(A781),(IF(A781&lt;('Steps 1+2'!$H$11),((A781/('Steps 1+2'!$H$11))*3+1),((A781-('Steps 1+2'!$H$11))/(('Steps 1+2'!$E$17)-('Steps 1+2'!$H$11))*2+4)))," ")," ")</f>
        <v xml:space="preserve"> </v>
      </c>
      <c r="C781" s="9" t="str">
        <f t="shared" si="26"/>
        <v xml:space="preserve"> </v>
      </c>
      <c r="D781" s="32" t="e">
        <f t="shared" si="27"/>
        <v>#N/A</v>
      </c>
    </row>
    <row r="782" spans="1:4">
      <c r="A782" s="32" t="e">
        <f>IF((A781+$F$5&lt;='Steps 1+2'!$E$17),A781+$F$5,#N/A)</f>
        <v>#N/A</v>
      </c>
      <c r="B782" s="10" t="str">
        <f>IFERROR(IF(ISNUMBER(A782),(IF(A782&lt;('Steps 1+2'!$H$11),((A782/('Steps 1+2'!$H$11))*3+1),((A782-('Steps 1+2'!$H$11))/(('Steps 1+2'!$E$17)-('Steps 1+2'!$H$11))*2+4)))," ")," ")</f>
        <v xml:space="preserve"> </v>
      </c>
      <c r="C782" s="9" t="str">
        <f t="shared" si="26"/>
        <v xml:space="preserve"> </v>
      </c>
      <c r="D782" s="32" t="e">
        <f t="shared" si="27"/>
        <v>#N/A</v>
      </c>
    </row>
    <row r="783" spans="1:4">
      <c r="A783" s="32" t="e">
        <f>IF((A782+$F$5&lt;='Steps 1+2'!$E$17),A782+$F$5,#N/A)</f>
        <v>#N/A</v>
      </c>
      <c r="B783" s="10" t="str">
        <f>IFERROR(IF(ISNUMBER(A783),(IF(A783&lt;('Steps 1+2'!$H$11),((A783/('Steps 1+2'!$H$11))*3+1),((A783-('Steps 1+2'!$H$11))/(('Steps 1+2'!$E$17)-('Steps 1+2'!$H$11))*2+4)))," ")," ")</f>
        <v xml:space="preserve"> </v>
      </c>
      <c r="C783" s="9" t="str">
        <f t="shared" si="26"/>
        <v xml:space="preserve"> </v>
      </c>
      <c r="D783" s="32" t="e">
        <f t="shared" si="27"/>
        <v>#N/A</v>
      </c>
    </row>
    <row r="784" spans="1:4">
      <c r="A784" s="32" t="e">
        <f>IF((A783+$F$5&lt;='Steps 1+2'!$E$17),A783+$F$5,#N/A)</f>
        <v>#N/A</v>
      </c>
      <c r="B784" s="10" t="str">
        <f>IFERROR(IF(ISNUMBER(A784),(IF(A784&lt;('Steps 1+2'!$H$11),((A784/('Steps 1+2'!$H$11))*3+1),((A784-('Steps 1+2'!$H$11))/(('Steps 1+2'!$E$17)-('Steps 1+2'!$H$11))*2+4)))," ")," ")</f>
        <v xml:space="preserve"> </v>
      </c>
      <c r="C784" s="9" t="str">
        <f t="shared" si="26"/>
        <v xml:space="preserve"> </v>
      </c>
      <c r="D784" s="32" t="e">
        <f t="shared" si="27"/>
        <v>#N/A</v>
      </c>
    </row>
    <row r="785" spans="1:4">
      <c r="A785" s="32" t="e">
        <f>IF((A784+$F$5&lt;='Steps 1+2'!$E$17),A784+$F$5,#N/A)</f>
        <v>#N/A</v>
      </c>
      <c r="B785" s="10" t="str">
        <f>IFERROR(IF(ISNUMBER(A785),(IF(A785&lt;('Steps 1+2'!$H$11),((A785/('Steps 1+2'!$H$11))*3+1),((A785-('Steps 1+2'!$H$11))/(('Steps 1+2'!$E$17)-('Steps 1+2'!$H$11))*2+4)))," ")," ")</f>
        <v xml:space="preserve"> </v>
      </c>
      <c r="C785" s="9" t="str">
        <f t="shared" si="26"/>
        <v xml:space="preserve"> </v>
      </c>
      <c r="D785" s="32" t="e">
        <f t="shared" si="27"/>
        <v>#N/A</v>
      </c>
    </row>
    <row r="786" spans="1:4">
      <c r="A786" s="32" t="e">
        <f>IF((A785+$F$5&lt;='Steps 1+2'!$E$17),A785+$F$5,#N/A)</f>
        <v>#N/A</v>
      </c>
      <c r="B786" s="10" t="str">
        <f>IFERROR(IF(ISNUMBER(A786),(IF(A786&lt;('Steps 1+2'!$H$11),((A786/('Steps 1+2'!$H$11))*3+1),((A786-('Steps 1+2'!$H$11))/(('Steps 1+2'!$E$17)-('Steps 1+2'!$H$11))*2+4)))," ")," ")</f>
        <v xml:space="preserve"> </v>
      </c>
      <c r="C786" s="9" t="str">
        <f t="shared" si="26"/>
        <v xml:space="preserve"> </v>
      </c>
      <c r="D786" s="32" t="e">
        <f t="shared" si="27"/>
        <v>#N/A</v>
      </c>
    </row>
    <row r="787" spans="1:4">
      <c r="A787" s="32" t="e">
        <f>IF((A786+$F$5&lt;='Steps 1+2'!$E$17),A786+$F$5,#N/A)</f>
        <v>#N/A</v>
      </c>
      <c r="B787" s="10" t="str">
        <f>IFERROR(IF(ISNUMBER(A787),(IF(A787&lt;('Steps 1+2'!$H$11),((A787/('Steps 1+2'!$H$11))*3+1),((A787-('Steps 1+2'!$H$11))/(('Steps 1+2'!$E$17)-('Steps 1+2'!$H$11))*2+4)))," ")," ")</f>
        <v xml:space="preserve"> </v>
      </c>
      <c r="C787" s="9" t="str">
        <f t="shared" si="26"/>
        <v xml:space="preserve"> </v>
      </c>
      <c r="D787" s="32" t="e">
        <f t="shared" si="27"/>
        <v>#N/A</v>
      </c>
    </row>
    <row r="788" spans="1:4">
      <c r="A788" s="32" t="e">
        <f>IF((A787+$F$5&lt;='Steps 1+2'!$E$17),A787+$F$5,#N/A)</f>
        <v>#N/A</v>
      </c>
      <c r="B788" s="10" t="str">
        <f>IFERROR(IF(ISNUMBER(A788),(IF(A788&lt;('Steps 1+2'!$H$11),((A788/('Steps 1+2'!$H$11))*3+1),((A788-('Steps 1+2'!$H$11))/(('Steps 1+2'!$E$17)-('Steps 1+2'!$H$11))*2+4)))," ")," ")</f>
        <v xml:space="preserve"> </v>
      </c>
      <c r="C788" s="9" t="str">
        <f t="shared" si="26"/>
        <v xml:space="preserve"> </v>
      </c>
      <c r="D788" s="32" t="e">
        <f t="shared" si="27"/>
        <v>#N/A</v>
      </c>
    </row>
    <row r="789" spans="1:4">
      <c r="A789" s="32" t="e">
        <f>IF((A788+$F$5&lt;='Steps 1+2'!$E$17),A788+$F$5,#N/A)</f>
        <v>#N/A</v>
      </c>
      <c r="B789" s="10" t="str">
        <f>IFERROR(IF(ISNUMBER(A789),(IF(A789&lt;('Steps 1+2'!$H$11),((A789/('Steps 1+2'!$H$11))*3+1),((A789-('Steps 1+2'!$H$11))/(('Steps 1+2'!$E$17)-('Steps 1+2'!$H$11))*2+4)))," ")," ")</f>
        <v xml:space="preserve"> </v>
      </c>
      <c r="C789" s="9" t="str">
        <f t="shared" si="26"/>
        <v xml:space="preserve"> </v>
      </c>
      <c r="D789" s="32" t="e">
        <f t="shared" si="27"/>
        <v>#N/A</v>
      </c>
    </row>
    <row r="790" spans="1:4">
      <c r="A790" s="32" t="e">
        <f>IF((A789+$F$5&lt;='Steps 1+2'!$E$17),A789+$F$5,#N/A)</f>
        <v>#N/A</v>
      </c>
      <c r="B790" s="10" t="str">
        <f>IFERROR(IF(ISNUMBER(A790),(IF(A790&lt;('Steps 1+2'!$H$11),((A790/('Steps 1+2'!$H$11))*3+1),((A790-('Steps 1+2'!$H$11))/(('Steps 1+2'!$E$17)-('Steps 1+2'!$H$11))*2+4)))," ")," ")</f>
        <v xml:space="preserve"> </v>
      </c>
      <c r="C790" s="9" t="str">
        <f t="shared" si="26"/>
        <v xml:space="preserve"> </v>
      </c>
      <c r="D790" s="32" t="e">
        <f t="shared" si="27"/>
        <v>#N/A</v>
      </c>
    </row>
    <row r="791" spans="1:4">
      <c r="A791" s="32" t="e">
        <f>IF((A790+$F$5&lt;='Steps 1+2'!$E$17),A790+$F$5,#N/A)</f>
        <v>#N/A</v>
      </c>
      <c r="B791" s="10" t="str">
        <f>IFERROR(IF(ISNUMBER(A791),(IF(A791&lt;('Steps 1+2'!$H$11),((A791/('Steps 1+2'!$H$11))*3+1),((A791-('Steps 1+2'!$H$11))/(('Steps 1+2'!$E$17)-('Steps 1+2'!$H$11))*2+4)))," ")," ")</f>
        <v xml:space="preserve"> </v>
      </c>
      <c r="C791" s="9" t="str">
        <f t="shared" si="26"/>
        <v xml:space="preserve"> </v>
      </c>
      <c r="D791" s="32" t="e">
        <f t="shared" si="27"/>
        <v>#N/A</v>
      </c>
    </row>
    <row r="792" spans="1:4">
      <c r="A792" s="32" t="e">
        <f>IF((A791+$F$5&lt;='Steps 1+2'!$E$17),A791+$F$5,#N/A)</f>
        <v>#N/A</v>
      </c>
      <c r="B792" s="10" t="str">
        <f>IFERROR(IF(ISNUMBER(A792),(IF(A792&lt;('Steps 1+2'!$H$11),((A792/('Steps 1+2'!$H$11))*3+1),((A792-('Steps 1+2'!$H$11))/(('Steps 1+2'!$E$17)-('Steps 1+2'!$H$11))*2+4)))," ")," ")</f>
        <v xml:space="preserve"> </v>
      </c>
      <c r="C792" s="9" t="str">
        <f t="shared" si="26"/>
        <v xml:space="preserve"> </v>
      </c>
      <c r="D792" s="32" t="e">
        <f t="shared" si="27"/>
        <v>#N/A</v>
      </c>
    </row>
    <row r="793" spans="1:4">
      <c r="A793" s="32" t="e">
        <f>IF((A792+$F$5&lt;='Steps 1+2'!$E$17),A792+$F$5,#N/A)</f>
        <v>#N/A</v>
      </c>
      <c r="B793" s="10" t="str">
        <f>IFERROR(IF(ISNUMBER(A793),(IF(A793&lt;('Steps 1+2'!$H$11),((A793/('Steps 1+2'!$H$11))*3+1),((A793-('Steps 1+2'!$H$11))/(('Steps 1+2'!$E$17)-('Steps 1+2'!$H$11))*2+4)))," ")," ")</f>
        <v xml:space="preserve"> </v>
      </c>
      <c r="C793" s="9" t="str">
        <f t="shared" si="26"/>
        <v xml:space="preserve"> </v>
      </c>
      <c r="D793" s="32" t="e">
        <f t="shared" si="27"/>
        <v>#N/A</v>
      </c>
    </row>
    <row r="794" spans="1:4">
      <c r="A794" s="32" t="e">
        <f>IF((A793+$F$5&lt;='Steps 1+2'!$E$17),A793+$F$5,#N/A)</f>
        <v>#N/A</v>
      </c>
      <c r="B794" s="10" t="str">
        <f>IFERROR(IF(ISNUMBER(A794),(IF(A794&lt;('Steps 1+2'!$H$11),((A794/('Steps 1+2'!$H$11))*3+1),((A794-('Steps 1+2'!$H$11))/(('Steps 1+2'!$E$17)-('Steps 1+2'!$H$11))*2+4)))," ")," ")</f>
        <v xml:space="preserve"> </v>
      </c>
      <c r="C794" s="9" t="str">
        <f t="shared" si="26"/>
        <v xml:space="preserve"> </v>
      </c>
      <c r="D794" s="32" t="e">
        <f t="shared" si="27"/>
        <v>#N/A</v>
      </c>
    </row>
    <row r="795" spans="1:4">
      <c r="A795" s="32" t="e">
        <f>IF((A794+$F$5&lt;='Steps 1+2'!$E$17),A794+$F$5,#N/A)</f>
        <v>#N/A</v>
      </c>
      <c r="B795" s="10" t="str">
        <f>IFERROR(IF(ISNUMBER(A795),(IF(A795&lt;('Steps 1+2'!$H$11),((A795/('Steps 1+2'!$H$11))*3+1),((A795-('Steps 1+2'!$H$11))/(('Steps 1+2'!$E$17)-('Steps 1+2'!$H$11))*2+4)))," ")," ")</f>
        <v xml:space="preserve"> </v>
      </c>
      <c r="C795" s="9" t="str">
        <f t="shared" si="26"/>
        <v xml:space="preserve"> </v>
      </c>
      <c r="D795" s="32" t="e">
        <f t="shared" si="27"/>
        <v>#N/A</v>
      </c>
    </row>
    <row r="796" spans="1:4">
      <c r="A796" s="32" t="e">
        <f>IF((A795+$F$5&lt;='Steps 1+2'!$E$17),A795+$F$5,#N/A)</f>
        <v>#N/A</v>
      </c>
      <c r="B796" s="10" t="str">
        <f>IFERROR(IF(ISNUMBER(A796),(IF(A796&lt;('Steps 1+2'!$H$11),((A796/('Steps 1+2'!$H$11))*3+1),((A796-('Steps 1+2'!$H$11))/(('Steps 1+2'!$E$17)-('Steps 1+2'!$H$11))*2+4)))," ")," ")</f>
        <v xml:space="preserve"> </v>
      </c>
      <c r="C796" s="9" t="str">
        <f t="shared" si="26"/>
        <v xml:space="preserve"> </v>
      </c>
      <c r="D796" s="32" t="e">
        <f t="shared" si="27"/>
        <v>#N/A</v>
      </c>
    </row>
    <row r="797" spans="1:4">
      <c r="A797" s="32" t="e">
        <f>IF((A796+$F$5&lt;='Steps 1+2'!$E$17),A796+$F$5,#N/A)</f>
        <v>#N/A</v>
      </c>
      <c r="B797" s="10" t="str">
        <f>IFERROR(IF(ISNUMBER(A797),(IF(A797&lt;('Steps 1+2'!$H$11),((A797/('Steps 1+2'!$H$11))*3+1),((A797-('Steps 1+2'!$H$11))/(('Steps 1+2'!$E$17)-('Steps 1+2'!$H$11))*2+4)))," ")," ")</f>
        <v xml:space="preserve"> </v>
      </c>
      <c r="C797" s="9" t="str">
        <f t="shared" si="26"/>
        <v xml:space="preserve"> </v>
      </c>
      <c r="D797" s="32" t="e">
        <f t="shared" si="27"/>
        <v>#N/A</v>
      </c>
    </row>
    <row r="798" spans="1:4">
      <c r="A798" s="32" t="e">
        <f>IF((A797+$F$5&lt;='Steps 1+2'!$E$17),A797+$F$5,#N/A)</f>
        <v>#N/A</v>
      </c>
      <c r="B798" s="10" t="str">
        <f>IFERROR(IF(ISNUMBER(A798),(IF(A798&lt;('Steps 1+2'!$H$11),((A798/('Steps 1+2'!$H$11))*3+1),((A798-('Steps 1+2'!$H$11))/(('Steps 1+2'!$E$17)-('Steps 1+2'!$H$11))*2+4)))," ")," ")</f>
        <v xml:space="preserve"> </v>
      </c>
      <c r="C798" s="9" t="str">
        <f t="shared" si="26"/>
        <v xml:space="preserve"> </v>
      </c>
      <c r="D798" s="32" t="e">
        <f t="shared" si="27"/>
        <v>#N/A</v>
      </c>
    </row>
    <row r="799" spans="1:4">
      <c r="A799" s="32" t="e">
        <f>IF((A798+$F$5&lt;='Steps 1+2'!$E$17),A798+$F$5,#N/A)</f>
        <v>#N/A</v>
      </c>
      <c r="B799" s="10" t="str">
        <f>IFERROR(IF(ISNUMBER(A799),(IF(A799&lt;('Steps 1+2'!$H$11),((A799/('Steps 1+2'!$H$11))*3+1),((A799-('Steps 1+2'!$H$11))/(('Steps 1+2'!$E$17)-('Steps 1+2'!$H$11))*2+4)))," ")," ")</f>
        <v xml:space="preserve"> </v>
      </c>
      <c r="C799" s="9" t="str">
        <f t="shared" si="26"/>
        <v xml:space="preserve"> </v>
      </c>
      <c r="D799" s="32" t="e">
        <f t="shared" si="27"/>
        <v>#N/A</v>
      </c>
    </row>
    <row r="800" spans="1:4">
      <c r="A800" s="32" t="e">
        <f>IF((A799+$F$5&lt;='Steps 1+2'!$E$17),A799+$F$5,#N/A)</f>
        <v>#N/A</v>
      </c>
      <c r="B800" s="10" t="str">
        <f>IFERROR(IF(ISNUMBER(A800),(IF(A800&lt;('Steps 1+2'!$H$11),((A800/('Steps 1+2'!$H$11))*3+1),((A800-('Steps 1+2'!$H$11))/(('Steps 1+2'!$E$17)-('Steps 1+2'!$H$11))*2+4)))," ")," ")</f>
        <v xml:space="preserve"> </v>
      </c>
      <c r="C800" s="9" t="str">
        <f t="shared" si="26"/>
        <v xml:space="preserve"> </v>
      </c>
      <c r="D800" s="32" t="e">
        <f t="shared" si="27"/>
        <v>#N/A</v>
      </c>
    </row>
    <row r="801" spans="1:4">
      <c r="A801" s="32" t="e">
        <f>IF((A800+$F$5&lt;='Steps 1+2'!$E$17),A800+$F$5,#N/A)</f>
        <v>#N/A</v>
      </c>
      <c r="B801" s="10" t="str">
        <f>IFERROR(IF(ISNUMBER(A801),(IF(A801&lt;('Steps 1+2'!$H$11),((A801/('Steps 1+2'!$H$11))*3+1),((A801-('Steps 1+2'!$H$11))/(('Steps 1+2'!$E$17)-('Steps 1+2'!$H$11))*2+4)))," ")," ")</f>
        <v xml:space="preserve"> </v>
      </c>
      <c r="C801" s="9" t="str">
        <f t="shared" si="26"/>
        <v xml:space="preserve"> </v>
      </c>
      <c r="D801" s="32" t="e">
        <f t="shared" si="27"/>
        <v>#N/A</v>
      </c>
    </row>
    <row r="802" spans="1:4">
      <c r="A802" s="32" t="e">
        <f>IF((A801+$F$5&lt;='Steps 1+2'!$E$17),A801+$F$5,#N/A)</f>
        <v>#N/A</v>
      </c>
      <c r="B802" s="10" t="str">
        <f>IFERROR(IF(ISNUMBER(A802),(IF(A802&lt;('Steps 1+2'!$H$11),((A802/('Steps 1+2'!$H$11))*3+1),((A802-('Steps 1+2'!$H$11))/(('Steps 1+2'!$E$17)-('Steps 1+2'!$H$11))*2+4)))," ")," ")</f>
        <v xml:space="preserve"> </v>
      </c>
      <c r="C802" s="9" t="str">
        <f t="shared" si="26"/>
        <v xml:space="preserve"> </v>
      </c>
      <c r="D802" s="32" t="e">
        <f t="shared" si="27"/>
        <v>#N/A</v>
      </c>
    </row>
    <row r="803" spans="1:4">
      <c r="A803" s="32" t="e">
        <f>IF((A802+$F$5&lt;='Steps 1+2'!$E$17),A802+$F$5,#N/A)</f>
        <v>#N/A</v>
      </c>
      <c r="B803" s="10" t="str">
        <f>IFERROR(IF(ISNUMBER(A803),(IF(A803&lt;('Steps 1+2'!$H$11),((A803/('Steps 1+2'!$H$11))*3+1),((A803-('Steps 1+2'!$H$11))/(('Steps 1+2'!$E$17)-('Steps 1+2'!$H$11))*2+4)))," ")," ")</f>
        <v xml:space="preserve"> </v>
      </c>
      <c r="C803" s="9" t="str">
        <f t="shared" si="26"/>
        <v xml:space="preserve"> </v>
      </c>
      <c r="D803" s="32" t="e">
        <f t="shared" si="27"/>
        <v>#N/A</v>
      </c>
    </row>
    <row r="804" spans="1:4">
      <c r="A804" s="32" t="e">
        <f>IF((A803+$F$5&lt;='Steps 1+2'!$E$17),A803+$F$5,#N/A)</f>
        <v>#N/A</v>
      </c>
      <c r="B804" s="10" t="str">
        <f>IFERROR(IF(ISNUMBER(A804),(IF(A804&lt;('Steps 1+2'!$H$11),((A804/('Steps 1+2'!$H$11))*3+1),((A804-('Steps 1+2'!$H$11))/(('Steps 1+2'!$E$17)-('Steps 1+2'!$H$11))*2+4)))," ")," ")</f>
        <v xml:space="preserve"> </v>
      </c>
      <c r="C804" s="9" t="str">
        <f t="shared" si="26"/>
        <v xml:space="preserve"> </v>
      </c>
      <c r="D804" s="32" t="e">
        <f t="shared" si="27"/>
        <v>#N/A</v>
      </c>
    </row>
    <row r="805" spans="1:4">
      <c r="A805" s="32" t="e">
        <f>IF((A804+$F$5&lt;='Steps 1+2'!$E$17),A804+$F$5,#N/A)</f>
        <v>#N/A</v>
      </c>
      <c r="B805" s="10" t="str">
        <f>IFERROR(IF(ISNUMBER(A805),(IF(A805&lt;('Steps 1+2'!$H$11),((A805/('Steps 1+2'!$H$11))*3+1),((A805-('Steps 1+2'!$H$11))/(('Steps 1+2'!$E$17)-('Steps 1+2'!$H$11))*2+4)))," ")," ")</f>
        <v xml:space="preserve"> </v>
      </c>
      <c r="C805" s="9" t="str">
        <f t="shared" si="26"/>
        <v xml:space="preserve"> </v>
      </c>
      <c r="D805" s="32" t="e">
        <f t="shared" si="27"/>
        <v>#N/A</v>
      </c>
    </row>
    <row r="806" spans="1:4">
      <c r="A806" s="32" t="e">
        <f>IF((A805+$F$5&lt;='Steps 1+2'!$E$17),A805+$F$5,#N/A)</f>
        <v>#N/A</v>
      </c>
      <c r="B806" s="10" t="str">
        <f>IFERROR(IF(ISNUMBER(A806),(IF(A806&lt;('Steps 1+2'!$H$11),((A806/('Steps 1+2'!$H$11))*3+1),((A806-('Steps 1+2'!$H$11))/(('Steps 1+2'!$E$17)-('Steps 1+2'!$H$11))*2+4)))," ")," ")</f>
        <v xml:space="preserve"> </v>
      </c>
      <c r="C806" s="9" t="str">
        <f t="shared" si="26"/>
        <v xml:space="preserve"> </v>
      </c>
      <c r="D806" s="32" t="e">
        <f t="shared" si="27"/>
        <v>#N/A</v>
      </c>
    </row>
    <row r="807" spans="1:4">
      <c r="A807" s="32" t="e">
        <f>IF((A806+$F$5&lt;='Steps 1+2'!$E$17),A806+$F$5,#N/A)</f>
        <v>#N/A</v>
      </c>
      <c r="B807" s="10" t="str">
        <f>IFERROR(IF(ISNUMBER(A807),(IF(A807&lt;('Steps 1+2'!$H$11),((A807/('Steps 1+2'!$H$11))*3+1),((A807-('Steps 1+2'!$H$11))/(('Steps 1+2'!$E$17)-('Steps 1+2'!$H$11))*2+4)))," ")," ")</f>
        <v xml:space="preserve"> </v>
      </c>
      <c r="C807" s="9" t="str">
        <f t="shared" si="26"/>
        <v xml:space="preserve"> </v>
      </c>
      <c r="D807" s="32" t="e">
        <f t="shared" si="27"/>
        <v>#N/A</v>
      </c>
    </row>
    <row r="808" spans="1:4">
      <c r="A808" s="32" t="e">
        <f>IF((A807+$F$5&lt;='Steps 1+2'!$E$17),A807+$F$5,#N/A)</f>
        <v>#N/A</v>
      </c>
      <c r="B808" s="10" t="str">
        <f>IFERROR(IF(ISNUMBER(A808),(IF(A808&lt;('Steps 1+2'!$H$11),((A808/('Steps 1+2'!$H$11))*3+1),((A808-('Steps 1+2'!$H$11))/(('Steps 1+2'!$E$17)-('Steps 1+2'!$H$11))*2+4)))," ")," ")</f>
        <v xml:space="preserve"> </v>
      </c>
      <c r="C808" s="9" t="str">
        <f t="shared" si="26"/>
        <v xml:space="preserve"> </v>
      </c>
      <c r="D808" s="32" t="e">
        <f t="shared" si="27"/>
        <v>#N/A</v>
      </c>
    </row>
    <row r="809" spans="1:4">
      <c r="A809" s="32" t="e">
        <f>IF((A808+$F$5&lt;='Steps 1+2'!$E$17),A808+$F$5,#N/A)</f>
        <v>#N/A</v>
      </c>
      <c r="B809" s="10" t="str">
        <f>IFERROR(IF(ISNUMBER(A809),(IF(A809&lt;('Steps 1+2'!$H$11),((A809/('Steps 1+2'!$H$11))*3+1),((A809-('Steps 1+2'!$H$11))/(('Steps 1+2'!$E$17)-('Steps 1+2'!$H$11))*2+4)))," ")," ")</f>
        <v xml:space="preserve"> </v>
      </c>
      <c r="C809" s="9" t="str">
        <f t="shared" si="26"/>
        <v xml:space="preserve"> </v>
      </c>
      <c r="D809" s="32" t="e">
        <f t="shared" si="27"/>
        <v>#N/A</v>
      </c>
    </row>
    <row r="810" spans="1:4">
      <c r="A810" s="32" t="e">
        <f>IF((A809+$F$5&lt;='Steps 1+2'!$E$17),A809+$F$5,#N/A)</f>
        <v>#N/A</v>
      </c>
      <c r="B810" s="10" t="str">
        <f>IFERROR(IF(ISNUMBER(A810),(IF(A810&lt;('Steps 1+2'!$H$11),((A810/('Steps 1+2'!$H$11))*3+1),((A810-('Steps 1+2'!$H$11))/(('Steps 1+2'!$E$17)-('Steps 1+2'!$H$11))*2+4)))," ")," ")</f>
        <v xml:space="preserve"> </v>
      </c>
      <c r="C810" s="9" t="str">
        <f t="shared" si="26"/>
        <v xml:space="preserve"> </v>
      </c>
      <c r="D810" s="32" t="e">
        <f t="shared" si="27"/>
        <v>#N/A</v>
      </c>
    </row>
    <row r="811" spans="1:4">
      <c r="A811" s="32" t="e">
        <f>IF((A810+$F$5&lt;='Steps 1+2'!$E$17),A810+$F$5,#N/A)</f>
        <v>#N/A</v>
      </c>
      <c r="B811" s="10" t="str">
        <f>IFERROR(IF(ISNUMBER(A811),(IF(A811&lt;('Steps 1+2'!$H$11),((A811/('Steps 1+2'!$H$11))*3+1),((A811-('Steps 1+2'!$H$11))/(('Steps 1+2'!$E$17)-('Steps 1+2'!$H$11))*2+4)))," ")," ")</f>
        <v xml:space="preserve"> </v>
      </c>
      <c r="C811" s="9" t="str">
        <f t="shared" si="26"/>
        <v xml:space="preserve"> </v>
      </c>
      <c r="D811" s="32" t="e">
        <f t="shared" si="27"/>
        <v>#N/A</v>
      </c>
    </row>
    <row r="812" spans="1:4">
      <c r="A812" s="32" t="e">
        <f>IF((A811+$F$5&lt;='Steps 1+2'!$E$17),A811+$F$5,#N/A)</f>
        <v>#N/A</v>
      </c>
      <c r="B812" s="10" t="str">
        <f>IFERROR(IF(ISNUMBER(A812),(IF(A812&lt;('Steps 1+2'!$H$11),((A812/('Steps 1+2'!$H$11))*3+1),((A812-('Steps 1+2'!$H$11))/(('Steps 1+2'!$E$17)-('Steps 1+2'!$H$11))*2+4)))," ")," ")</f>
        <v xml:space="preserve"> </v>
      </c>
      <c r="C812" s="9" t="str">
        <f t="shared" si="26"/>
        <v xml:space="preserve"> </v>
      </c>
      <c r="D812" s="32" t="e">
        <f t="shared" si="27"/>
        <v>#N/A</v>
      </c>
    </row>
    <row r="813" spans="1:4">
      <c r="A813" s="32" t="e">
        <f>IF((A812+$F$5&lt;='Steps 1+2'!$E$17),A812+$F$5,#N/A)</f>
        <v>#N/A</v>
      </c>
      <c r="B813" s="10" t="str">
        <f>IFERROR(IF(ISNUMBER(A813),(IF(A813&lt;('Steps 1+2'!$H$11),((A813/('Steps 1+2'!$H$11))*3+1),((A813-('Steps 1+2'!$H$11))/(('Steps 1+2'!$E$17)-('Steps 1+2'!$H$11))*2+4)))," ")," ")</f>
        <v xml:space="preserve"> </v>
      </c>
      <c r="C813" s="9" t="str">
        <f t="shared" si="26"/>
        <v xml:space="preserve"> </v>
      </c>
      <c r="D813" s="32" t="e">
        <f t="shared" si="27"/>
        <v>#N/A</v>
      </c>
    </row>
    <row r="814" spans="1:4">
      <c r="A814" s="32" t="e">
        <f>IF((A813+$F$5&lt;='Steps 1+2'!$E$17),A813+$F$5,#N/A)</f>
        <v>#N/A</v>
      </c>
      <c r="B814" s="10" t="str">
        <f>IFERROR(IF(ISNUMBER(A814),(IF(A814&lt;('Steps 1+2'!$H$11),((A814/('Steps 1+2'!$H$11))*3+1),((A814-('Steps 1+2'!$H$11))/(('Steps 1+2'!$E$17)-('Steps 1+2'!$H$11))*2+4)))," ")," ")</f>
        <v xml:space="preserve"> </v>
      </c>
      <c r="C814" s="9" t="str">
        <f t="shared" si="26"/>
        <v xml:space="preserve"> </v>
      </c>
      <c r="D814" s="32" t="e">
        <f t="shared" si="27"/>
        <v>#N/A</v>
      </c>
    </row>
    <row r="815" spans="1:4">
      <c r="A815" s="32" t="e">
        <f>IF((A814+$F$5&lt;='Steps 1+2'!$E$17),A814+$F$5,#N/A)</f>
        <v>#N/A</v>
      </c>
      <c r="B815" s="10" t="str">
        <f>IFERROR(IF(ISNUMBER(A815),(IF(A815&lt;('Steps 1+2'!$H$11),((A815/('Steps 1+2'!$H$11))*3+1),((A815-('Steps 1+2'!$H$11))/(('Steps 1+2'!$E$17)-('Steps 1+2'!$H$11))*2+4)))," ")," ")</f>
        <v xml:space="preserve"> </v>
      </c>
      <c r="C815" s="9" t="str">
        <f t="shared" si="26"/>
        <v xml:space="preserve"> </v>
      </c>
      <c r="D815" s="32" t="e">
        <f t="shared" si="27"/>
        <v>#N/A</v>
      </c>
    </row>
    <row r="816" spans="1:4">
      <c r="A816" s="32" t="e">
        <f>IF((A815+$F$5&lt;='Steps 1+2'!$E$17),A815+$F$5,#N/A)</f>
        <v>#N/A</v>
      </c>
      <c r="B816" s="10" t="str">
        <f>IFERROR(IF(ISNUMBER(A816),(IF(A816&lt;('Steps 1+2'!$H$11),((A816/('Steps 1+2'!$H$11))*3+1),((A816-('Steps 1+2'!$H$11))/(('Steps 1+2'!$E$17)-('Steps 1+2'!$H$11))*2+4)))," ")," ")</f>
        <v xml:space="preserve"> </v>
      </c>
      <c r="C816" s="9" t="str">
        <f t="shared" si="26"/>
        <v xml:space="preserve"> </v>
      </c>
      <c r="D816" s="32" t="e">
        <f t="shared" si="27"/>
        <v>#N/A</v>
      </c>
    </row>
    <row r="817" spans="1:4">
      <c r="A817" s="32" t="e">
        <f>IF((A816+$F$5&lt;='Steps 1+2'!$E$17),A816+$F$5,#N/A)</f>
        <v>#N/A</v>
      </c>
      <c r="B817" s="10" t="str">
        <f>IFERROR(IF(ISNUMBER(A817),(IF(A817&lt;('Steps 1+2'!$H$11),((A817/('Steps 1+2'!$H$11))*3+1),((A817-('Steps 1+2'!$H$11))/(('Steps 1+2'!$E$17)-('Steps 1+2'!$H$11))*2+4)))," ")," ")</f>
        <v xml:space="preserve"> </v>
      </c>
      <c r="C817" s="9" t="str">
        <f t="shared" si="26"/>
        <v xml:space="preserve"> </v>
      </c>
      <c r="D817" s="32" t="e">
        <f t="shared" si="27"/>
        <v>#N/A</v>
      </c>
    </row>
    <row r="818" spans="1:4">
      <c r="A818" s="32" t="e">
        <f>IF((A817+$F$5&lt;='Steps 1+2'!$E$17),A817+$F$5,#N/A)</f>
        <v>#N/A</v>
      </c>
      <c r="B818" s="10" t="str">
        <f>IFERROR(IF(ISNUMBER(A818),(IF(A818&lt;('Steps 1+2'!$H$11),((A818/('Steps 1+2'!$H$11))*3+1),((A818-('Steps 1+2'!$H$11))/(('Steps 1+2'!$E$17)-('Steps 1+2'!$H$11))*2+4)))," ")," ")</f>
        <v xml:space="preserve"> </v>
      </c>
      <c r="C818" s="9" t="str">
        <f t="shared" si="26"/>
        <v xml:space="preserve"> </v>
      </c>
      <c r="D818" s="32" t="e">
        <f t="shared" si="27"/>
        <v>#N/A</v>
      </c>
    </row>
    <row r="819" spans="1:4">
      <c r="A819" s="32" t="e">
        <f>IF((A818+$F$5&lt;='Steps 1+2'!$E$17),A818+$F$5,#N/A)</f>
        <v>#N/A</v>
      </c>
      <c r="B819" s="10" t="str">
        <f>IFERROR(IF(ISNUMBER(A819),(IF(A819&lt;('Steps 1+2'!$H$11),((A819/('Steps 1+2'!$H$11))*3+1),((A819-('Steps 1+2'!$H$11))/(('Steps 1+2'!$E$17)-('Steps 1+2'!$H$11))*2+4)))," ")," ")</f>
        <v xml:space="preserve"> </v>
      </c>
      <c r="C819" s="9" t="str">
        <f t="shared" si="26"/>
        <v xml:space="preserve"> </v>
      </c>
      <c r="D819" s="32" t="e">
        <f t="shared" si="27"/>
        <v>#N/A</v>
      </c>
    </row>
    <row r="820" spans="1:4">
      <c r="A820" s="32" t="e">
        <f>IF((A819+$F$5&lt;='Steps 1+2'!$E$17),A819+$F$5,#N/A)</f>
        <v>#N/A</v>
      </c>
      <c r="B820" s="10" t="str">
        <f>IFERROR(IF(ISNUMBER(A820),(IF(A820&lt;('Steps 1+2'!$H$11),((A820/('Steps 1+2'!$H$11))*3+1),((A820-('Steps 1+2'!$H$11))/(('Steps 1+2'!$E$17)-('Steps 1+2'!$H$11))*2+4)))," ")," ")</f>
        <v xml:space="preserve"> </v>
      </c>
      <c r="C820" s="9" t="str">
        <f t="shared" si="26"/>
        <v xml:space="preserve"> </v>
      </c>
      <c r="D820" s="32" t="e">
        <f t="shared" si="27"/>
        <v>#N/A</v>
      </c>
    </row>
    <row r="821" spans="1:4">
      <c r="A821" s="32" t="e">
        <f>IF((A820+$F$5&lt;='Steps 1+2'!$E$17),A820+$F$5,#N/A)</f>
        <v>#N/A</v>
      </c>
      <c r="B821" s="10" t="str">
        <f>IFERROR(IF(ISNUMBER(A821),(IF(A821&lt;('Steps 1+2'!$H$11),((A821/('Steps 1+2'!$H$11))*3+1),((A821-('Steps 1+2'!$H$11))/(('Steps 1+2'!$E$17)-('Steps 1+2'!$H$11))*2+4)))," ")," ")</f>
        <v xml:space="preserve"> </v>
      </c>
      <c r="C821" s="9" t="str">
        <f t="shared" si="26"/>
        <v xml:space="preserve"> </v>
      </c>
      <c r="D821" s="32" t="e">
        <f t="shared" si="27"/>
        <v>#N/A</v>
      </c>
    </row>
    <row r="822" spans="1:4">
      <c r="A822" s="32" t="e">
        <f>IF((A821+$F$5&lt;='Steps 1+2'!$E$17),A821+$F$5,#N/A)</f>
        <v>#N/A</v>
      </c>
      <c r="B822" s="10" t="str">
        <f>IFERROR(IF(ISNUMBER(A822),(IF(A822&lt;('Steps 1+2'!$H$11),((A822/('Steps 1+2'!$H$11))*3+1),((A822-('Steps 1+2'!$H$11))/(('Steps 1+2'!$E$17)-('Steps 1+2'!$H$11))*2+4)))," ")," ")</f>
        <v xml:space="preserve"> </v>
      </c>
      <c r="C822" s="9" t="str">
        <f t="shared" si="26"/>
        <v xml:space="preserve"> </v>
      </c>
      <c r="D822" s="32" t="e">
        <f t="shared" si="27"/>
        <v>#N/A</v>
      </c>
    </row>
    <row r="823" spans="1:4">
      <c r="A823" s="32" t="e">
        <f>IF((A822+$F$5&lt;='Steps 1+2'!$E$17),A822+$F$5,#N/A)</f>
        <v>#N/A</v>
      </c>
      <c r="B823" s="10" t="str">
        <f>IFERROR(IF(ISNUMBER(A823),(IF(A823&lt;('Steps 1+2'!$H$11),((A823/('Steps 1+2'!$H$11))*3+1),((A823-('Steps 1+2'!$H$11))/(('Steps 1+2'!$E$17)-('Steps 1+2'!$H$11))*2+4)))," ")," ")</f>
        <v xml:space="preserve"> </v>
      </c>
      <c r="C823" s="9" t="str">
        <f t="shared" si="26"/>
        <v xml:space="preserve"> </v>
      </c>
      <c r="D823" s="32" t="e">
        <f t="shared" si="27"/>
        <v>#N/A</v>
      </c>
    </row>
    <row r="824" spans="1:4">
      <c r="A824" s="32" t="e">
        <f>IF((A823+$F$5&lt;='Steps 1+2'!$E$17),A823+$F$5,#N/A)</f>
        <v>#N/A</v>
      </c>
      <c r="B824" s="10" t="str">
        <f>IFERROR(IF(ISNUMBER(A824),(IF(A824&lt;('Steps 1+2'!$H$11),((A824/('Steps 1+2'!$H$11))*3+1),((A824-('Steps 1+2'!$H$11))/(('Steps 1+2'!$E$17)-('Steps 1+2'!$H$11))*2+4)))," ")," ")</f>
        <v xml:space="preserve"> </v>
      </c>
      <c r="C824" s="9" t="str">
        <f t="shared" si="26"/>
        <v xml:space="preserve"> </v>
      </c>
      <c r="D824" s="32" t="e">
        <f t="shared" si="27"/>
        <v>#N/A</v>
      </c>
    </row>
    <row r="825" spans="1:4">
      <c r="A825" s="32" t="e">
        <f>IF((A824+$F$5&lt;='Steps 1+2'!$E$17),A824+$F$5,#N/A)</f>
        <v>#N/A</v>
      </c>
      <c r="B825" s="10" t="str">
        <f>IFERROR(IF(ISNUMBER(A825),(IF(A825&lt;('Steps 1+2'!$H$11),((A825/('Steps 1+2'!$H$11))*3+1),((A825-('Steps 1+2'!$H$11))/(('Steps 1+2'!$E$17)-('Steps 1+2'!$H$11))*2+4)))," ")," ")</f>
        <v xml:space="preserve"> </v>
      </c>
      <c r="C825" s="9" t="str">
        <f t="shared" si="26"/>
        <v xml:space="preserve"> </v>
      </c>
      <c r="D825" s="32" t="e">
        <f t="shared" si="27"/>
        <v>#N/A</v>
      </c>
    </row>
    <row r="826" spans="1:4">
      <c r="A826" s="32" t="e">
        <f>IF((A825+$F$5&lt;='Steps 1+2'!$E$17),A825+$F$5,#N/A)</f>
        <v>#N/A</v>
      </c>
      <c r="B826" s="10" t="str">
        <f>IFERROR(IF(ISNUMBER(A826),(IF(A826&lt;('Steps 1+2'!$H$11),((A826/('Steps 1+2'!$H$11))*3+1),((A826-('Steps 1+2'!$H$11))/(('Steps 1+2'!$E$17)-('Steps 1+2'!$H$11))*2+4)))," ")," ")</f>
        <v xml:space="preserve"> </v>
      </c>
      <c r="C826" s="9" t="str">
        <f t="shared" si="26"/>
        <v xml:space="preserve"> </v>
      </c>
      <c r="D826" s="32" t="e">
        <f t="shared" si="27"/>
        <v>#N/A</v>
      </c>
    </row>
    <row r="827" spans="1:4">
      <c r="A827" s="32" t="e">
        <f>IF((A826+$F$5&lt;='Steps 1+2'!$E$17),A826+$F$5,#N/A)</f>
        <v>#N/A</v>
      </c>
      <c r="B827" s="10" t="str">
        <f>IFERROR(IF(ISNUMBER(A827),(IF(A827&lt;('Steps 1+2'!$H$11),((A827/('Steps 1+2'!$H$11))*3+1),((A827-('Steps 1+2'!$H$11))/(('Steps 1+2'!$E$17)-('Steps 1+2'!$H$11))*2+4)))," ")," ")</f>
        <v xml:space="preserve"> </v>
      </c>
      <c r="C827" s="9" t="str">
        <f t="shared" si="26"/>
        <v xml:space="preserve"> </v>
      </c>
      <c r="D827" s="32" t="e">
        <f t="shared" si="27"/>
        <v>#N/A</v>
      </c>
    </row>
    <row r="828" spans="1:4">
      <c r="A828" s="32" t="e">
        <f>IF((A827+$F$5&lt;='Steps 1+2'!$E$17),A827+$F$5,#N/A)</f>
        <v>#N/A</v>
      </c>
      <c r="B828" s="10" t="str">
        <f>IFERROR(IF(ISNUMBER(A828),(IF(A828&lt;('Steps 1+2'!$H$11),((A828/('Steps 1+2'!$H$11))*3+1),((A828-('Steps 1+2'!$H$11))/(('Steps 1+2'!$E$17)-('Steps 1+2'!$H$11))*2+4)))," ")," ")</f>
        <v xml:space="preserve"> </v>
      </c>
      <c r="C828" s="9" t="str">
        <f t="shared" si="26"/>
        <v xml:space="preserve"> </v>
      </c>
      <c r="D828" s="32" t="e">
        <f t="shared" si="27"/>
        <v>#N/A</v>
      </c>
    </row>
    <row r="829" spans="1:4">
      <c r="A829" s="32" t="e">
        <f>IF((A828+$F$5&lt;='Steps 1+2'!$E$17),A828+$F$5,#N/A)</f>
        <v>#N/A</v>
      </c>
      <c r="B829" s="10" t="str">
        <f>IFERROR(IF(ISNUMBER(A829),(IF(A829&lt;('Steps 1+2'!$H$11),((A829/('Steps 1+2'!$H$11))*3+1),((A829-('Steps 1+2'!$H$11))/(('Steps 1+2'!$E$17)-('Steps 1+2'!$H$11))*2+4)))," ")," ")</f>
        <v xml:space="preserve"> </v>
      </c>
      <c r="C829" s="9" t="str">
        <f t="shared" si="26"/>
        <v xml:space="preserve"> </v>
      </c>
      <c r="D829" s="32" t="e">
        <f t="shared" si="27"/>
        <v>#N/A</v>
      </c>
    </row>
    <row r="830" spans="1:4">
      <c r="A830" s="32" t="e">
        <f>IF((A829+$F$5&lt;='Steps 1+2'!$E$17),A829+$F$5,#N/A)</f>
        <v>#N/A</v>
      </c>
      <c r="B830" s="10" t="str">
        <f>IFERROR(IF(ISNUMBER(A830),(IF(A830&lt;('Steps 1+2'!$H$11),((A830/('Steps 1+2'!$H$11))*3+1),((A830-('Steps 1+2'!$H$11))/(('Steps 1+2'!$E$17)-('Steps 1+2'!$H$11))*2+4)))," ")," ")</f>
        <v xml:space="preserve"> </v>
      </c>
      <c r="C830" s="9" t="str">
        <f t="shared" si="26"/>
        <v xml:space="preserve"> </v>
      </c>
      <c r="D830" s="32" t="e">
        <f t="shared" si="27"/>
        <v>#N/A</v>
      </c>
    </row>
    <row r="831" spans="1:4">
      <c r="A831" s="32" t="e">
        <f>IF((A830+$F$5&lt;='Steps 1+2'!$E$17),A830+$F$5,#N/A)</f>
        <v>#N/A</v>
      </c>
      <c r="B831" s="10" t="str">
        <f>IFERROR(IF(ISNUMBER(A831),(IF(A831&lt;('Steps 1+2'!$H$11),((A831/('Steps 1+2'!$H$11))*3+1),((A831-('Steps 1+2'!$H$11))/(('Steps 1+2'!$E$17)-('Steps 1+2'!$H$11))*2+4)))," ")," ")</f>
        <v xml:space="preserve"> </v>
      </c>
      <c r="C831" s="9" t="str">
        <f t="shared" si="26"/>
        <v xml:space="preserve"> </v>
      </c>
      <c r="D831" s="32" t="e">
        <f t="shared" si="27"/>
        <v>#N/A</v>
      </c>
    </row>
    <row r="832" spans="1:4">
      <c r="A832" s="32" t="e">
        <f>IF((A831+$F$5&lt;='Steps 1+2'!$E$17),A831+$F$5,#N/A)</f>
        <v>#N/A</v>
      </c>
      <c r="B832" s="10" t="str">
        <f>IFERROR(IF(ISNUMBER(A832),(IF(A832&lt;('Steps 1+2'!$H$11),((A832/('Steps 1+2'!$H$11))*3+1),((A832-('Steps 1+2'!$H$11))/(('Steps 1+2'!$E$17)-('Steps 1+2'!$H$11))*2+4)))," ")," ")</f>
        <v xml:space="preserve"> </v>
      </c>
      <c r="C832" s="9" t="str">
        <f t="shared" si="26"/>
        <v xml:space="preserve"> </v>
      </c>
      <c r="D832" s="32" t="e">
        <f t="shared" si="27"/>
        <v>#N/A</v>
      </c>
    </row>
    <row r="833" spans="1:4">
      <c r="A833" s="32" t="e">
        <f>IF((A832+$F$5&lt;='Steps 1+2'!$E$17),A832+$F$5,#N/A)</f>
        <v>#N/A</v>
      </c>
      <c r="B833" s="10" t="str">
        <f>IFERROR(IF(ISNUMBER(A833),(IF(A833&lt;('Steps 1+2'!$H$11),((A833/('Steps 1+2'!$H$11))*3+1),((A833-('Steps 1+2'!$H$11))/(('Steps 1+2'!$E$17)-('Steps 1+2'!$H$11))*2+4)))," ")," ")</f>
        <v xml:space="preserve"> </v>
      </c>
      <c r="C833" s="9" t="str">
        <f t="shared" si="26"/>
        <v xml:space="preserve"> </v>
      </c>
      <c r="D833" s="32" t="e">
        <f t="shared" si="27"/>
        <v>#N/A</v>
      </c>
    </row>
    <row r="834" spans="1:4">
      <c r="A834" s="32" t="e">
        <f>IF((A833+$F$5&lt;='Steps 1+2'!$E$17),A833+$F$5,#N/A)</f>
        <v>#N/A</v>
      </c>
      <c r="B834" s="10" t="str">
        <f>IFERROR(IF(ISNUMBER(A834),(IF(A834&lt;('Steps 1+2'!$H$11),((A834/('Steps 1+2'!$H$11))*3+1),((A834-('Steps 1+2'!$H$11))/(('Steps 1+2'!$E$17)-('Steps 1+2'!$H$11))*2+4)))," ")," ")</f>
        <v xml:space="preserve"> </v>
      </c>
      <c r="C834" s="9" t="str">
        <f t="shared" ref="C834:C897" si="28">IFERROR(IF(AND(B834&gt;3.5,B834&lt;4),3.5,ROUND(B834/5,1)*5)," ")</f>
        <v xml:space="preserve"> </v>
      </c>
      <c r="D834" s="32" t="e">
        <f t="shared" ref="D834:D897" si="29">A834</f>
        <v>#N/A</v>
      </c>
    </row>
    <row r="835" spans="1:4">
      <c r="A835" s="32" t="e">
        <f>IF((A834+$F$5&lt;='Steps 1+2'!$E$17),A834+$F$5,#N/A)</f>
        <v>#N/A</v>
      </c>
      <c r="B835" s="10" t="str">
        <f>IFERROR(IF(ISNUMBER(A835),(IF(A835&lt;('Steps 1+2'!$H$11),((A835/('Steps 1+2'!$H$11))*3+1),((A835-('Steps 1+2'!$H$11))/(('Steps 1+2'!$E$17)-('Steps 1+2'!$H$11))*2+4)))," ")," ")</f>
        <v xml:space="preserve"> </v>
      </c>
      <c r="C835" s="9" t="str">
        <f t="shared" si="28"/>
        <v xml:space="preserve"> </v>
      </c>
      <c r="D835" s="32" t="e">
        <f t="shared" si="29"/>
        <v>#N/A</v>
      </c>
    </row>
    <row r="836" spans="1:4">
      <c r="A836" s="32" t="e">
        <f>IF((A835+$F$5&lt;='Steps 1+2'!$E$17),A835+$F$5,#N/A)</f>
        <v>#N/A</v>
      </c>
      <c r="B836" s="10" t="str">
        <f>IFERROR(IF(ISNUMBER(A836),(IF(A836&lt;('Steps 1+2'!$H$11),((A836/('Steps 1+2'!$H$11))*3+1),((A836-('Steps 1+2'!$H$11))/(('Steps 1+2'!$E$17)-('Steps 1+2'!$H$11))*2+4)))," ")," ")</f>
        <v xml:space="preserve"> </v>
      </c>
      <c r="C836" s="9" t="str">
        <f t="shared" si="28"/>
        <v xml:space="preserve"> </v>
      </c>
      <c r="D836" s="32" t="e">
        <f t="shared" si="29"/>
        <v>#N/A</v>
      </c>
    </row>
    <row r="837" spans="1:4">
      <c r="A837" s="32" t="e">
        <f>IF((A836+$F$5&lt;='Steps 1+2'!$E$17),A836+$F$5,#N/A)</f>
        <v>#N/A</v>
      </c>
      <c r="B837" s="10" t="str">
        <f>IFERROR(IF(ISNUMBER(A837),(IF(A837&lt;('Steps 1+2'!$H$11),((A837/('Steps 1+2'!$H$11))*3+1),((A837-('Steps 1+2'!$H$11))/(('Steps 1+2'!$E$17)-('Steps 1+2'!$H$11))*2+4)))," ")," ")</f>
        <v xml:space="preserve"> </v>
      </c>
      <c r="C837" s="9" t="str">
        <f t="shared" si="28"/>
        <v xml:space="preserve"> </v>
      </c>
      <c r="D837" s="32" t="e">
        <f t="shared" si="29"/>
        <v>#N/A</v>
      </c>
    </row>
    <row r="838" spans="1:4">
      <c r="A838" s="32" t="e">
        <f>IF((A837+$F$5&lt;='Steps 1+2'!$E$17),A837+$F$5,#N/A)</f>
        <v>#N/A</v>
      </c>
      <c r="B838" s="10" t="str">
        <f>IFERROR(IF(ISNUMBER(A838),(IF(A838&lt;('Steps 1+2'!$H$11),((A838/('Steps 1+2'!$H$11))*3+1),((A838-('Steps 1+2'!$H$11))/(('Steps 1+2'!$E$17)-('Steps 1+2'!$H$11))*2+4)))," ")," ")</f>
        <v xml:space="preserve"> </v>
      </c>
      <c r="C838" s="9" t="str">
        <f t="shared" si="28"/>
        <v xml:space="preserve"> </v>
      </c>
      <c r="D838" s="32" t="e">
        <f t="shared" si="29"/>
        <v>#N/A</v>
      </c>
    </row>
    <row r="839" spans="1:4">
      <c r="A839" s="32" t="e">
        <f>IF((A838+$F$5&lt;='Steps 1+2'!$E$17),A838+$F$5,#N/A)</f>
        <v>#N/A</v>
      </c>
      <c r="B839" s="10" t="str">
        <f>IFERROR(IF(ISNUMBER(A839),(IF(A839&lt;('Steps 1+2'!$H$11),((A839/('Steps 1+2'!$H$11))*3+1),((A839-('Steps 1+2'!$H$11))/(('Steps 1+2'!$E$17)-('Steps 1+2'!$H$11))*2+4)))," ")," ")</f>
        <v xml:space="preserve"> </v>
      </c>
      <c r="C839" s="9" t="str">
        <f t="shared" si="28"/>
        <v xml:space="preserve"> </v>
      </c>
      <c r="D839" s="32" t="e">
        <f t="shared" si="29"/>
        <v>#N/A</v>
      </c>
    </row>
    <row r="840" spans="1:4">
      <c r="A840" s="32" t="e">
        <f>IF((A839+$F$5&lt;='Steps 1+2'!$E$17),A839+$F$5,#N/A)</f>
        <v>#N/A</v>
      </c>
      <c r="B840" s="10" t="str">
        <f>IFERROR(IF(ISNUMBER(A840),(IF(A840&lt;('Steps 1+2'!$H$11),((A840/('Steps 1+2'!$H$11))*3+1),((A840-('Steps 1+2'!$H$11))/(('Steps 1+2'!$E$17)-('Steps 1+2'!$H$11))*2+4)))," ")," ")</f>
        <v xml:space="preserve"> </v>
      </c>
      <c r="C840" s="9" t="str">
        <f t="shared" si="28"/>
        <v xml:space="preserve"> </v>
      </c>
      <c r="D840" s="32" t="e">
        <f t="shared" si="29"/>
        <v>#N/A</v>
      </c>
    </row>
    <row r="841" spans="1:4">
      <c r="A841" s="32" t="e">
        <f>IF((A840+$F$5&lt;='Steps 1+2'!$E$17),A840+$F$5,#N/A)</f>
        <v>#N/A</v>
      </c>
      <c r="B841" s="10" t="str">
        <f>IFERROR(IF(ISNUMBER(A841),(IF(A841&lt;('Steps 1+2'!$H$11),((A841/('Steps 1+2'!$H$11))*3+1),((A841-('Steps 1+2'!$H$11))/(('Steps 1+2'!$E$17)-('Steps 1+2'!$H$11))*2+4)))," ")," ")</f>
        <v xml:space="preserve"> </v>
      </c>
      <c r="C841" s="9" t="str">
        <f t="shared" si="28"/>
        <v xml:space="preserve"> </v>
      </c>
      <c r="D841" s="32" t="e">
        <f t="shared" si="29"/>
        <v>#N/A</v>
      </c>
    </row>
    <row r="842" spans="1:4">
      <c r="A842" s="32" t="e">
        <f>IF((A841+$F$5&lt;='Steps 1+2'!$E$17),A841+$F$5,#N/A)</f>
        <v>#N/A</v>
      </c>
      <c r="B842" s="10" t="str">
        <f>IFERROR(IF(ISNUMBER(A842),(IF(A842&lt;('Steps 1+2'!$H$11),((A842/('Steps 1+2'!$H$11))*3+1),((A842-('Steps 1+2'!$H$11))/(('Steps 1+2'!$E$17)-('Steps 1+2'!$H$11))*2+4)))," ")," ")</f>
        <v xml:space="preserve"> </v>
      </c>
      <c r="C842" s="9" t="str">
        <f t="shared" si="28"/>
        <v xml:space="preserve"> </v>
      </c>
      <c r="D842" s="32" t="e">
        <f t="shared" si="29"/>
        <v>#N/A</v>
      </c>
    </row>
    <row r="843" spans="1:4">
      <c r="A843" s="32" t="e">
        <f>IF((A842+$F$5&lt;='Steps 1+2'!$E$17),A842+$F$5,#N/A)</f>
        <v>#N/A</v>
      </c>
      <c r="B843" s="10" t="str">
        <f>IFERROR(IF(ISNUMBER(A843),(IF(A843&lt;('Steps 1+2'!$H$11),((A843/('Steps 1+2'!$H$11))*3+1),((A843-('Steps 1+2'!$H$11))/(('Steps 1+2'!$E$17)-('Steps 1+2'!$H$11))*2+4)))," ")," ")</f>
        <v xml:space="preserve"> </v>
      </c>
      <c r="C843" s="9" t="str">
        <f t="shared" si="28"/>
        <v xml:space="preserve"> </v>
      </c>
      <c r="D843" s="32" t="e">
        <f t="shared" si="29"/>
        <v>#N/A</v>
      </c>
    </row>
    <row r="844" spans="1:4">
      <c r="A844" s="32" t="e">
        <f>IF((A843+$F$5&lt;='Steps 1+2'!$E$17),A843+$F$5,#N/A)</f>
        <v>#N/A</v>
      </c>
      <c r="B844" s="10" t="str">
        <f>IFERROR(IF(ISNUMBER(A844),(IF(A844&lt;('Steps 1+2'!$H$11),((A844/('Steps 1+2'!$H$11))*3+1),((A844-('Steps 1+2'!$H$11))/(('Steps 1+2'!$E$17)-('Steps 1+2'!$H$11))*2+4)))," ")," ")</f>
        <v xml:space="preserve"> </v>
      </c>
      <c r="C844" s="9" t="str">
        <f t="shared" si="28"/>
        <v xml:space="preserve"> </v>
      </c>
      <c r="D844" s="32" t="e">
        <f t="shared" si="29"/>
        <v>#N/A</v>
      </c>
    </row>
    <row r="845" spans="1:4">
      <c r="A845" s="32" t="e">
        <f>IF((A844+$F$5&lt;='Steps 1+2'!$E$17),A844+$F$5,#N/A)</f>
        <v>#N/A</v>
      </c>
      <c r="B845" s="10" t="str">
        <f>IFERROR(IF(ISNUMBER(A845),(IF(A845&lt;('Steps 1+2'!$H$11),((A845/('Steps 1+2'!$H$11))*3+1),((A845-('Steps 1+2'!$H$11))/(('Steps 1+2'!$E$17)-('Steps 1+2'!$H$11))*2+4)))," ")," ")</f>
        <v xml:space="preserve"> </v>
      </c>
      <c r="C845" s="9" t="str">
        <f t="shared" si="28"/>
        <v xml:space="preserve"> </v>
      </c>
      <c r="D845" s="32" t="e">
        <f t="shared" si="29"/>
        <v>#N/A</v>
      </c>
    </row>
    <row r="846" spans="1:4">
      <c r="A846" s="32" t="e">
        <f>IF((A845+$F$5&lt;='Steps 1+2'!$E$17),A845+$F$5,#N/A)</f>
        <v>#N/A</v>
      </c>
      <c r="B846" s="10" t="str">
        <f>IFERROR(IF(ISNUMBER(A846),(IF(A846&lt;('Steps 1+2'!$H$11),((A846/('Steps 1+2'!$H$11))*3+1),((A846-('Steps 1+2'!$H$11))/(('Steps 1+2'!$E$17)-('Steps 1+2'!$H$11))*2+4)))," ")," ")</f>
        <v xml:space="preserve"> </v>
      </c>
      <c r="C846" s="9" t="str">
        <f t="shared" si="28"/>
        <v xml:space="preserve"> </v>
      </c>
      <c r="D846" s="32" t="e">
        <f t="shared" si="29"/>
        <v>#N/A</v>
      </c>
    </row>
    <row r="847" spans="1:4">
      <c r="A847" s="32" t="e">
        <f>IF((A846+$F$5&lt;='Steps 1+2'!$E$17),A846+$F$5,#N/A)</f>
        <v>#N/A</v>
      </c>
      <c r="B847" s="10" t="str">
        <f>IFERROR(IF(ISNUMBER(A847),(IF(A847&lt;('Steps 1+2'!$H$11),((A847/('Steps 1+2'!$H$11))*3+1),((A847-('Steps 1+2'!$H$11))/(('Steps 1+2'!$E$17)-('Steps 1+2'!$H$11))*2+4)))," ")," ")</f>
        <v xml:space="preserve"> </v>
      </c>
      <c r="C847" s="9" t="str">
        <f t="shared" si="28"/>
        <v xml:space="preserve"> </v>
      </c>
      <c r="D847" s="32" t="e">
        <f t="shared" si="29"/>
        <v>#N/A</v>
      </c>
    </row>
    <row r="848" spans="1:4">
      <c r="A848" s="32" t="e">
        <f>IF((A847+$F$5&lt;='Steps 1+2'!$E$17),A847+$F$5,#N/A)</f>
        <v>#N/A</v>
      </c>
      <c r="B848" s="10" t="str">
        <f>IFERROR(IF(ISNUMBER(A848),(IF(A848&lt;('Steps 1+2'!$H$11),((A848/('Steps 1+2'!$H$11))*3+1),((A848-('Steps 1+2'!$H$11))/(('Steps 1+2'!$E$17)-('Steps 1+2'!$H$11))*2+4)))," ")," ")</f>
        <v xml:space="preserve"> </v>
      </c>
      <c r="C848" s="9" t="str">
        <f t="shared" si="28"/>
        <v xml:space="preserve"> </v>
      </c>
      <c r="D848" s="32" t="e">
        <f t="shared" si="29"/>
        <v>#N/A</v>
      </c>
    </row>
    <row r="849" spans="1:4">
      <c r="A849" s="32" t="e">
        <f>IF((A848+$F$5&lt;='Steps 1+2'!$E$17),A848+$F$5,#N/A)</f>
        <v>#N/A</v>
      </c>
      <c r="B849" s="10" t="str">
        <f>IFERROR(IF(ISNUMBER(A849),(IF(A849&lt;('Steps 1+2'!$H$11),((A849/('Steps 1+2'!$H$11))*3+1),((A849-('Steps 1+2'!$H$11))/(('Steps 1+2'!$E$17)-('Steps 1+2'!$H$11))*2+4)))," ")," ")</f>
        <v xml:space="preserve"> </v>
      </c>
      <c r="C849" s="9" t="str">
        <f t="shared" si="28"/>
        <v xml:space="preserve"> </v>
      </c>
      <c r="D849" s="32" t="e">
        <f t="shared" si="29"/>
        <v>#N/A</v>
      </c>
    </row>
    <row r="850" spans="1:4">
      <c r="A850" s="32" t="e">
        <f>IF((A849+$F$5&lt;='Steps 1+2'!$E$17),A849+$F$5,#N/A)</f>
        <v>#N/A</v>
      </c>
      <c r="B850" s="10" t="str">
        <f>IFERROR(IF(ISNUMBER(A850),(IF(A850&lt;('Steps 1+2'!$H$11),((A850/('Steps 1+2'!$H$11))*3+1),((A850-('Steps 1+2'!$H$11))/(('Steps 1+2'!$E$17)-('Steps 1+2'!$H$11))*2+4)))," ")," ")</f>
        <v xml:space="preserve"> </v>
      </c>
      <c r="C850" s="9" t="str">
        <f t="shared" si="28"/>
        <v xml:space="preserve"> </v>
      </c>
      <c r="D850" s="32" t="e">
        <f t="shared" si="29"/>
        <v>#N/A</v>
      </c>
    </row>
    <row r="851" spans="1:4">
      <c r="A851" s="32" t="e">
        <f>IF((A850+$F$5&lt;='Steps 1+2'!$E$17),A850+$F$5,#N/A)</f>
        <v>#N/A</v>
      </c>
      <c r="B851" s="10" t="str">
        <f>IFERROR(IF(ISNUMBER(A851),(IF(A851&lt;('Steps 1+2'!$H$11),((A851/('Steps 1+2'!$H$11))*3+1),((A851-('Steps 1+2'!$H$11))/(('Steps 1+2'!$E$17)-('Steps 1+2'!$H$11))*2+4)))," ")," ")</f>
        <v xml:space="preserve"> </v>
      </c>
      <c r="C851" s="9" t="str">
        <f t="shared" si="28"/>
        <v xml:space="preserve"> </v>
      </c>
      <c r="D851" s="32" t="e">
        <f t="shared" si="29"/>
        <v>#N/A</v>
      </c>
    </row>
    <row r="852" spans="1:4">
      <c r="A852" s="32" t="e">
        <f>IF((A851+$F$5&lt;='Steps 1+2'!$E$17),A851+$F$5,#N/A)</f>
        <v>#N/A</v>
      </c>
      <c r="B852" s="10" t="str">
        <f>IFERROR(IF(ISNUMBER(A852),(IF(A852&lt;('Steps 1+2'!$H$11),((A852/('Steps 1+2'!$H$11))*3+1),((A852-('Steps 1+2'!$H$11))/(('Steps 1+2'!$E$17)-('Steps 1+2'!$H$11))*2+4)))," ")," ")</f>
        <v xml:space="preserve"> </v>
      </c>
      <c r="C852" s="9" t="str">
        <f t="shared" si="28"/>
        <v xml:space="preserve"> </v>
      </c>
      <c r="D852" s="32" t="e">
        <f t="shared" si="29"/>
        <v>#N/A</v>
      </c>
    </row>
    <row r="853" spans="1:4">
      <c r="A853" s="32" t="e">
        <f>IF((A852+$F$5&lt;='Steps 1+2'!$E$17),A852+$F$5,#N/A)</f>
        <v>#N/A</v>
      </c>
      <c r="B853" s="10" t="str">
        <f>IFERROR(IF(ISNUMBER(A853),(IF(A853&lt;('Steps 1+2'!$H$11),((A853/('Steps 1+2'!$H$11))*3+1),((A853-('Steps 1+2'!$H$11))/(('Steps 1+2'!$E$17)-('Steps 1+2'!$H$11))*2+4)))," ")," ")</f>
        <v xml:space="preserve"> </v>
      </c>
      <c r="C853" s="9" t="str">
        <f t="shared" si="28"/>
        <v xml:space="preserve"> </v>
      </c>
      <c r="D853" s="32" t="e">
        <f t="shared" si="29"/>
        <v>#N/A</v>
      </c>
    </row>
    <row r="854" spans="1:4">
      <c r="A854" s="32" t="e">
        <f>IF((A853+$F$5&lt;='Steps 1+2'!$E$17),A853+$F$5,#N/A)</f>
        <v>#N/A</v>
      </c>
      <c r="B854" s="10" t="str">
        <f>IFERROR(IF(ISNUMBER(A854),(IF(A854&lt;('Steps 1+2'!$H$11),((A854/('Steps 1+2'!$H$11))*3+1),((A854-('Steps 1+2'!$H$11))/(('Steps 1+2'!$E$17)-('Steps 1+2'!$H$11))*2+4)))," ")," ")</f>
        <v xml:space="preserve"> </v>
      </c>
      <c r="C854" s="9" t="str">
        <f t="shared" si="28"/>
        <v xml:space="preserve"> </v>
      </c>
      <c r="D854" s="32" t="e">
        <f t="shared" si="29"/>
        <v>#N/A</v>
      </c>
    </row>
    <row r="855" spans="1:4">
      <c r="A855" s="32" t="e">
        <f>IF((A854+$F$5&lt;='Steps 1+2'!$E$17),A854+$F$5,#N/A)</f>
        <v>#N/A</v>
      </c>
      <c r="B855" s="10" t="str">
        <f>IFERROR(IF(ISNUMBER(A855),(IF(A855&lt;('Steps 1+2'!$H$11),((A855/('Steps 1+2'!$H$11))*3+1),((A855-('Steps 1+2'!$H$11))/(('Steps 1+2'!$E$17)-('Steps 1+2'!$H$11))*2+4)))," ")," ")</f>
        <v xml:space="preserve"> </v>
      </c>
      <c r="C855" s="9" t="str">
        <f t="shared" si="28"/>
        <v xml:space="preserve"> </v>
      </c>
      <c r="D855" s="32" t="e">
        <f t="shared" si="29"/>
        <v>#N/A</v>
      </c>
    </row>
    <row r="856" spans="1:4">
      <c r="A856" s="32" t="e">
        <f>IF((A855+$F$5&lt;='Steps 1+2'!$E$17),A855+$F$5,#N/A)</f>
        <v>#N/A</v>
      </c>
      <c r="B856" s="10" t="str">
        <f>IFERROR(IF(ISNUMBER(A856),(IF(A856&lt;('Steps 1+2'!$H$11),((A856/('Steps 1+2'!$H$11))*3+1),((A856-('Steps 1+2'!$H$11))/(('Steps 1+2'!$E$17)-('Steps 1+2'!$H$11))*2+4)))," ")," ")</f>
        <v xml:space="preserve"> </v>
      </c>
      <c r="C856" s="9" t="str">
        <f t="shared" si="28"/>
        <v xml:space="preserve"> </v>
      </c>
      <c r="D856" s="32" t="e">
        <f t="shared" si="29"/>
        <v>#N/A</v>
      </c>
    </row>
    <row r="857" spans="1:4">
      <c r="A857" s="32" t="e">
        <f>IF((A856+$F$5&lt;='Steps 1+2'!$E$17),A856+$F$5,#N/A)</f>
        <v>#N/A</v>
      </c>
      <c r="B857" s="10" t="str">
        <f>IFERROR(IF(ISNUMBER(A857),(IF(A857&lt;('Steps 1+2'!$H$11),((A857/('Steps 1+2'!$H$11))*3+1),((A857-('Steps 1+2'!$H$11))/(('Steps 1+2'!$E$17)-('Steps 1+2'!$H$11))*2+4)))," ")," ")</f>
        <v xml:space="preserve"> </v>
      </c>
      <c r="C857" s="9" t="str">
        <f t="shared" si="28"/>
        <v xml:space="preserve"> </v>
      </c>
      <c r="D857" s="32" t="e">
        <f t="shared" si="29"/>
        <v>#N/A</v>
      </c>
    </row>
    <row r="858" spans="1:4">
      <c r="A858" s="32" t="e">
        <f>IF((A857+$F$5&lt;='Steps 1+2'!$E$17),A857+$F$5,#N/A)</f>
        <v>#N/A</v>
      </c>
      <c r="B858" s="10" t="str">
        <f>IFERROR(IF(ISNUMBER(A858),(IF(A858&lt;('Steps 1+2'!$H$11),((A858/('Steps 1+2'!$H$11))*3+1),((A858-('Steps 1+2'!$H$11))/(('Steps 1+2'!$E$17)-('Steps 1+2'!$H$11))*2+4)))," ")," ")</f>
        <v xml:space="preserve"> </v>
      </c>
      <c r="C858" s="9" t="str">
        <f t="shared" si="28"/>
        <v xml:space="preserve"> </v>
      </c>
      <c r="D858" s="32" t="e">
        <f t="shared" si="29"/>
        <v>#N/A</v>
      </c>
    </row>
    <row r="859" spans="1:4">
      <c r="A859" s="32" t="e">
        <f>IF((A858+$F$5&lt;='Steps 1+2'!$E$17),A858+$F$5,#N/A)</f>
        <v>#N/A</v>
      </c>
      <c r="B859" s="10" t="str">
        <f>IFERROR(IF(ISNUMBER(A859),(IF(A859&lt;('Steps 1+2'!$H$11),((A859/('Steps 1+2'!$H$11))*3+1),((A859-('Steps 1+2'!$H$11))/(('Steps 1+2'!$E$17)-('Steps 1+2'!$H$11))*2+4)))," ")," ")</f>
        <v xml:space="preserve"> </v>
      </c>
      <c r="C859" s="9" t="str">
        <f t="shared" si="28"/>
        <v xml:space="preserve"> </v>
      </c>
      <c r="D859" s="32" t="e">
        <f t="shared" si="29"/>
        <v>#N/A</v>
      </c>
    </row>
    <row r="860" spans="1:4">
      <c r="A860" s="32" t="e">
        <f>IF((A859+$F$5&lt;='Steps 1+2'!$E$17),A859+$F$5,#N/A)</f>
        <v>#N/A</v>
      </c>
      <c r="B860" s="10" t="str">
        <f>IFERROR(IF(ISNUMBER(A860),(IF(A860&lt;('Steps 1+2'!$H$11),((A860/('Steps 1+2'!$H$11))*3+1),((A860-('Steps 1+2'!$H$11))/(('Steps 1+2'!$E$17)-('Steps 1+2'!$H$11))*2+4)))," ")," ")</f>
        <v xml:space="preserve"> </v>
      </c>
      <c r="C860" s="9" t="str">
        <f t="shared" si="28"/>
        <v xml:space="preserve"> </v>
      </c>
      <c r="D860" s="32" t="e">
        <f t="shared" si="29"/>
        <v>#N/A</v>
      </c>
    </row>
    <row r="861" spans="1:4">
      <c r="A861" s="32" t="e">
        <f>IF((A860+$F$5&lt;='Steps 1+2'!$E$17),A860+$F$5,#N/A)</f>
        <v>#N/A</v>
      </c>
      <c r="B861" s="10" t="str">
        <f>IFERROR(IF(ISNUMBER(A861),(IF(A861&lt;('Steps 1+2'!$H$11),((A861/('Steps 1+2'!$H$11))*3+1),((A861-('Steps 1+2'!$H$11))/(('Steps 1+2'!$E$17)-('Steps 1+2'!$H$11))*2+4)))," ")," ")</f>
        <v xml:space="preserve"> </v>
      </c>
      <c r="C861" s="9" t="str">
        <f t="shared" si="28"/>
        <v xml:space="preserve"> </v>
      </c>
      <c r="D861" s="32" t="e">
        <f t="shared" si="29"/>
        <v>#N/A</v>
      </c>
    </row>
    <row r="862" spans="1:4">
      <c r="A862" s="32" t="e">
        <f>IF((A861+$F$5&lt;='Steps 1+2'!$E$17),A861+$F$5,#N/A)</f>
        <v>#N/A</v>
      </c>
      <c r="B862" s="10" t="str">
        <f>IFERROR(IF(ISNUMBER(A862),(IF(A862&lt;('Steps 1+2'!$H$11),((A862/('Steps 1+2'!$H$11))*3+1),((A862-('Steps 1+2'!$H$11))/(('Steps 1+2'!$E$17)-('Steps 1+2'!$H$11))*2+4)))," ")," ")</f>
        <v xml:space="preserve"> </v>
      </c>
      <c r="C862" s="9" t="str">
        <f t="shared" si="28"/>
        <v xml:space="preserve"> </v>
      </c>
      <c r="D862" s="32" t="e">
        <f t="shared" si="29"/>
        <v>#N/A</v>
      </c>
    </row>
    <row r="863" spans="1:4">
      <c r="A863" s="32" t="e">
        <f>IF((A862+$F$5&lt;='Steps 1+2'!$E$17),A862+$F$5,#N/A)</f>
        <v>#N/A</v>
      </c>
      <c r="B863" s="10" t="str">
        <f>IFERROR(IF(ISNUMBER(A863),(IF(A863&lt;('Steps 1+2'!$H$11),((A863/('Steps 1+2'!$H$11))*3+1),((A863-('Steps 1+2'!$H$11))/(('Steps 1+2'!$E$17)-('Steps 1+2'!$H$11))*2+4)))," ")," ")</f>
        <v xml:space="preserve"> </v>
      </c>
      <c r="C863" s="9" t="str">
        <f t="shared" si="28"/>
        <v xml:space="preserve"> </v>
      </c>
      <c r="D863" s="32" t="e">
        <f t="shared" si="29"/>
        <v>#N/A</v>
      </c>
    </row>
    <row r="864" spans="1:4">
      <c r="A864" s="32" t="e">
        <f>IF((A863+$F$5&lt;='Steps 1+2'!$E$17),A863+$F$5,#N/A)</f>
        <v>#N/A</v>
      </c>
      <c r="B864" s="10" t="str">
        <f>IFERROR(IF(ISNUMBER(A864),(IF(A864&lt;('Steps 1+2'!$H$11),((A864/('Steps 1+2'!$H$11))*3+1),((A864-('Steps 1+2'!$H$11))/(('Steps 1+2'!$E$17)-('Steps 1+2'!$H$11))*2+4)))," ")," ")</f>
        <v xml:space="preserve"> </v>
      </c>
      <c r="C864" s="9" t="str">
        <f t="shared" si="28"/>
        <v xml:space="preserve"> </v>
      </c>
      <c r="D864" s="32" t="e">
        <f t="shared" si="29"/>
        <v>#N/A</v>
      </c>
    </row>
    <row r="865" spans="1:4">
      <c r="A865" s="32" t="e">
        <f>IF((A864+$F$5&lt;='Steps 1+2'!$E$17),A864+$F$5,#N/A)</f>
        <v>#N/A</v>
      </c>
      <c r="B865" s="10" t="str">
        <f>IFERROR(IF(ISNUMBER(A865),(IF(A865&lt;('Steps 1+2'!$H$11),((A865/('Steps 1+2'!$H$11))*3+1),((A865-('Steps 1+2'!$H$11))/(('Steps 1+2'!$E$17)-('Steps 1+2'!$H$11))*2+4)))," ")," ")</f>
        <v xml:space="preserve"> </v>
      </c>
      <c r="C865" s="9" t="str">
        <f t="shared" si="28"/>
        <v xml:space="preserve"> </v>
      </c>
      <c r="D865" s="32" t="e">
        <f t="shared" si="29"/>
        <v>#N/A</v>
      </c>
    </row>
    <row r="866" spans="1:4">
      <c r="A866" s="32" t="e">
        <f>IF((A865+$F$5&lt;='Steps 1+2'!$E$17),A865+$F$5,#N/A)</f>
        <v>#N/A</v>
      </c>
      <c r="B866" s="10" t="str">
        <f>IFERROR(IF(ISNUMBER(A866),(IF(A866&lt;('Steps 1+2'!$H$11),((A866/('Steps 1+2'!$H$11))*3+1),((A866-('Steps 1+2'!$H$11))/(('Steps 1+2'!$E$17)-('Steps 1+2'!$H$11))*2+4)))," ")," ")</f>
        <v xml:space="preserve"> </v>
      </c>
      <c r="C866" s="9" t="str">
        <f t="shared" si="28"/>
        <v xml:space="preserve"> </v>
      </c>
      <c r="D866" s="32" t="e">
        <f t="shared" si="29"/>
        <v>#N/A</v>
      </c>
    </row>
    <row r="867" spans="1:4">
      <c r="A867" s="32" t="e">
        <f>IF((A866+$F$5&lt;='Steps 1+2'!$E$17),A866+$F$5,#N/A)</f>
        <v>#N/A</v>
      </c>
      <c r="B867" s="10" t="str">
        <f>IFERROR(IF(ISNUMBER(A867),(IF(A867&lt;('Steps 1+2'!$H$11),((A867/('Steps 1+2'!$H$11))*3+1),((A867-('Steps 1+2'!$H$11))/(('Steps 1+2'!$E$17)-('Steps 1+2'!$H$11))*2+4)))," ")," ")</f>
        <v xml:space="preserve"> </v>
      </c>
      <c r="C867" s="9" t="str">
        <f t="shared" si="28"/>
        <v xml:space="preserve"> </v>
      </c>
      <c r="D867" s="32" t="e">
        <f t="shared" si="29"/>
        <v>#N/A</v>
      </c>
    </row>
    <row r="868" spans="1:4">
      <c r="A868" s="32" t="e">
        <f>IF((A867+$F$5&lt;='Steps 1+2'!$E$17),A867+$F$5,#N/A)</f>
        <v>#N/A</v>
      </c>
      <c r="B868" s="10" t="str">
        <f>IFERROR(IF(ISNUMBER(A868),(IF(A868&lt;('Steps 1+2'!$H$11),((A868/('Steps 1+2'!$H$11))*3+1),((A868-('Steps 1+2'!$H$11))/(('Steps 1+2'!$E$17)-('Steps 1+2'!$H$11))*2+4)))," ")," ")</f>
        <v xml:space="preserve"> </v>
      </c>
      <c r="C868" s="9" t="str">
        <f t="shared" si="28"/>
        <v xml:space="preserve"> </v>
      </c>
      <c r="D868" s="32" t="e">
        <f t="shared" si="29"/>
        <v>#N/A</v>
      </c>
    </row>
    <row r="869" spans="1:4">
      <c r="A869" s="32" t="e">
        <f>IF((A868+$F$5&lt;='Steps 1+2'!$E$17),A868+$F$5,#N/A)</f>
        <v>#N/A</v>
      </c>
      <c r="B869" s="10" t="str">
        <f>IFERROR(IF(ISNUMBER(A869),(IF(A869&lt;('Steps 1+2'!$H$11),((A869/('Steps 1+2'!$H$11))*3+1),((A869-('Steps 1+2'!$H$11))/(('Steps 1+2'!$E$17)-('Steps 1+2'!$H$11))*2+4)))," ")," ")</f>
        <v xml:space="preserve"> </v>
      </c>
      <c r="C869" s="9" t="str">
        <f t="shared" si="28"/>
        <v xml:space="preserve"> </v>
      </c>
      <c r="D869" s="32" t="e">
        <f t="shared" si="29"/>
        <v>#N/A</v>
      </c>
    </row>
    <row r="870" spans="1:4">
      <c r="A870" s="32" t="e">
        <f>IF((A869+$F$5&lt;='Steps 1+2'!$E$17),A869+$F$5,#N/A)</f>
        <v>#N/A</v>
      </c>
      <c r="B870" s="10" t="str">
        <f>IFERROR(IF(ISNUMBER(A870),(IF(A870&lt;('Steps 1+2'!$H$11),((A870/('Steps 1+2'!$H$11))*3+1),((A870-('Steps 1+2'!$H$11))/(('Steps 1+2'!$E$17)-('Steps 1+2'!$H$11))*2+4)))," ")," ")</f>
        <v xml:space="preserve"> </v>
      </c>
      <c r="C870" s="9" t="str">
        <f t="shared" si="28"/>
        <v xml:space="preserve"> </v>
      </c>
      <c r="D870" s="32" t="e">
        <f t="shared" si="29"/>
        <v>#N/A</v>
      </c>
    </row>
    <row r="871" spans="1:4">
      <c r="A871" s="32" t="e">
        <f>IF((A870+$F$5&lt;='Steps 1+2'!$E$17),A870+$F$5,#N/A)</f>
        <v>#N/A</v>
      </c>
      <c r="B871" s="10" t="str">
        <f>IFERROR(IF(ISNUMBER(A871),(IF(A871&lt;('Steps 1+2'!$H$11),((A871/('Steps 1+2'!$H$11))*3+1),((A871-('Steps 1+2'!$H$11))/(('Steps 1+2'!$E$17)-('Steps 1+2'!$H$11))*2+4)))," ")," ")</f>
        <v xml:space="preserve"> </v>
      </c>
      <c r="C871" s="9" t="str">
        <f t="shared" si="28"/>
        <v xml:space="preserve"> </v>
      </c>
      <c r="D871" s="32" t="e">
        <f t="shared" si="29"/>
        <v>#N/A</v>
      </c>
    </row>
    <row r="872" spans="1:4">
      <c r="A872" s="32" t="e">
        <f>IF((A871+$F$5&lt;='Steps 1+2'!$E$17),A871+$F$5,#N/A)</f>
        <v>#N/A</v>
      </c>
      <c r="B872" s="10" t="str">
        <f>IFERROR(IF(ISNUMBER(A872),(IF(A872&lt;('Steps 1+2'!$H$11),((A872/('Steps 1+2'!$H$11))*3+1),((A872-('Steps 1+2'!$H$11))/(('Steps 1+2'!$E$17)-('Steps 1+2'!$H$11))*2+4)))," ")," ")</f>
        <v xml:space="preserve"> </v>
      </c>
      <c r="C872" s="9" t="str">
        <f t="shared" si="28"/>
        <v xml:space="preserve"> </v>
      </c>
      <c r="D872" s="32" t="e">
        <f t="shared" si="29"/>
        <v>#N/A</v>
      </c>
    </row>
    <row r="873" spans="1:4">
      <c r="A873" s="32" t="e">
        <f>IF((A872+$F$5&lt;='Steps 1+2'!$E$17),A872+$F$5,#N/A)</f>
        <v>#N/A</v>
      </c>
      <c r="B873" s="10" t="str">
        <f>IFERROR(IF(ISNUMBER(A873),(IF(A873&lt;('Steps 1+2'!$H$11),((A873/('Steps 1+2'!$H$11))*3+1),((A873-('Steps 1+2'!$H$11))/(('Steps 1+2'!$E$17)-('Steps 1+2'!$H$11))*2+4)))," ")," ")</f>
        <v xml:space="preserve"> </v>
      </c>
      <c r="C873" s="9" t="str">
        <f t="shared" si="28"/>
        <v xml:space="preserve"> </v>
      </c>
      <c r="D873" s="32" t="e">
        <f t="shared" si="29"/>
        <v>#N/A</v>
      </c>
    </row>
    <row r="874" spans="1:4">
      <c r="A874" s="32" t="e">
        <f>IF((A873+$F$5&lt;='Steps 1+2'!$E$17),A873+$F$5,#N/A)</f>
        <v>#N/A</v>
      </c>
      <c r="B874" s="10" t="str">
        <f>IFERROR(IF(ISNUMBER(A874),(IF(A874&lt;('Steps 1+2'!$H$11),((A874/('Steps 1+2'!$H$11))*3+1),((A874-('Steps 1+2'!$H$11))/(('Steps 1+2'!$E$17)-('Steps 1+2'!$H$11))*2+4)))," ")," ")</f>
        <v xml:space="preserve"> </v>
      </c>
      <c r="C874" s="9" t="str">
        <f t="shared" si="28"/>
        <v xml:space="preserve"> </v>
      </c>
      <c r="D874" s="32" t="e">
        <f t="shared" si="29"/>
        <v>#N/A</v>
      </c>
    </row>
    <row r="875" spans="1:4">
      <c r="A875" s="32" t="e">
        <f>IF((A874+$F$5&lt;='Steps 1+2'!$E$17),A874+$F$5,#N/A)</f>
        <v>#N/A</v>
      </c>
      <c r="B875" s="10" t="str">
        <f>IFERROR(IF(ISNUMBER(A875),(IF(A875&lt;('Steps 1+2'!$H$11),((A875/('Steps 1+2'!$H$11))*3+1),((A875-('Steps 1+2'!$H$11))/(('Steps 1+2'!$E$17)-('Steps 1+2'!$H$11))*2+4)))," ")," ")</f>
        <v xml:space="preserve"> </v>
      </c>
      <c r="C875" s="9" t="str">
        <f t="shared" si="28"/>
        <v xml:space="preserve"> </v>
      </c>
      <c r="D875" s="32" t="e">
        <f t="shared" si="29"/>
        <v>#N/A</v>
      </c>
    </row>
    <row r="876" spans="1:4">
      <c r="A876" s="32" t="e">
        <f>IF((A875+$F$5&lt;='Steps 1+2'!$E$17),A875+$F$5,#N/A)</f>
        <v>#N/A</v>
      </c>
      <c r="B876" s="10" t="str">
        <f>IFERROR(IF(ISNUMBER(A876),(IF(A876&lt;('Steps 1+2'!$H$11),((A876/('Steps 1+2'!$H$11))*3+1),((A876-('Steps 1+2'!$H$11))/(('Steps 1+2'!$E$17)-('Steps 1+2'!$H$11))*2+4)))," ")," ")</f>
        <v xml:space="preserve"> </v>
      </c>
      <c r="C876" s="9" t="str">
        <f t="shared" si="28"/>
        <v xml:space="preserve"> </v>
      </c>
      <c r="D876" s="32" t="e">
        <f t="shared" si="29"/>
        <v>#N/A</v>
      </c>
    </row>
    <row r="877" spans="1:4">
      <c r="A877" s="32" t="e">
        <f>IF((A876+$F$5&lt;='Steps 1+2'!$E$17),A876+$F$5,#N/A)</f>
        <v>#N/A</v>
      </c>
      <c r="B877" s="10" t="str">
        <f>IFERROR(IF(ISNUMBER(A877),(IF(A877&lt;('Steps 1+2'!$H$11),((A877/('Steps 1+2'!$H$11))*3+1),((A877-('Steps 1+2'!$H$11))/(('Steps 1+2'!$E$17)-('Steps 1+2'!$H$11))*2+4)))," ")," ")</f>
        <v xml:space="preserve"> </v>
      </c>
      <c r="C877" s="9" t="str">
        <f t="shared" si="28"/>
        <v xml:space="preserve"> </v>
      </c>
      <c r="D877" s="32" t="e">
        <f t="shared" si="29"/>
        <v>#N/A</v>
      </c>
    </row>
    <row r="878" spans="1:4">
      <c r="A878" s="32" t="e">
        <f>IF((A877+$F$5&lt;='Steps 1+2'!$E$17),A877+$F$5,#N/A)</f>
        <v>#N/A</v>
      </c>
      <c r="B878" s="10" t="str">
        <f>IFERROR(IF(ISNUMBER(A878),(IF(A878&lt;('Steps 1+2'!$H$11),((A878/('Steps 1+2'!$H$11))*3+1),((A878-('Steps 1+2'!$H$11))/(('Steps 1+2'!$E$17)-('Steps 1+2'!$H$11))*2+4)))," ")," ")</f>
        <v xml:space="preserve"> </v>
      </c>
      <c r="C878" s="9" t="str">
        <f t="shared" si="28"/>
        <v xml:space="preserve"> </v>
      </c>
      <c r="D878" s="32" t="e">
        <f t="shared" si="29"/>
        <v>#N/A</v>
      </c>
    </row>
    <row r="879" spans="1:4">
      <c r="A879" s="32" t="e">
        <f>IF((A878+$F$5&lt;='Steps 1+2'!$E$17),A878+$F$5,#N/A)</f>
        <v>#N/A</v>
      </c>
      <c r="B879" s="10" t="str">
        <f>IFERROR(IF(ISNUMBER(A879),(IF(A879&lt;('Steps 1+2'!$H$11),((A879/('Steps 1+2'!$H$11))*3+1),((A879-('Steps 1+2'!$H$11))/(('Steps 1+2'!$E$17)-('Steps 1+2'!$H$11))*2+4)))," ")," ")</f>
        <v xml:space="preserve"> </v>
      </c>
      <c r="C879" s="9" t="str">
        <f t="shared" si="28"/>
        <v xml:space="preserve"> </v>
      </c>
      <c r="D879" s="32" t="e">
        <f t="shared" si="29"/>
        <v>#N/A</v>
      </c>
    </row>
    <row r="880" spans="1:4">
      <c r="A880" s="32" t="e">
        <f>IF((A879+$F$5&lt;='Steps 1+2'!$E$17),A879+$F$5,#N/A)</f>
        <v>#N/A</v>
      </c>
      <c r="B880" s="10" t="str">
        <f>IFERROR(IF(ISNUMBER(A880),(IF(A880&lt;('Steps 1+2'!$H$11),((A880/('Steps 1+2'!$H$11))*3+1),((A880-('Steps 1+2'!$H$11))/(('Steps 1+2'!$E$17)-('Steps 1+2'!$H$11))*2+4)))," ")," ")</f>
        <v xml:space="preserve"> </v>
      </c>
      <c r="C880" s="9" t="str">
        <f t="shared" si="28"/>
        <v xml:space="preserve"> </v>
      </c>
      <c r="D880" s="32" t="e">
        <f t="shared" si="29"/>
        <v>#N/A</v>
      </c>
    </row>
    <row r="881" spans="1:4">
      <c r="A881" s="32" t="e">
        <f>IF((A880+$F$5&lt;='Steps 1+2'!$E$17),A880+$F$5,#N/A)</f>
        <v>#N/A</v>
      </c>
      <c r="B881" s="10" t="str">
        <f>IFERROR(IF(ISNUMBER(A881),(IF(A881&lt;('Steps 1+2'!$H$11),((A881/('Steps 1+2'!$H$11))*3+1),((A881-('Steps 1+2'!$H$11))/(('Steps 1+2'!$E$17)-('Steps 1+2'!$H$11))*2+4)))," ")," ")</f>
        <v xml:space="preserve"> </v>
      </c>
      <c r="C881" s="9" t="str">
        <f t="shared" si="28"/>
        <v xml:space="preserve"> </v>
      </c>
      <c r="D881" s="32" t="e">
        <f t="shared" si="29"/>
        <v>#N/A</v>
      </c>
    </row>
    <row r="882" spans="1:4">
      <c r="A882" s="32" t="e">
        <f>IF((A881+$F$5&lt;='Steps 1+2'!$E$17),A881+$F$5,#N/A)</f>
        <v>#N/A</v>
      </c>
      <c r="B882" s="10" t="str">
        <f>IFERROR(IF(ISNUMBER(A882),(IF(A882&lt;('Steps 1+2'!$H$11),((A882/('Steps 1+2'!$H$11))*3+1),((A882-('Steps 1+2'!$H$11))/(('Steps 1+2'!$E$17)-('Steps 1+2'!$H$11))*2+4)))," ")," ")</f>
        <v xml:space="preserve"> </v>
      </c>
      <c r="C882" s="9" t="str">
        <f t="shared" si="28"/>
        <v xml:space="preserve"> </v>
      </c>
      <c r="D882" s="32" t="e">
        <f t="shared" si="29"/>
        <v>#N/A</v>
      </c>
    </row>
    <row r="883" spans="1:4">
      <c r="A883" s="32" t="e">
        <f>IF((A882+$F$5&lt;='Steps 1+2'!$E$17),A882+$F$5,#N/A)</f>
        <v>#N/A</v>
      </c>
      <c r="B883" s="10" t="str">
        <f>IFERROR(IF(ISNUMBER(A883),(IF(A883&lt;('Steps 1+2'!$H$11),((A883/('Steps 1+2'!$H$11))*3+1),((A883-('Steps 1+2'!$H$11))/(('Steps 1+2'!$E$17)-('Steps 1+2'!$H$11))*2+4)))," ")," ")</f>
        <v xml:space="preserve"> </v>
      </c>
      <c r="C883" s="9" t="str">
        <f t="shared" si="28"/>
        <v xml:space="preserve"> </v>
      </c>
      <c r="D883" s="32" t="e">
        <f t="shared" si="29"/>
        <v>#N/A</v>
      </c>
    </row>
    <row r="884" spans="1:4">
      <c r="A884" s="32" t="e">
        <f>IF((A883+$F$5&lt;='Steps 1+2'!$E$17),A883+$F$5,#N/A)</f>
        <v>#N/A</v>
      </c>
      <c r="B884" s="10" t="str">
        <f>IFERROR(IF(ISNUMBER(A884),(IF(A884&lt;('Steps 1+2'!$H$11),((A884/('Steps 1+2'!$H$11))*3+1),((A884-('Steps 1+2'!$H$11))/(('Steps 1+2'!$E$17)-('Steps 1+2'!$H$11))*2+4)))," ")," ")</f>
        <v xml:space="preserve"> </v>
      </c>
      <c r="C884" s="9" t="str">
        <f t="shared" si="28"/>
        <v xml:space="preserve"> </v>
      </c>
      <c r="D884" s="32" t="e">
        <f t="shared" si="29"/>
        <v>#N/A</v>
      </c>
    </row>
    <row r="885" spans="1:4">
      <c r="A885" s="32" t="e">
        <f>IF((A884+$F$5&lt;='Steps 1+2'!$E$17),A884+$F$5,#N/A)</f>
        <v>#N/A</v>
      </c>
      <c r="B885" s="10" t="str">
        <f>IFERROR(IF(ISNUMBER(A885),(IF(A885&lt;('Steps 1+2'!$H$11),((A885/('Steps 1+2'!$H$11))*3+1),((A885-('Steps 1+2'!$H$11))/(('Steps 1+2'!$E$17)-('Steps 1+2'!$H$11))*2+4)))," ")," ")</f>
        <v xml:space="preserve"> </v>
      </c>
      <c r="C885" s="9" t="str">
        <f t="shared" si="28"/>
        <v xml:space="preserve"> </v>
      </c>
      <c r="D885" s="32" t="e">
        <f t="shared" si="29"/>
        <v>#N/A</v>
      </c>
    </row>
    <row r="886" spans="1:4">
      <c r="A886" s="32" t="e">
        <f>IF((A885+$F$5&lt;='Steps 1+2'!$E$17),A885+$F$5,#N/A)</f>
        <v>#N/A</v>
      </c>
      <c r="B886" s="10" t="str">
        <f>IFERROR(IF(ISNUMBER(A886),(IF(A886&lt;('Steps 1+2'!$H$11),((A886/('Steps 1+2'!$H$11))*3+1),((A886-('Steps 1+2'!$H$11))/(('Steps 1+2'!$E$17)-('Steps 1+2'!$H$11))*2+4)))," ")," ")</f>
        <v xml:space="preserve"> </v>
      </c>
      <c r="C886" s="9" t="str">
        <f t="shared" si="28"/>
        <v xml:space="preserve"> </v>
      </c>
      <c r="D886" s="32" t="e">
        <f t="shared" si="29"/>
        <v>#N/A</v>
      </c>
    </row>
    <row r="887" spans="1:4">
      <c r="A887" s="32" t="e">
        <f>IF((A886+$F$5&lt;='Steps 1+2'!$E$17),A886+$F$5,#N/A)</f>
        <v>#N/A</v>
      </c>
      <c r="B887" s="10" t="str">
        <f>IFERROR(IF(ISNUMBER(A887),(IF(A887&lt;('Steps 1+2'!$H$11),((A887/('Steps 1+2'!$H$11))*3+1),((A887-('Steps 1+2'!$H$11))/(('Steps 1+2'!$E$17)-('Steps 1+2'!$H$11))*2+4)))," ")," ")</f>
        <v xml:space="preserve"> </v>
      </c>
      <c r="C887" s="9" t="str">
        <f t="shared" si="28"/>
        <v xml:space="preserve"> </v>
      </c>
      <c r="D887" s="32" t="e">
        <f t="shared" si="29"/>
        <v>#N/A</v>
      </c>
    </row>
    <row r="888" spans="1:4">
      <c r="A888" s="32" t="e">
        <f>IF((A887+$F$5&lt;='Steps 1+2'!$E$17),A887+$F$5,#N/A)</f>
        <v>#N/A</v>
      </c>
      <c r="B888" s="10" t="str">
        <f>IFERROR(IF(ISNUMBER(A888),(IF(A888&lt;('Steps 1+2'!$H$11),((A888/('Steps 1+2'!$H$11))*3+1),((A888-('Steps 1+2'!$H$11))/(('Steps 1+2'!$E$17)-('Steps 1+2'!$H$11))*2+4)))," ")," ")</f>
        <v xml:space="preserve"> </v>
      </c>
      <c r="C888" s="9" t="str">
        <f t="shared" si="28"/>
        <v xml:space="preserve"> </v>
      </c>
      <c r="D888" s="32" t="e">
        <f t="shared" si="29"/>
        <v>#N/A</v>
      </c>
    </row>
    <row r="889" spans="1:4">
      <c r="A889" s="32" t="e">
        <f>IF((A888+$F$5&lt;='Steps 1+2'!$E$17),A888+$F$5,#N/A)</f>
        <v>#N/A</v>
      </c>
      <c r="B889" s="10" t="str">
        <f>IFERROR(IF(ISNUMBER(A889),(IF(A889&lt;('Steps 1+2'!$H$11),((A889/('Steps 1+2'!$H$11))*3+1),((A889-('Steps 1+2'!$H$11))/(('Steps 1+2'!$E$17)-('Steps 1+2'!$H$11))*2+4)))," ")," ")</f>
        <v xml:space="preserve"> </v>
      </c>
      <c r="C889" s="9" t="str">
        <f t="shared" si="28"/>
        <v xml:space="preserve"> </v>
      </c>
      <c r="D889" s="32" t="e">
        <f t="shared" si="29"/>
        <v>#N/A</v>
      </c>
    </row>
    <row r="890" spans="1:4">
      <c r="A890" s="32" t="e">
        <f>IF((A889+$F$5&lt;='Steps 1+2'!$E$17),A889+$F$5,#N/A)</f>
        <v>#N/A</v>
      </c>
      <c r="B890" s="10" t="str">
        <f>IFERROR(IF(ISNUMBER(A890),(IF(A890&lt;('Steps 1+2'!$H$11),((A890/('Steps 1+2'!$H$11))*3+1),((A890-('Steps 1+2'!$H$11))/(('Steps 1+2'!$E$17)-('Steps 1+2'!$H$11))*2+4)))," ")," ")</f>
        <v xml:space="preserve"> </v>
      </c>
      <c r="C890" s="9" t="str">
        <f t="shared" si="28"/>
        <v xml:space="preserve"> </v>
      </c>
      <c r="D890" s="32" t="e">
        <f t="shared" si="29"/>
        <v>#N/A</v>
      </c>
    </row>
    <row r="891" spans="1:4">
      <c r="A891" s="32" t="e">
        <f>IF((A890+$F$5&lt;='Steps 1+2'!$E$17),A890+$F$5,#N/A)</f>
        <v>#N/A</v>
      </c>
      <c r="B891" s="10" t="str">
        <f>IFERROR(IF(ISNUMBER(A891),(IF(A891&lt;('Steps 1+2'!$H$11),((A891/('Steps 1+2'!$H$11))*3+1),((A891-('Steps 1+2'!$H$11))/(('Steps 1+2'!$E$17)-('Steps 1+2'!$H$11))*2+4)))," ")," ")</f>
        <v xml:space="preserve"> </v>
      </c>
      <c r="C891" s="9" t="str">
        <f t="shared" si="28"/>
        <v xml:space="preserve"> </v>
      </c>
      <c r="D891" s="32" t="e">
        <f t="shared" si="29"/>
        <v>#N/A</v>
      </c>
    </row>
    <row r="892" spans="1:4">
      <c r="A892" s="32" t="e">
        <f>IF((A891+$F$5&lt;='Steps 1+2'!$E$17),A891+$F$5,#N/A)</f>
        <v>#N/A</v>
      </c>
      <c r="B892" s="10" t="str">
        <f>IFERROR(IF(ISNUMBER(A892),(IF(A892&lt;('Steps 1+2'!$H$11),((A892/('Steps 1+2'!$H$11))*3+1),((A892-('Steps 1+2'!$H$11))/(('Steps 1+2'!$E$17)-('Steps 1+2'!$H$11))*2+4)))," ")," ")</f>
        <v xml:space="preserve"> </v>
      </c>
      <c r="C892" s="9" t="str">
        <f t="shared" si="28"/>
        <v xml:space="preserve"> </v>
      </c>
      <c r="D892" s="32" t="e">
        <f t="shared" si="29"/>
        <v>#N/A</v>
      </c>
    </row>
    <row r="893" spans="1:4">
      <c r="A893" s="32" t="e">
        <f>IF((A892+$F$5&lt;='Steps 1+2'!$E$17),A892+$F$5,#N/A)</f>
        <v>#N/A</v>
      </c>
      <c r="B893" s="10" t="str">
        <f>IFERROR(IF(ISNUMBER(A893),(IF(A893&lt;('Steps 1+2'!$H$11),((A893/('Steps 1+2'!$H$11))*3+1),((A893-('Steps 1+2'!$H$11))/(('Steps 1+2'!$E$17)-('Steps 1+2'!$H$11))*2+4)))," ")," ")</f>
        <v xml:space="preserve"> </v>
      </c>
      <c r="C893" s="9" t="str">
        <f t="shared" si="28"/>
        <v xml:space="preserve"> </v>
      </c>
      <c r="D893" s="32" t="e">
        <f t="shared" si="29"/>
        <v>#N/A</v>
      </c>
    </row>
    <row r="894" spans="1:4">
      <c r="A894" s="32" t="e">
        <f>IF((A893+$F$5&lt;='Steps 1+2'!$E$17),A893+$F$5,#N/A)</f>
        <v>#N/A</v>
      </c>
      <c r="B894" s="10" t="str">
        <f>IFERROR(IF(ISNUMBER(A894),(IF(A894&lt;('Steps 1+2'!$H$11),((A894/('Steps 1+2'!$H$11))*3+1),((A894-('Steps 1+2'!$H$11))/(('Steps 1+2'!$E$17)-('Steps 1+2'!$H$11))*2+4)))," ")," ")</f>
        <v xml:space="preserve"> </v>
      </c>
      <c r="C894" s="9" t="str">
        <f t="shared" si="28"/>
        <v xml:space="preserve"> </v>
      </c>
      <c r="D894" s="32" t="e">
        <f t="shared" si="29"/>
        <v>#N/A</v>
      </c>
    </row>
    <row r="895" spans="1:4">
      <c r="A895" s="32" t="e">
        <f>IF((A894+$F$5&lt;='Steps 1+2'!$E$17),A894+$F$5,#N/A)</f>
        <v>#N/A</v>
      </c>
      <c r="B895" s="10" t="str">
        <f>IFERROR(IF(ISNUMBER(A895),(IF(A895&lt;('Steps 1+2'!$H$11),((A895/('Steps 1+2'!$H$11))*3+1),((A895-('Steps 1+2'!$H$11))/(('Steps 1+2'!$E$17)-('Steps 1+2'!$H$11))*2+4)))," ")," ")</f>
        <v xml:space="preserve"> </v>
      </c>
      <c r="C895" s="9" t="str">
        <f t="shared" si="28"/>
        <v xml:space="preserve"> </v>
      </c>
      <c r="D895" s="32" t="e">
        <f t="shared" si="29"/>
        <v>#N/A</v>
      </c>
    </row>
    <row r="896" spans="1:4">
      <c r="A896" s="32" t="e">
        <f>IF((A895+$F$5&lt;='Steps 1+2'!$E$17),A895+$F$5,#N/A)</f>
        <v>#N/A</v>
      </c>
      <c r="B896" s="10" t="str">
        <f>IFERROR(IF(ISNUMBER(A896),(IF(A896&lt;('Steps 1+2'!$H$11),((A896/('Steps 1+2'!$H$11))*3+1),((A896-('Steps 1+2'!$H$11))/(('Steps 1+2'!$E$17)-('Steps 1+2'!$H$11))*2+4)))," ")," ")</f>
        <v xml:space="preserve"> </v>
      </c>
      <c r="C896" s="9" t="str">
        <f t="shared" si="28"/>
        <v xml:space="preserve"> </v>
      </c>
      <c r="D896" s="32" t="e">
        <f t="shared" si="29"/>
        <v>#N/A</v>
      </c>
    </row>
    <row r="897" spans="1:4">
      <c r="A897" s="32" t="e">
        <f>IF((A896+$F$5&lt;='Steps 1+2'!$E$17),A896+$F$5,#N/A)</f>
        <v>#N/A</v>
      </c>
      <c r="B897" s="10" t="str">
        <f>IFERROR(IF(ISNUMBER(A897),(IF(A897&lt;('Steps 1+2'!$H$11),((A897/('Steps 1+2'!$H$11))*3+1),((A897-('Steps 1+2'!$H$11))/(('Steps 1+2'!$E$17)-('Steps 1+2'!$H$11))*2+4)))," ")," ")</f>
        <v xml:space="preserve"> </v>
      </c>
      <c r="C897" s="9" t="str">
        <f t="shared" si="28"/>
        <v xml:space="preserve"> </v>
      </c>
      <c r="D897" s="32" t="e">
        <f t="shared" si="29"/>
        <v>#N/A</v>
      </c>
    </row>
    <row r="898" spans="1:4">
      <c r="A898" s="32" t="e">
        <f>IF((A897+$F$5&lt;='Steps 1+2'!$E$17),A897+$F$5,#N/A)</f>
        <v>#N/A</v>
      </c>
      <c r="B898" s="10" t="str">
        <f>IFERROR(IF(ISNUMBER(A898),(IF(A898&lt;('Steps 1+2'!$H$11),((A898/('Steps 1+2'!$H$11))*3+1),((A898-('Steps 1+2'!$H$11))/(('Steps 1+2'!$E$17)-('Steps 1+2'!$H$11))*2+4)))," ")," ")</f>
        <v xml:space="preserve"> </v>
      </c>
      <c r="C898" s="9" t="str">
        <f t="shared" ref="C898:C961" si="30">IFERROR(IF(AND(B898&gt;3.5,B898&lt;4),3.5,ROUND(B898/5,1)*5)," ")</f>
        <v xml:space="preserve"> </v>
      </c>
      <c r="D898" s="32" t="e">
        <f t="shared" ref="D898:D961" si="31">A898</f>
        <v>#N/A</v>
      </c>
    </row>
    <row r="899" spans="1:4">
      <c r="A899" s="32" t="e">
        <f>IF((A898+$F$5&lt;='Steps 1+2'!$E$17),A898+$F$5,#N/A)</f>
        <v>#N/A</v>
      </c>
      <c r="B899" s="10" t="str">
        <f>IFERROR(IF(ISNUMBER(A899),(IF(A899&lt;('Steps 1+2'!$H$11),((A899/('Steps 1+2'!$H$11))*3+1),((A899-('Steps 1+2'!$H$11))/(('Steps 1+2'!$E$17)-('Steps 1+2'!$H$11))*2+4)))," ")," ")</f>
        <v xml:space="preserve"> </v>
      </c>
      <c r="C899" s="9" t="str">
        <f t="shared" si="30"/>
        <v xml:space="preserve"> </v>
      </c>
      <c r="D899" s="32" t="e">
        <f t="shared" si="31"/>
        <v>#N/A</v>
      </c>
    </row>
    <row r="900" spans="1:4">
      <c r="A900" s="32" t="e">
        <f>IF((A899+$F$5&lt;='Steps 1+2'!$E$17),A899+$F$5,#N/A)</f>
        <v>#N/A</v>
      </c>
      <c r="B900" s="10" t="str">
        <f>IFERROR(IF(ISNUMBER(A900),(IF(A900&lt;('Steps 1+2'!$H$11),((A900/('Steps 1+2'!$H$11))*3+1),((A900-('Steps 1+2'!$H$11))/(('Steps 1+2'!$E$17)-('Steps 1+2'!$H$11))*2+4)))," ")," ")</f>
        <v xml:space="preserve"> </v>
      </c>
      <c r="C900" s="9" t="str">
        <f t="shared" si="30"/>
        <v xml:space="preserve"> </v>
      </c>
      <c r="D900" s="32" t="e">
        <f t="shared" si="31"/>
        <v>#N/A</v>
      </c>
    </row>
    <row r="901" spans="1:4">
      <c r="A901" s="32" t="e">
        <f>IF((A900+$F$5&lt;='Steps 1+2'!$E$17),A900+$F$5,#N/A)</f>
        <v>#N/A</v>
      </c>
      <c r="B901" s="10" t="str">
        <f>IFERROR(IF(ISNUMBER(A901),(IF(A901&lt;('Steps 1+2'!$H$11),((A901/('Steps 1+2'!$H$11))*3+1),((A901-('Steps 1+2'!$H$11))/(('Steps 1+2'!$E$17)-('Steps 1+2'!$H$11))*2+4)))," ")," ")</f>
        <v xml:space="preserve"> </v>
      </c>
      <c r="C901" s="9" t="str">
        <f t="shared" si="30"/>
        <v xml:space="preserve"> </v>
      </c>
      <c r="D901" s="32" t="e">
        <f t="shared" si="31"/>
        <v>#N/A</v>
      </c>
    </row>
    <row r="902" spans="1:4">
      <c r="A902" s="32" t="e">
        <f>IF((A901+$F$5&lt;='Steps 1+2'!$E$17),A901+$F$5,#N/A)</f>
        <v>#N/A</v>
      </c>
      <c r="B902" s="10" t="str">
        <f>IFERROR(IF(ISNUMBER(A902),(IF(A902&lt;('Steps 1+2'!$H$11),((A902/('Steps 1+2'!$H$11))*3+1),((A902-('Steps 1+2'!$H$11))/(('Steps 1+2'!$E$17)-('Steps 1+2'!$H$11))*2+4)))," ")," ")</f>
        <v xml:space="preserve"> </v>
      </c>
      <c r="C902" s="9" t="str">
        <f t="shared" si="30"/>
        <v xml:space="preserve"> </v>
      </c>
      <c r="D902" s="32" t="e">
        <f t="shared" si="31"/>
        <v>#N/A</v>
      </c>
    </row>
    <row r="903" spans="1:4">
      <c r="A903" s="32" t="e">
        <f>IF((A902+$F$5&lt;='Steps 1+2'!$E$17),A902+$F$5,#N/A)</f>
        <v>#N/A</v>
      </c>
      <c r="B903" s="10" t="str">
        <f>IFERROR(IF(ISNUMBER(A903),(IF(A903&lt;('Steps 1+2'!$H$11),((A903/('Steps 1+2'!$H$11))*3+1),((A903-('Steps 1+2'!$H$11))/(('Steps 1+2'!$E$17)-('Steps 1+2'!$H$11))*2+4)))," ")," ")</f>
        <v xml:space="preserve"> </v>
      </c>
      <c r="C903" s="9" t="str">
        <f t="shared" si="30"/>
        <v xml:space="preserve"> </v>
      </c>
      <c r="D903" s="32" t="e">
        <f t="shared" si="31"/>
        <v>#N/A</v>
      </c>
    </row>
    <row r="904" spans="1:4">
      <c r="A904" s="32" t="e">
        <f>IF((A903+$F$5&lt;='Steps 1+2'!$E$17),A903+$F$5,#N/A)</f>
        <v>#N/A</v>
      </c>
      <c r="B904" s="10" t="str">
        <f>IFERROR(IF(ISNUMBER(A904),(IF(A904&lt;('Steps 1+2'!$H$11),((A904/('Steps 1+2'!$H$11))*3+1),((A904-('Steps 1+2'!$H$11))/(('Steps 1+2'!$E$17)-('Steps 1+2'!$H$11))*2+4)))," ")," ")</f>
        <v xml:space="preserve"> </v>
      </c>
      <c r="C904" s="9" t="str">
        <f t="shared" si="30"/>
        <v xml:space="preserve"> </v>
      </c>
      <c r="D904" s="32" t="e">
        <f t="shared" si="31"/>
        <v>#N/A</v>
      </c>
    </row>
    <row r="905" spans="1:4">
      <c r="A905" s="32" t="e">
        <f>IF((A904+$F$5&lt;='Steps 1+2'!$E$17),A904+$F$5,#N/A)</f>
        <v>#N/A</v>
      </c>
      <c r="B905" s="10" t="str">
        <f>IFERROR(IF(ISNUMBER(A905),(IF(A905&lt;('Steps 1+2'!$H$11),((A905/('Steps 1+2'!$H$11))*3+1),((A905-('Steps 1+2'!$H$11))/(('Steps 1+2'!$E$17)-('Steps 1+2'!$H$11))*2+4)))," ")," ")</f>
        <v xml:space="preserve"> </v>
      </c>
      <c r="C905" s="9" t="str">
        <f t="shared" si="30"/>
        <v xml:space="preserve"> </v>
      </c>
      <c r="D905" s="32" t="e">
        <f t="shared" si="31"/>
        <v>#N/A</v>
      </c>
    </row>
    <row r="906" spans="1:4">
      <c r="A906" s="32" t="e">
        <f>IF((A905+$F$5&lt;='Steps 1+2'!$E$17),A905+$F$5,#N/A)</f>
        <v>#N/A</v>
      </c>
      <c r="B906" s="10" t="str">
        <f>IFERROR(IF(ISNUMBER(A906),(IF(A906&lt;('Steps 1+2'!$H$11),((A906/('Steps 1+2'!$H$11))*3+1),((A906-('Steps 1+2'!$H$11))/(('Steps 1+2'!$E$17)-('Steps 1+2'!$H$11))*2+4)))," ")," ")</f>
        <v xml:space="preserve"> </v>
      </c>
      <c r="C906" s="9" t="str">
        <f t="shared" si="30"/>
        <v xml:space="preserve"> </v>
      </c>
      <c r="D906" s="32" t="e">
        <f t="shared" si="31"/>
        <v>#N/A</v>
      </c>
    </row>
    <row r="907" spans="1:4">
      <c r="A907" s="32" t="e">
        <f>IF((A906+$F$5&lt;='Steps 1+2'!$E$17),A906+$F$5,#N/A)</f>
        <v>#N/A</v>
      </c>
      <c r="B907" s="10" t="str">
        <f>IFERROR(IF(ISNUMBER(A907),(IF(A907&lt;('Steps 1+2'!$H$11),((A907/('Steps 1+2'!$H$11))*3+1),((A907-('Steps 1+2'!$H$11))/(('Steps 1+2'!$E$17)-('Steps 1+2'!$H$11))*2+4)))," ")," ")</f>
        <v xml:space="preserve"> </v>
      </c>
      <c r="C907" s="9" t="str">
        <f t="shared" si="30"/>
        <v xml:space="preserve"> </v>
      </c>
      <c r="D907" s="32" t="e">
        <f t="shared" si="31"/>
        <v>#N/A</v>
      </c>
    </row>
    <row r="908" spans="1:4">
      <c r="A908" s="32" t="e">
        <f>IF((A907+$F$5&lt;='Steps 1+2'!$E$17),A907+$F$5,#N/A)</f>
        <v>#N/A</v>
      </c>
      <c r="B908" s="10" t="str">
        <f>IFERROR(IF(ISNUMBER(A908),(IF(A908&lt;('Steps 1+2'!$H$11),((A908/('Steps 1+2'!$H$11))*3+1),((A908-('Steps 1+2'!$H$11))/(('Steps 1+2'!$E$17)-('Steps 1+2'!$H$11))*2+4)))," ")," ")</f>
        <v xml:space="preserve"> </v>
      </c>
      <c r="C908" s="9" t="str">
        <f t="shared" si="30"/>
        <v xml:space="preserve"> </v>
      </c>
      <c r="D908" s="32" t="e">
        <f t="shared" si="31"/>
        <v>#N/A</v>
      </c>
    </row>
    <row r="909" spans="1:4">
      <c r="A909" s="32" t="e">
        <f>IF((A908+$F$5&lt;='Steps 1+2'!$E$17),A908+$F$5,#N/A)</f>
        <v>#N/A</v>
      </c>
      <c r="B909" s="10" t="str">
        <f>IFERROR(IF(ISNUMBER(A909),(IF(A909&lt;('Steps 1+2'!$H$11),((A909/('Steps 1+2'!$H$11))*3+1),((A909-('Steps 1+2'!$H$11))/(('Steps 1+2'!$E$17)-('Steps 1+2'!$H$11))*2+4)))," ")," ")</f>
        <v xml:space="preserve"> </v>
      </c>
      <c r="C909" s="9" t="str">
        <f t="shared" si="30"/>
        <v xml:space="preserve"> </v>
      </c>
      <c r="D909" s="32" t="e">
        <f t="shared" si="31"/>
        <v>#N/A</v>
      </c>
    </row>
    <row r="910" spans="1:4">
      <c r="A910" s="32" t="e">
        <f>IF((A909+$F$5&lt;='Steps 1+2'!$E$17),A909+$F$5,#N/A)</f>
        <v>#N/A</v>
      </c>
      <c r="B910" s="10" t="str">
        <f>IFERROR(IF(ISNUMBER(A910),(IF(A910&lt;('Steps 1+2'!$H$11),((A910/('Steps 1+2'!$H$11))*3+1),((A910-('Steps 1+2'!$H$11))/(('Steps 1+2'!$E$17)-('Steps 1+2'!$H$11))*2+4)))," ")," ")</f>
        <v xml:space="preserve"> </v>
      </c>
      <c r="C910" s="9" t="str">
        <f t="shared" si="30"/>
        <v xml:space="preserve"> </v>
      </c>
      <c r="D910" s="32" t="e">
        <f t="shared" si="31"/>
        <v>#N/A</v>
      </c>
    </row>
    <row r="911" spans="1:4">
      <c r="A911" s="32" t="e">
        <f>IF((A910+$F$5&lt;='Steps 1+2'!$E$17),A910+$F$5,#N/A)</f>
        <v>#N/A</v>
      </c>
      <c r="B911" s="10" t="str">
        <f>IFERROR(IF(ISNUMBER(A911),(IF(A911&lt;('Steps 1+2'!$H$11),((A911/('Steps 1+2'!$H$11))*3+1),((A911-('Steps 1+2'!$H$11))/(('Steps 1+2'!$E$17)-('Steps 1+2'!$H$11))*2+4)))," ")," ")</f>
        <v xml:space="preserve"> </v>
      </c>
      <c r="C911" s="9" t="str">
        <f t="shared" si="30"/>
        <v xml:space="preserve"> </v>
      </c>
      <c r="D911" s="32" t="e">
        <f t="shared" si="31"/>
        <v>#N/A</v>
      </c>
    </row>
    <row r="912" spans="1:4">
      <c r="A912" s="32" t="e">
        <f>IF((A911+$F$5&lt;='Steps 1+2'!$E$17),A911+$F$5,#N/A)</f>
        <v>#N/A</v>
      </c>
      <c r="B912" s="10" t="str">
        <f>IFERROR(IF(ISNUMBER(A912),(IF(A912&lt;('Steps 1+2'!$H$11),((A912/('Steps 1+2'!$H$11))*3+1),((A912-('Steps 1+2'!$H$11))/(('Steps 1+2'!$E$17)-('Steps 1+2'!$H$11))*2+4)))," ")," ")</f>
        <v xml:space="preserve"> </v>
      </c>
      <c r="C912" s="9" t="str">
        <f t="shared" si="30"/>
        <v xml:space="preserve"> </v>
      </c>
      <c r="D912" s="32" t="e">
        <f t="shared" si="31"/>
        <v>#N/A</v>
      </c>
    </row>
    <row r="913" spans="1:4">
      <c r="A913" s="32" t="e">
        <f>IF((A912+$F$5&lt;='Steps 1+2'!$E$17),A912+$F$5,#N/A)</f>
        <v>#N/A</v>
      </c>
      <c r="B913" s="10" t="str">
        <f>IFERROR(IF(ISNUMBER(A913),(IF(A913&lt;('Steps 1+2'!$H$11),((A913/('Steps 1+2'!$H$11))*3+1),((A913-('Steps 1+2'!$H$11))/(('Steps 1+2'!$E$17)-('Steps 1+2'!$H$11))*2+4)))," ")," ")</f>
        <v xml:space="preserve"> </v>
      </c>
      <c r="C913" s="9" t="str">
        <f t="shared" si="30"/>
        <v xml:space="preserve"> </v>
      </c>
      <c r="D913" s="32" t="e">
        <f t="shared" si="31"/>
        <v>#N/A</v>
      </c>
    </row>
    <row r="914" spans="1:4">
      <c r="A914" s="32" t="e">
        <f>IF((A913+$F$5&lt;='Steps 1+2'!$E$17),A913+$F$5,#N/A)</f>
        <v>#N/A</v>
      </c>
      <c r="B914" s="10" t="str">
        <f>IFERROR(IF(ISNUMBER(A914),(IF(A914&lt;('Steps 1+2'!$H$11),((A914/('Steps 1+2'!$H$11))*3+1),((A914-('Steps 1+2'!$H$11))/(('Steps 1+2'!$E$17)-('Steps 1+2'!$H$11))*2+4)))," ")," ")</f>
        <v xml:space="preserve"> </v>
      </c>
      <c r="C914" s="9" t="str">
        <f t="shared" si="30"/>
        <v xml:space="preserve"> </v>
      </c>
      <c r="D914" s="32" t="e">
        <f t="shared" si="31"/>
        <v>#N/A</v>
      </c>
    </row>
    <row r="915" spans="1:4">
      <c r="A915" s="32" t="e">
        <f>IF((A914+$F$5&lt;='Steps 1+2'!$E$17),A914+$F$5,#N/A)</f>
        <v>#N/A</v>
      </c>
      <c r="B915" s="10" t="str">
        <f>IFERROR(IF(ISNUMBER(A915),(IF(A915&lt;('Steps 1+2'!$H$11),((A915/('Steps 1+2'!$H$11))*3+1),((A915-('Steps 1+2'!$H$11))/(('Steps 1+2'!$E$17)-('Steps 1+2'!$H$11))*2+4)))," ")," ")</f>
        <v xml:space="preserve"> </v>
      </c>
      <c r="C915" s="9" t="str">
        <f t="shared" si="30"/>
        <v xml:space="preserve"> </v>
      </c>
      <c r="D915" s="32" t="e">
        <f t="shared" si="31"/>
        <v>#N/A</v>
      </c>
    </row>
    <row r="916" spans="1:4">
      <c r="A916" s="32" t="e">
        <f>IF((A915+$F$5&lt;='Steps 1+2'!$E$17),A915+$F$5,#N/A)</f>
        <v>#N/A</v>
      </c>
      <c r="B916" s="10" t="str">
        <f>IFERROR(IF(ISNUMBER(A916),(IF(A916&lt;('Steps 1+2'!$H$11),((A916/('Steps 1+2'!$H$11))*3+1),((A916-('Steps 1+2'!$H$11))/(('Steps 1+2'!$E$17)-('Steps 1+2'!$H$11))*2+4)))," ")," ")</f>
        <v xml:space="preserve"> </v>
      </c>
      <c r="C916" s="9" t="str">
        <f t="shared" si="30"/>
        <v xml:space="preserve"> </v>
      </c>
      <c r="D916" s="32" t="e">
        <f t="shared" si="31"/>
        <v>#N/A</v>
      </c>
    </row>
    <row r="917" spans="1:4">
      <c r="A917" s="32" t="e">
        <f>IF((A916+$F$5&lt;='Steps 1+2'!$E$17),A916+$F$5,#N/A)</f>
        <v>#N/A</v>
      </c>
      <c r="B917" s="10" t="str">
        <f>IFERROR(IF(ISNUMBER(A917),(IF(A917&lt;('Steps 1+2'!$H$11),((A917/('Steps 1+2'!$H$11))*3+1),((A917-('Steps 1+2'!$H$11))/(('Steps 1+2'!$E$17)-('Steps 1+2'!$H$11))*2+4)))," ")," ")</f>
        <v xml:space="preserve"> </v>
      </c>
      <c r="C917" s="9" t="str">
        <f t="shared" si="30"/>
        <v xml:space="preserve"> </v>
      </c>
      <c r="D917" s="32" t="e">
        <f t="shared" si="31"/>
        <v>#N/A</v>
      </c>
    </row>
    <row r="918" spans="1:4">
      <c r="A918" s="32" t="e">
        <f>IF((A917+$F$5&lt;='Steps 1+2'!$E$17),A917+$F$5,#N/A)</f>
        <v>#N/A</v>
      </c>
      <c r="B918" s="10" t="str">
        <f>IFERROR(IF(ISNUMBER(A918),(IF(A918&lt;('Steps 1+2'!$H$11),((A918/('Steps 1+2'!$H$11))*3+1),((A918-('Steps 1+2'!$H$11))/(('Steps 1+2'!$E$17)-('Steps 1+2'!$H$11))*2+4)))," ")," ")</f>
        <v xml:space="preserve"> </v>
      </c>
      <c r="C918" s="9" t="str">
        <f t="shared" si="30"/>
        <v xml:space="preserve"> </v>
      </c>
      <c r="D918" s="32" t="e">
        <f t="shared" si="31"/>
        <v>#N/A</v>
      </c>
    </row>
    <row r="919" spans="1:4">
      <c r="A919" s="32" t="e">
        <f>IF((A918+$F$5&lt;='Steps 1+2'!$E$17),A918+$F$5,#N/A)</f>
        <v>#N/A</v>
      </c>
      <c r="B919" s="10" t="str">
        <f>IFERROR(IF(ISNUMBER(A919),(IF(A919&lt;('Steps 1+2'!$H$11),((A919/('Steps 1+2'!$H$11))*3+1),((A919-('Steps 1+2'!$H$11))/(('Steps 1+2'!$E$17)-('Steps 1+2'!$H$11))*2+4)))," ")," ")</f>
        <v xml:space="preserve"> </v>
      </c>
      <c r="C919" s="9" t="str">
        <f t="shared" si="30"/>
        <v xml:space="preserve"> </v>
      </c>
      <c r="D919" s="32" t="e">
        <f t="shared" si="31"/>
        <v>#N/A</v>
      </c>
    </row>
    <row r="920" spans="1:4">
      <c r="A920" s="32" t="e">
        <f>IF((A919+$F$5&lt;='Steps 1+2'!$E$17),A919+$F$5,#N/A)</f>
        <v>#N/A</v>
      </c>
      <c r="B920" s="10" t="str">
        <f>IFERROR(IF(ISNUMBER(A920),(IF(A920&lt;('Steps 1+2'!$H$11),((A920/('Steps 1+2'!$H$11))*3+1),((A920-('Steps 1+2'!$H$11))/(('Steps 1+2'!$E$17)-('Steps 1+2'!$H$11))*2+4)))," ")," ")</f>
        <v xml:space="preserve"> </v>
      </c>
      <c r="C920" s="9" t="str">
        <f t="shared" si="30"/>
        <v xml:space="preserve"> </v>
      </c>
      <c r="D920" s="32" t="e">
        <f t="shared" si="31"/>
        <v>#N/A</v>
      </c>
    </row>
    <row r="921" spans="1:4">
      <c r="A921" s="32" t="e">
        <f>IF((A920+$F$5&lt;='Steps 1+2'!$E$17),A920+$F$5,#N/A)</f>
        <v>#N/A</v>
      </c>
      <c r="B921" s="10" t="str">
        <f>IFERROR(IF(ISNUMBER(A921),(IF(A921&lt;('Steps 1+2'!$H$11),((A921/('Steps 1+2'!$H$11))*3+1),((A921-('Steps 1+2'!$H$11))/(('Steps 1+2'!$E$17)-('Steps 1+2'!$H$11))*2+4)))," ")," ")</f>
        <v xml:space="preserve"> </v>
      </c>
      <c r="C921" s="9" t="str">
        <f t="shared" si="30"/>
        <v xml:space="preserve"> </v>
      </c>
      <c r="D921" s="32" t="e">
        <f t="shared" si="31"/>
        <v>#N/A</v>
      </c>
    </row>
    <row r="922" spans="1:4">
      <c r="A922" s="32" t="e">
        <f>IF((A921+$F$5&lt;='Steps 1+2'!$E$17),A921+$F$5,#N/A)</f>
        <v>#N/A</v>
      </c>
      <c r="B922" s="10" t="str">
        <f>IFERROR(IF(ISNUMBER(A922),(IF(A922&lt;('Steps 1+2'!$H$11),((A922/('Steps 1+2'!$H$11))*3+1),((A922-('Steps 1+2'!$H$11))/(('Steps 1+2'!$E$17)-('Steps 1+2'!$H$11))*2+4)))," ")," ")</f>
        <v xml:space="preserve"> </v>
      </c>
      <c r="C922" s="9" t="str">
        <f t="shared" si="30"/>
        <v xml:space="preserve"> </v>
      </c>
      <c r="D922" s="32" t="e">
        <f t="shared" si="31"/>
        <v>#N/A</v>
      </c>
    </row>
    <row r="923" spans="1:4">
      <c r="A923" s="32" t="e">
        <f>IF((A922+$F$5&lt;='Steps 1+2'!$E$17),A922+$F$5,#N/A)</f>
        <v>#N/A</v>
      </c>
      <c r="B923" s="10" t="str">
        <f>IFERROR(IF(ISNUMBER(A923),(IF(A923&lt;('Steps 1+2'!$H$11),((A923/('Steps 1+2'!$H$11))*3+1),((A923-('Steps 1+2'!$H$11))/(('Steps 1+2'!$E$17)-('Steps 1+2'!$H$11))*2+4)))," ")," ")</f>
        <v xml:space="preserve"> </v>
      </c>
      <c r="C923" s="9" t="str">
        <f t="shared" si="30"/>
        <v xml:space="preserve"> </v>
      </c>
      <c r="D923" s="32" t="e">
        <f t="shared" si="31"/>
        <v>#N/A</v>
      </c>
    </row>
    <row r="924" spans="1:4">
      <c r="A924" s="32" t="e">
        <f>IF((A923+$F$5&lt;='Steps 1+2'!$E$17),A923+$F$5,#N/A)</f>
        <v>#N/A</v>
      </c>
      <c r="B924" s="10" t="str">
        <f>IFERROR(IF(ISNUMBER(A924),(IF(A924&lt;('Steps 1+2'!$H$11),((A924/('Steps 1+2'!$H$11))*3+1),((A924-('Steps 1+2'!$H$11))/(('Steps 1+2'!$E$17)-('Steps 1+2'!$H$11))*2+4)))," ")," ")</f>
        <v xml:space="preserve"> </v>
      </c>
      <c r="C924" s="9" t="str">
        <f t="shared" si="30"/>
        <v xml:space="preserve"> </v>
      </c>
      <c r="D924" s="32" t="e">
        <f t="shared" si="31"/>
        <v>#N/A</v>
      </c>
    </row>
    <row r="925" spans="1:4">
      <c r="A925" s="32" t="e">
        <f>IF((A924+$F$5&lt;='Steps 1+2'!$E$17),A924+$F$5,#N/A)</f>
        <v>#N/A</v>
      </c>
      <c r="B925" s="10" t="str">
        <f>IFERROR(IF(ISNUMBER(A925),(IF(A925&lt;('Steps 1+2'!$H$11),((A925/('Steps 1+2'!$H$11))*3+1),((A925-('Steps 1+2'!$H$11))/(('Steps 1+2'!$E$17)-('Steps 1+2'!$H$11))*2+4)))," ")," ")</f>
        <v xml:space="preserve"> </v>
      </c>
      <c r="C925" s="9" t="str">
        <f t="shared" si="30"/>
        <v xml:space="preserve"> </v>
      </c>
      <c r="D925" s="32" t="e">
        <f t="shared" si="31"/>
        <v>#N/A</v>
      </c>
    </row>
    <row r="926" spans="1:4">
      <c r="A926" s="32" t="e">
        <f>IF((A925+$F$5&lt;='Steps 1+2'!$E$17),A925+$F$5,#N/A)</f>
        <v>#N/A</v>
      </c>
      <c r="B926" s="10" t="str">
        <f>IFERROR(IF(ISNUMBER(A926),(IF(A926&lt;('Steps 1+2'!$H$11),((A926/('Steps 1+2'!$H$11))*3+1),((A926-('Steps 1+2'!$H$11))/(('Steps 1+2'!$E$17)-('Steps 1+2'!$H$11))*2+4)))," ")," ")</f>
        <v xml:space="preserve"> </v>
      </c>
      <c r="C926" s="9" t="str">
        <f t="shared" si="30"/>
        <v xml:space="preserve"> </v>
      </c>
      <c r="D926" s="32" t="e">
        <f t="shared" si="31"/>
        <v>#N/A</v>
      </c>
    </row>
    <row r="927" spans="1:4">
      <c r="A927" s="32" t="e">
        <f>IF((A926+$F$5&lt;='Steps 1+2'!$E$17),A926+$F$5,#N/A)</f>
        <v>#N/A</v>
      </c>
      <c r="B927" s="10" t="str">
        <f>IFERROR(IF(ISNUMBER(A927),(IF(A927&lt;('Steps 1+2'!$H$11),((A927/('Steps 1+2'!$H$11))*3+1),((A927-('Steps 1+2'!$H$11))/(('Steps 1+2'!$E$17)-('Steps 1+2'!$H$11))*2+4)))," ")," ")</f>
        <v xml:space="preserve"> </v>
      </c>
      <c r="C927" s="9" t="str">
        <f t="shared" si="30"/>
        <v xml:space="preserve"> </v>
      </c>
      <c r="D927" s="32" t="e">
        <f t="shared" si="31"/>
        <v>#N/A</v>
      </c>
    </row>
    <row r="928" spans="1:4">
      <c r="A928" s="32" t="e">
        <f>IF((A927+$F$5&lt;='Steps 1+2'!$E$17),A927+$F$5,#N/A)</f>
        <v>#N/A</v>
      </c>
      <c r="B928" s="10" t="str">
        <f>IFERROR(IF(ISNUMBER(A928),(IF(A928&lt;('Steps 1+2'!$H$11),((A928/('Steps 1+2'!$H$11))*3+1),((A928-('Steps 1+2'!$H$11))/(('Steps 1+2'!$E$17)-('Steps 1+2'!$H$11))*2+4)))," ")," ")</f>
        <v xml:space="preserve"> </v>
      </c>
      <c r="C928" s="9" t="str">
        <f t="shared" si="30"/>
        <v xml:space="preserve"> </v>
      </c>
      <c r="D928" s="32" t="e">
        <f t="shared" si="31"/>
        <v>#N/A</v>
      </c>
    </row>
    <row r="929" spans="1:4">
      <c r="A929" s="32" t="e">
        <f>IF((A928+$F$5&lt;='Steps 1+2'!$E$17),A928+$F$5,#N/A)</f>
        <v>#N/A</v>
      </c>
      <c r="B929" s="10" t="str">
        <f>IFERROR(IF(ISNUMBER(A929),(IF(A929&lt;('Steps 1+2'!$H$11),((A929/('Steps 1+2'!$H$11))*3+1),((A929-('Steps 1+2'!$H$11))/(('Steps 1+2'!$E$17)-('Steps 1+2'!$H$11))*2+4)))," ")," ")</f>
        <v xml:space="preserve"> </v>
      </c>
      <c r="C929" s="9" t="str">
        <f t="shared" si="30"/>
        <v xml:space="preserve"> </v>
      </c>
      <c r="D929" s="32" t="e">
        <f t="shared" si="31"/>
        <v>#N/A</v>
      </c>
    </row>
    <row r="930" spans="1:4">
      <c r="A930" s="32" t="e">
        <f>IF((A929+$F$5&lt;='Steps 1+2'!$E$17),A929+$F$5,#N/A)</f>
        <v>#N/A</v>
      </c>
      <c r="B930" s="10" t="str">
        <f>IFERROR(IF(ISNUMBER(A930),(IF(A930&lt;('Steps 1+2'!$H$11),((A930/('Steps 1+2'!$H$11))*3+1),((A930-('Steps 1+2'!$H$11))/(('Steps 1+2'!$E$17)-('Steps 1+2'!$H$11))*2+4)))," ")," ")</f>
        <v xml:space="preserve"> </v>
      </c>
      <c r="C930" s="9" t="str">
        <f t="shared" si="30"/>
        <v xml:space="preserve"> </v>
      </c>
      <c r="D930" s="32" t="e">
        <f t="shared" si="31"/>
        <v>#N/A</v>
      </c>
    </row>
    <row r="931" spans="1:4">
      <c r="A931" s="32" t="e">
        <f>IF((A930+$F$5&lt;='Steps 1+2'!$E$17),A930+$F$5,#N/A)</f>
        <v>#N/A</v>
      </c>
      <c r="B931" s="10" t="str">
        <f>IFERROR(IF(ISNUMBER(A931),(IF(A931&lt;('Steps 1+2'!$H$11),((A931/('Steps 1+2'!$H$11))*3+1),((A931-('Steps 1+2'!$H$11))/(('Steps 1+2'!$E$17)-('Steps 1+2'!$H$11))*2+4)))," ")," ")</f>
        <v xml:space="preserve"> </v>
      </c>
      <c r="C931" s="9" t="str">
        <f t="shared" si="30"/>
        <v xml:space="preserve"> </v>
      </c>
      <c r="D931" s="32" t="e">
        <f t="shared" si="31"/>
        <v>#N/A</v>
      </c>
    </row>
    <row r="932" spans="1:4">
      <c r="A932" s="32" t="e">
        <f>IF((A931+$F$5&lt;='Steps 1+2'!$E$17),A931+$F$5,#N/A)</f>
        <v>#N/A</v>
      </c>
      <c r="B932" s="10" t="str">
        <f>IFERROR(IF(ISNUMBER(A932),(IF(A932&lt;('Steps 1+2'!$H$11),((A932/('Steps 1+2'!$H$11))*3+1),((A932-('Steps 1+2'!$H$11))/(('Steps 1+2'!$E$17)-('Steps 1+2'!$H$11))*2+4)))," ")," ")</f>
        <v xml:space="preserve"> </v>
      </c>
      <c r="C932" s="9" t="str">
        <f t="shared" si="30"/>
        <v xml:space="preserve"> </v>
      </c>
      <c r="D932" s="32" t="e">
        <f t="shared" si="31"/>
        <v>#N/A</v>
      </c>
    </row>
    <row r="933" spans="1:4">
      <c r="A933" s="32" t="e">
        <f>IF((A932+$F$5&lt;='Steps 1+2'!$E$17),A932+$F$5,#N/A)</f>
        <v>#N/A</v>
      </c>
      <c r="B933" s="10" t="str">
        <f>IFERROR(IF(ISNUMBER(A933),(IF(A933&lt;('Steps 1+2'!$H$11),((A933/('Steps 1+2'!$H$11))*3+1),((A933-('Steps 1+2'!$H$11))/(('Steps 1+2'!$E$17)-('Steps 1+2'!$H$11))*2+4)))," ")," ")</f>
        <v xml:space="preserve"> </v>
      </c>
      <c r="C933" s="9" t="str">
        <f t="shared" si="30"/>
        <v xml:space="preserve"> </v>
      </c>
      <c r="D933" s="32" t="e">
        <f t="shared" si="31"/>
        <v>#N/A</v>
      </c>
    </row>
    <row r="934" spans="1:4">
      <c r="A934" s="32" t="e">
        <f>IF((A933+$F$5&lt;='Steps 1+2'!$E$17),A933+$F$5,#N/A)</f>
        <v>#N/A</v>
      </c>
      <c r="B934" s="10" t="str">
        <f>IFERROR(IF(ISNUMBER(A934),(IF(A934&lt;('Steps 1+2'!$H$11),((A934/('Steps 1+2'!$H$11))*3+1),((A934-('Steps 1+2'!$H$11))/(('Steps 1+2'!$E$17)-('Steps 1+2'!$H$11))*2+4)))," ")," ")</f>
        <v xml:space="preserve"> </v>
      </c>
      <c r="C934" s="9" t="str">
        <f t="shared" si="30"/>
        <v xml:space="preserve"> </v>
      </c>
      <c r="D934" s="32" t="e">
        <f t="shared" si="31"/>
        <v>#N/A</v>
      </c>
    </row>
    <row r="935" spans="1:4">
      <c r="A935" s="32" t="e">
        <f>IF((A934+$F$5&lt;='Steps 1+2'!$E$17),A934+$F$5,#N/A)</f>
        <v>#N/A</v>
      </c>
      <c r="B935" s="10" t="str">
        <f>IFERROR(IF(ISNUMBER(A935),(IF(A935&lt;('Steps 1+2'!$H$11),((A935/('Steps 1+2'!$H$11))*3+1),((A935-('Steps 1+2'!$H$11))/(('Steps 1+2'!$E$17)-('Steps 1+2'!$H$11))*2+4)))," ")," ")</f>
        <v xml:space="preserve"> </v>
      </c>
      <c r="C935" s="9" t="str">
        <f t="shared" si="30"/>
        <v xml:space="preserve"> </v>
      </c>
      <c r="D935" s="32" t="e">
        <f t="shared" si="31"/>
        <v>#N/A</v>
      </c>
    </row>
    <row r="936" spans="1:4">
      <c r="A936" s="32" t="e">
        <f>IF((A935+$F$5&lt;='Steps 1+2'!$E$17),A935+$F$5,#N/A)</f>
        <v>#N/A</v>
      </c>
      <c r="B936" s="10" t="str">
        <f>IFERROR(IF(ISNUMBER(A936),(IF(A936&lt;('Steps 1+2'!$H$11),((A936/('Steps 1+2'!$H$11))*3+1),((A936-('Steps 1+2'!$H$11))/(('Steps 1+2'!$E$17)-('Steps 1+2'!$H$11))*2+4)))," ")," ")</f>
        <v xml:space="preserve"> </v>
      </c>
      <c r="C936" s="9" t="str">
        <f t="shared" si="30"/>
        <v xml:space="preserve"> </v>
      </c>
      <c r="D936" s="32" t="e">
        <f t="shared" si="31"/>
        <v>#N/A</v>
      </c>
    </row>
    <row r="937" spans="1:4">
      <c r="A937" s="32" t="e">
        <f>IF((A936+$F$5&lt;='Steps 1+2'!$E$17),A936+$F$5,#N/A)</f>
        <v>#N/A</v>
      </c>
      <c r="B937" s="10" t="str">
        <f>IFERROR(IF(ISNUMBER(A937),(IF(A937&lt;('Steps 1+2'!$H$11),((A937/('Steps 1+2'!$H$11))*3+1),((A937-('Steps 1+2'!$H$11))/(('Steps 1+2'!$E$17)-('Steps 1+2'!$H$11))*2+4)))," ")," ")</f>
        <v xml:space="preserve"> </v>
      </c>
      <c r="C937" s="9" t="str">
        <f t="shared" si="30"/>
        <v xml:space="preserve"> </v>
      </c>
      <c r="D937" s="32" t="e">
        <f t="shared" si="31"/>
        <v>#N/A</v>
      </c>
    </row>
    <row r="938" spans="1:4">
      <c r="A938" s="32" t="e">
        <f>IF((A937+$F$5&lt;='Steps 1+2'!$E$17),A937+$F$5,#N/A)</f>
        <v>#N/A</v>
      </c>
      <c r="B938" s="10" t="str">
        <f>IFERROR(IF(ISNUMBER(A938),(IF(A938&lt;('Steps 1+2'!$H$11),((A938/('Steps 1+2'!$H$11))*3+1),((A938-('Steps 1+2'!$H$11))/(('Steps 1+2'!$E$17)-('Steps 1+2'!$H$11))*2+4)))," ")," ")</f>
        <v xml:space="preserve"> </v>
      </c>
      <c r="C938" s="9" t="str">
        <f t="shared" si="30"/>
        <v xml:space="preserve"> </v>
      </c>
      <c r="D938" s="32" t="e">
        <f t="shared" si="31"/>
        <v>#N/A</v>
      </c>
    </row>
    <row r="939" spans="1:4">
      <c r="A939" s="32" t="e">
        <f>IF((A938+$F$5&lt;='Steps 1+2'!$E$17),A938+$F$5,#N/A)</f>
        <v>#N/A</v>
      </c>
      <c r="B939" s="10" t="str">
        <f>IFERROR(IF(ISNUMBER(A939),(IF(A939&lt;('Steps 1+2'!$H$11),((A939/('Steps 1+2'!$H$11))*3+1),((A939-('Steps 1+2'!$H$11))/(('Steps 1+2'!$E$17)-('Steps 1+2'!$H$11))*2+4)))," ")," ")</f>
        <v xml:space="preserve"> </v>
      </c>
      <c r="C939" s="9" t="str">
        <f t="shared" si="30"/>
        <v xml:space="preserve"> </v>
      </c>
      <c r="D939" s="32" t="e">
        <f t="shared" si="31"/>
        <v>#N/A</v>
      </c>
    </row>
    <row r="940" spans="1:4">
      <c r="A940" s="32" t="e">
        <f>IF((A939+$F$5&lt;='Steps 1+2'!$E$17),A939+$F$5,#N/A)</f>
        <v>#N/A</v>
      </c>
      <c r="B940" s="10" t="str">
        <f>IFERROR(IF(ISNUMBER(A940),(IF(A940&lt;('Steps 1+2'!$H$11),((A940/('Steps 1+2'!$H$11))*3+1),((A940-('Steps 1+2'!$H$11))/(('Steps 1+2'!$E$17)-('Steps 1+2'!$H$11))*2+4)))," ")," ")</f>
        <v xml:space="preserve"> </v>
      </c>
      <c r="C940" s="9" t="str">
        <f t="shared" si="30"/>
        <v xml:space="preserve"> </v>
      </c>
      <c r="D940" s="32" t="e">
        <f t="shared" si="31"/>
        <v>#N/A</v>
      </c>
    </row>
    <row r="941" spans="1:4">
      <c r="A941" s="32" t="e">
        <f>IF((A940+$F$5&lt;='Steps 1+2'!$E$17),A940+$F$5,#N/A)</f>
        <v>#N/A</v>
      </c>
      <c r="B941" s="10" t="str">
        <f>IFERROR(IF(ISNUMBER(A941),(IF(A941&lt;('Steps 1+2'!$H$11),((A941/('Steps 1+2'!$H$11))*3+1),((A941-('Steps 1+2'!$H$11))/(('Steps 1+2'!$E$17)-('Steps 1+2'!$H$11))*2+4)))," ")," ")</f>
        <v xml:space="preserve"> </v>
      </c>
      <c r="C941" s="9" t="str">
        <f t="shared" si="30"/>
        <v xml:space="preserve"> </v>
      </c>
      <c r="D941" s="32" t="e">
        <f t="shared" si="31"/>
        <v>#N/A</v>
      </c>
    </row>
    <row r="942" spans="1:4">
      <c r="A942" s="32" t="e">
        <f>IF((A941+$F$5&lt;='Steps 1+2'!$E$17),A941+$F$5,#N/A)</f>
        <v>#N/A</v>
      </c>
      <c r="B942" s="10" t="str">
        <f>IFERROR(IF(ISNUMBER(A942),(IF(A942&lt;('Steps 1+2'!$H$11),((A942/('Steps 1+2'!$H$11))*3+1),((A942-('Steps 1+2'!$H$11))/(('Steps 1+2'!$E$17)-('Steps 1+2'!$H$11))*2+4)))," ")," ")</f>
        <v xml:space="preserve"> </v>
      </c>
      <c r="C942" s="9" t="str">
        <f t="shared" si="30"/>
        <v xml:space="preserve"> </v>
      </c>
      <c r="D942" s="32" t="e">
        <f t="shared" si="31"/>
        <v>#N/A</v>
      </c>
    </row>
    <row r="943" spans="1:4">
      <c r="A943" s="32" t="e">
        <f>IF((A942+$F$5&lt;='Steps 1+2'!$E$17),A942+$F$5,#N/A)</f>
        <v>#N/A</v>
      </c>
      <c r="B943" s="10" t="str">
        <f>IFERROR(IF(ISNUMBER(A943),(IF(A943&lt;('Steps 1+2'!$H$11),((A943/('Steps 1+2'!$H$11))*3+1),((A943-('Steps 1+2'!$H$11))/(('Steps 1+2'!$E$17)-('Steps 1+2'!$H$11))*2+4)))," ")," ")</f>
        <v xml:space="preserve"> </v>
      </c>
      <c r="C943" s="9" t="str">
        <f t="shared" si="30"/>
        <v xml:space="preserve"> </v>
      </c>
      <c r="D943" s="32" t="e">
        <f t="shared" si="31"/>
        <v>#N/A</v>
      </c>
    </row>
    <row r="944" spans="1:4">
      <c r="A944" s="32" t="e">
        <f>IF((A943+$F$5&lt;='Steps 1+2'!$E$17),A943+$F$5,#N/A)</f>
        <v>#N/A</v>
      </c>
      <c r="B944" s="10" t="str">
        <f>IFERROR(IF(ISNUMBER(A944),(IF(A944&lt;('Steps 1+2'!$H$11),((A944/('Steps 1+2'!$H$11))*3+1),((A944-('Steps 1+2'!$H$11))/(('Steps 1+2'!$E$17)-('Steps 1+2'!$H$11))*2+4)))," ")," ")</f>
        <v xml:space="preserve"> </v>
      </c>
      <c r="C944" s="9" t="str">
        <f t="shared" si="30"/>
        <v xml:space="preserve"> </v>
      </c>
      <c r="D944" s="32" t="e">
        <f t="shared" si="31"/>
        <v>#N/A</v>
      </c>
    </row>
    <row r="945" spans="1:4">
      <c r="A945" s="32" t="e">
        <f>IF((A944+$F$5&lt;='Steps 1+2'!$E$17),A944+$F$5,#N/A)</f>
        <v>#N/A</v>
      </c>
      <c r="B945" s="10" t="str">
        <f>IFERROR(IF(ISNUMBER(A945),(IF(A945&lt;('Steps 1+2'!$H$11),((A945/('Steps 1+2'!$H$11))*3+1),((A945-('Steps 1+2'!$H$11))/(('Steps 1+2'!$E$17)-('Steps 1+2'!$H$11))*2+4)))," ")," ")</f>
        <v xml:space="preserve"> </v>
      </c>
      <c r="C945" s="9" t="str">
        <f t="shared" si="30"/>
        <v xml:space="preserve"> </v>
      </c>
      <c r="D945" s="32" t="e">
        <f t="shared" si="31"/>
        <v>#N/A</v>
      </c>
    </row>
    <row r="946" spans="1:4">
      <c r="A946" s="32" t="e">
        <f>IF((A945+$F$5&lt;='Steps 1+2'!$E$17),A945+$F$5,#N/A)</f>
        <v>#N/A</v>
      </c>
      <c r="B946" s="10" t="str">
        <f>IFERROR(IF(ISNUMBER(A946),(IF(A946&lt;('Steps 1+2'!$H$11),((A946/('Steps 1+2'!$H$11))*3+1),((A946-('Steps 1+2'!$H$11))/(('Steps 1+2'!$E$17)-('Steps 1+2'!$H$11))*2+4)))," ")," ")</f>
        <v xml:space="preserve"> </v>
      </c>
      <c r="C946" s="9" t="str">
        <f t="shared" si="30"/>
        <v xml:space="preserve"> </v>
      </c>
      <c r="D946" s="32" t="e">
        <f t="shared" si="31"/>
        <v>#N/A</v>
      </c>
    </row>
    <row r="947" spans="1:4">
      <c r="A947" s="32" t="e">
        <f>IF((A946+$F$5&lt;='Steps 1+2'!$E$17),A946+$F$5,#N/A)</f>
        <v>#N/A</v>
      </c>
      <c r="B947" s="10" t="str">
        <f>IFERROR(IF(ISNUMBER(A947),(IF(A947&lt;('Steps 1+2'!$H$11),((A947/('Steps 1+2'!$H$11))*3+1),((A947-('Steps 1+2'!$H$11))/(('Steps 1+2'!$E$17)-('Steps 1+2'!$H$11))*2+4)))," ")," ")</f>
        <v xml:space="preserve"> </v>
      </c>
      <c r="C947" s="9" t="str">
        <f t="shared" si="30"/>
        <v xml:space="preserve"> </v>
      </c>
      <c r="D947" s="32" t="e">
        <f t="shared" si="31"/>
        <v>#N/A</v>
      </c>
    </row>
    <row r="948" spans="1:4">
      <c r="A948" s="32" t="e">
        <f>IF((A947+$F$5&lt;='Steps 1+2'!$E$17),A947+$F$5,#N/A)</f>
        <v>#N/A</v>
      </c>
      <c r="B948" s="10" t="str">
        <f>IFERROR(IF(ISNUMBER(A948),(IF(A948&lt;('Steps 1+2'!$H$11),((A948/('Steps 1+2'!$H$11))*3+1),((A948-('Steps 1+2'!$H$11))/(('Steps 1+2'!$E$17)-('Steps 1+2'!$H$11))*2+4)))," ")," ")</f>
        <v xml:space="preserve"> </v>
      </c>
      <c r="C948" s="9" t="str">
        <f t="shared" si="30"/>
        <v xml:space="preserve"> </v>
      </c>
      <c r="D948" s="32" t="e">
        <f t="shared" si="31"/>
        <v>#N/A</v>
      </c>
    </row>
    <row r="949" spans="1:4">
      <c r="A949" s="32" t="e">
        <f>IF((A948+$F$5&lt;='Steps 1+2'!$E$17),A948+$F$5,#N/A)</f>
        <v>#N/A</v>
      </c>
      <c r="B949" s="10" t="str">
        <f>IFERROR(IF(ISNUMBER(A949),(IF(A949&lt;('Steps 1+2'!$H$11),((A949/('Steps 1+2'!$H$11))*3+1),((A949-('Steps 1+2'!$H$11))/(('Steps 1+2'!$E$17)-('Steps 1+2'!$H$11))*2+4)))," ")," ")</f>
        <v xml:space="preserve"> </v>
      </c>
      <c r="C949" s="9" t="str">
        <f t="shared" si="30"/>
        <v xml:space="preserve"> </v>
      </c>
      <c r="D949" s="32" t="e">
        <f t="shared" si="31"/>
        <v>#N/A</v>
      </c>
    </row>
    <row r="950" spans="1:4">
      <c r="A950" s="32" t="e">
        <f>IF((A949+$F$5&lt;='Steps 1+2'!$E$17),A949+$F$5,#N/A)</f>
        <v>#N/A</v>
      </c>
      <c r="B950" s="10" t="str">
        <f>IFERROR(IF(ISNUMBER(A950),(IF(A950&lt;('Steps 1+2'!$H$11),((A950/('Steps 1+2'!$H$11))*3+1),((A950-('Steps 1+2'!$H$11))/(('Steps 1+2'!$E$17)-('Steps 1+2'!$H$11))*2+4)))," ")," ")</f>
        <v xml:space="preserve"> </v>
      </c>
      <c r="C950" s="9" t="str">
        <f t="shared" si="30"/>
        <v xml:space="preserve"> </v>
      </c>
      <c r="D950" s="32" t="e">
        <f t="shared" si="31"/>
        <v>#N/A</v>
      </c>
    </row>
    <row r="951" spans="1:4">
      <c r="A951" s="32" t="e">
        <f>IF((A950+$F$5&lt;='Steps 1+2'!$E$17),A950+$F$5,#N/A)</f>
        <v>#N/A</v>
      </c>
      <c r="B951" s="10" t="str">
        <f>IFERROR(IF(ISNUMBER(A951),(IF(A951&lt;('Steps 1+2'!$H$11),((A951/('Steps 1+2'!$H$11))*3+1),((A951-('Steps 1+2'!$H$11))/(('Steps 1+2'!$E$17)-('Steps 1+2'!$H$11))*2+4)))," ")," ")</f>
        <v xml:space="preserve"> </v>
      </c>
      <c r="C951" s="9" t="str">
        <f t="shared" si="30"/>
        <v xml:space="preserve"> </v>
      </c>
      <c r="D951" s="32" t="e">
        <f t="shared" si="31"/>
        <v>#N/A</v>
      </c>
    </row>
    <row r="952" spans="1:4">
      <c r="A952" s="32" t="e">
        <f>IF((A951+$F$5&lt;='Steps 1+2'!$E$17),A951+$F$5,#N/A)</f>
        <v>#N/A</v>
      </c>
      <c r="B952" s="10" t="str">
        <f>IFERROR(IF(ISNUMBER(A952),(IF(A952&lt;('Steps 1+2'!$H$11),((A952/('Steps 1+2'!$H$11))*3+1),((A952-('Steps 1+2'!$H$11))/(('Steps 1+2'!$E$17)-('Steps 1+2'!$H$11))*2+4)))," ")," ")</f>
        <v xml:space="preserve"> </v>
      </c>
      <c r="C952" s="9" t="str">
        <f t="shared" si="30"/>
        <v xml:space="preserve"> </v>
      </c>
      <c r="D952" s="32" t="e">
        <f t="shared" si="31"/>
        <v>#N/A</v>
      </c>
    </row>
    <row r="953" spans="1:4">
      <c r="A953" s="32" t="e">
        <f>IF((A952+$F$5&lt;='Steps 1+2'!$E$17),A952+$F$5,#N/A)</f>
        <v>#N/A</v>
      </c>
      <c r="B953" s="10" t="str">
        <f>IFERROR(IF(ISNUMBER(A953),(IF(A953&lt;('Steps 1+2'!$H$11),((A953/('Steps 1+2'!$H$11))*3+1),((A953-('Steps 1+2'!$H$11))/(('Steps 1+2'!$E$17)-('Steps 1+2'!$H$11))*2+4)))," ")," ")</f>
        <v xml:space="preserve"> </v>
      </c>
      <c r="C953" s="9" t="str">
        <f t="shared" si="30"/>
        <v xml:space="preserve"> </v>
      </c>
      <c r="D953" s="32" t="e">
        <f t="shared" si="31"/>
        <v>#N/A</v>
      </c>
    </row>
    <row r="954" spans="1:4">
      <c r="A954" s="32" t="e">
        <f>IF((A953+$F$5&lt;='Steps 1+2'!$E$17),A953+$F$5,#N/A)</f>
        <v>#N/A</v>
      </c>
      <c r="B954" s="10" t="str">
        <f>IFERROR(IF(ISNUMBER(A954),(IF(A954&lt;('Steps 1+2'!$H$11),((A954/('Steps 1+2'!$H$11))*3+1),((A954-('Steps 1+2'!$H$11))/(('Steps 1+2'!$E$17)-('Steps 1+2'!$H$11))*2+4)))," ")," ")</f>
        <v xml:space="preserve"> </v>
      </c>
      <c r="C954" s="9" t="str">
        <f t="shared" si="30"/>
        <v xml:space="preserve"> </v>
      </c>
      <c r="D954" s="32" t="e">
        <f t="shared" si="31"/>
        <v>#N/A</v>
      </c>
    </row>
    <row r="955" spans="1:4">
      <c r="A955" s="32" t="e">
        <f>IF((A954+$F$5&lt;='Steps 1+2'!$E$17),A954+$F$5,#N/A)</f>
        <v>#N/A</v>
      </c>
      <c r="B955" s="10" t="str">
        <f>IFERROR(IF(ISNUMBER(A955),(IF(A955&lt;('Steps 1+2'!$H$11),((A955/('Steps 1+2'!$H$11))*3+1),((A955-('Steps 1+2'!$H$11))/(('Steps 1+2'!$E$17)-('Steps 1+2'!$H$11))*2+4)))," ")," ")</f>
        <v xml:space="preserve"> </v>
      </c>
      <c r="C955" s="9" t="str">
        <f t="shared" si="30"/>
        <v xml:space="preserve"> </v>
      </c>
      <c r="D955" s="32" t="e">
        <f t="shared" si="31"/>
        <v>#N/A</v>
      </c>
    </row>
    <row r="956" spans="1:4">
      <c r="A956" s="32" t="e">
        <f>IF((A955+$F$5&lt;='Steps 1+2'!$E$17),A955+$F$5,#N/A)</f>
        <v>#N/A</v>
      </c>
      <c r="B956" s="10" t="str">
        <f>IFERROR(IF(ISNUMBER(A956),(IF(A956&lt;('Steps 1+2'!$H$11),((A956/('Steps 1+2'!$H$11))*3+1),((A956-('Steps 1+2'!$H$11))/(('Steps 1+2'!$E$17)-('Steps 1+2'!$H$11))*2+4)))," ")," ")</f>
        <v xml:space="preserve"> </v>
      </c>
      <c r="C956" s="9" t="str">
        <f t="shared" si="30"/>
        <v xml:space="preserve"> </v>
      </c>
      <c r="D956" s="32" t="e">
        <f t="shared" si="31"/>
        <v>#N/A</v>
      </c>
    </row>
    <row r="957" spans="1:4">
      <c r="A957" s="32" t="e">
        <f>IF((A956+$F$5&lt;='Steps 1+2'!$E$17),A956+$F$5,#N/A)</f>
        <v>#N/A</v>
      </c>
      <c r="B957" s="10" t="str">
        <f>IFERROR(IF(ISNUMBER(A957),(IF(A957&lt;('Steps 1+2'!$H$11),((A957/('Steps 1+2'!$H$11))*3+1),((A957-('Steps 1+2'!$H$11))/(('Steps 1+2'!$E$17)-('Steps 1+2'!$H$11))*2+4)))," ")," ")</f>
        <v xml:space="preserve"> </v>
      </c>
      <c r="C957" s="9" t="str">
        <f t="shared" si="30"/>
        <v xml:space="preserve"> </v>
      </c>
      <c r="D957" s="32" t="e">
        <f t="shared" si="31"/>
        <v>#N/A</v>
      </c>
    </row>
    <row r="958" spans="1:4">
      <c r="A958" s="32" t="e">
        <f>IF((A957+$F$5&lt;='Steps 1+2'!$E$17),A957+$F$5,#N/A)</f>
        <v>#N/A</v>
      </c>
      <c r="B958" s="10" t="str">
        <f>IFERROR(IF(ISNUMBER(A958),(IF(A958&lt;('Steps 1+2'!$H$11),((A958/('Steps 1+2'!$H$11))*3+1),((A958-('Steps 1+2'!$H$11))/(('Steps 1+2'!$E$17)-('Steps 1+2'!$H$11))*2+4)))," ")," ")</f>
        <v xml:space="preserve"> </v>
      </c>
      <c r="C958" s="9" t="str">
        <f t="shared" si="30"/>
        <v xml:space="preserve"> </v>
      </c>
      <c r="D958" s="32" t="e">
        <f t="shared" si="31"/>
        <v>#N/A</v>
      </c>
    </row>
    <row r="959" spans="1:4">
      <c r="A959" s="32" t="e">
        <f>IF((A958+$F$5&lt;='Steps 1+2'!$E$17),A958+$F$5,#N/A)</f>
        <v>#N/A</v>
      </c>
      <c r="B959" s="10" t="str">
        <f>IFERROR(IF(ISNUMBER(A959),(IF(A959&lt;('Steps 1+2'!$H$11),((A959/('Steps 1+2'!$H$11))*3+1),((A959-('Steps 1+2'!$H$11))/(('Steps 1+2'!$E$17)-('Steps 1+2'!$H$11))*2+4)))," ")," ")</f>
        <v xml:space="preserve"> </v>
      </c>
      <c r="C959" s="9" t="str">
        <f t="shared" si="30"/>
        <v xml:space="preserve"> </v>
      </c>
      <c r="D959" s="32" t="e">
        <f t="shared" si="31"/>
        <v>#N/A</v>
      </c>
    </row>
    <row r="960" spans="1:4">
      <c r="A960" s="32" t="e">
        <f>IF((A959+$F$5&lt;='Steps 1+2'!$E$17),A959+$F$5,#N/A)</f>
        <v>#N/A</v>
      </c>
      <c r="B960" s="10" t="str">
        <f>IFERROR(IF(ISNUMBER(A960),(IF(A960&lt;('Steps 1+2'!$H$11),((A960/('Steps 1+2'!$H$11))*3+1),((A960-('Steps 1+2'!$H$11))/(('Steps 1+2'!$E$17)-('Steps 1+2'!$H$11))*2+4)))," ")," ")</f>
        <v xml:space="preserve"> </v>
      </c>
      <c r="C960" s="9" t="str">
        <f t="shared" si="30"/>
        <v xml:space="preserve"> </v>
      </c>
      <c r="D960" s="32" t="e">
        <f t="shared" si="31"/>
        <v>#N/A</v>
      </c>
    </row>
    <row r="961" spans="1:4">
      <c r="A961" s="32" t="e">
        <f>IF((A960+$F$5&lt;='Steps 1+2'!$E$17),A960+$F$5,#N/A)</f>
        <v>#N/A</v>
      </c>
      <c r="B961" s="10" t="str">
        <f>IFERROR(IF(ISNUMBER(A961),(IF(A961&lt;('Steps 1+2'!$H$11),((A961/('Steps 1+2'!$H$11))*3+1),((A961-('Steps 1+2'!$H$11))/(('Steps 1+2'!$E$17)-('Steps 1+2'!$H$11))*2+4)))," ")," ")</f>
        <v xml:space="preserve"> </v>
      </c>
      <c r="C961" s="9" t="str">
        <f t="shared" si="30"/>
        <v xml:space="preserve"> </v>
      </c>
      <c r="D961" s="32" t="e">
        <f t="shared" si="31"/>
        <v>#N/A</v>
      </c>
    </row>
    <row r="962" spans="1:4">
      <c r="A962" s="32" t="e">
        <f>IF((A961+$F$5&lt;='Steps 1+2'!$E$17),A961+$F$5,#N/A)</f>
        <v>#N/A</v>
      </c>
      <c r="B962" s="10" t="str">
        <f>IFERROR(IF(ISNUMBER(A962),(IF(A962&lt;('Steps 1+2'!$H$11),((A962/('Steps 1+2'!$H$11))*3+1),((A962-('Steps 1+2'!$H$11))/(('Steps 1+2'!$E$17)-('Steps 1+2'!$H$11))*2+4)))," ")," ")</f>
        <v xml:space="preserve"> </v>
      </c>
      <c r="C962" s="9" t="str">
        <f t="shared" ref="C962:C1025" si="32">IFERROR(IF(AND(B962&gt;3.5,B962&lt;4),3.5,ROUND(B962/5,1)*5)," ")</f>
        <v xml:space="preserve"> </v>
      </c>
      <c r="D962" s="32" t="e">
        <f t="shared" ref="D962:D1025" si="33">A962</f>
        <v>#N/A</v>
      </c>
    </row>
    <row r="963" spans="1:4">
      <c r="A963" s="32" t="e">
        <f>IF((A962+$F$5&lt;='Steps 1+2'!$E$17),A962+$F$5,#N/A)</f>
        <v>#N/A</v>
      </c>
      <c r="B963" s="10" t="str">
        <f>IFERROR(IF(ISNUMBER(A963),(IF(A963&lt;('Steps 1+2'!$H$11),((A963/('Steps 1+2'!$H$11))*3+1),((A963-('Steps 1+2'!$H$11))/(('Steps 1+2'!$E$17)-('Steps 1+2'!$H$11))*2+4)))," ")," ")</f>
        <v xml:space="preserve"> </v>
      </c>
      <c r="C963" s="9" t="str">
        <f t="shared" si="32"/>
        <v xml:space="preserve"> </v>
      </c>
      <c r="D963" s="32" t="e">
        <f t="shared" si="33"/>
        <v>#N/A</v>
      </c>
    </row>
    <row r="964" spans="1:4">
      <c r="A964" s="32" t="e">
        <f>IF((A963+$F$5&lt;='Steps 1+2'!$E$17),A963+$F$5,#N/A)</f>
        <v>#N/A</v>
      </c>
      <c r="B964" s="10" t="str">
        <f>IFERROR(IF(ISNUMBER(A964),(IF(A964&lt;('Steps 1+2'!$H$11),((A964/('Steps 1+2'!$H$11))*3+1),((A964-('Steps 1+2'!$H$11))/(('Steps 1+2'!$E$17)-('Steps 1+2'!$H$11))*2+4)))," ")," ")</f>
        <v xml:space="preserve"> </v>
      </c>
      <c r="C964" s="9" t="str">
        <f t="shared" si="32"/>
        <v xml:space="preserve"> </v>
      </c>
      <c r="D964" s="32" t="e">
        <f t="shared" si="33"/>
        <v>#N/A</v>
      </c>
    </row>
    <row r="965" spans="1:4">
      <c r="A965" s="32" t="e">
        <f>IF((A964+$F$5&lt;='Steps 1+2'!$E$17),A964+$F$5,#N/A)</f>
        <v>#N/A</v>
      </c>
      <c r="B965" s="10" t="str">
        <f>IFERROR(IF(ISNUMBER(A965),(IF(A965&lt;('Steps 1+2'!$H$11),((A965/('Steps 1+2'!$H$11))*3+1),((A965-('Steps 1+2'!$H$11))/(('Steps 1+2'!$E$17)-('Steps 1+2'!$H$11))*2+4)))," ")," ")</f>
        <v xml:space="preserve"> </v>
      </c>
      <c r="C965" s="9" t="str">
        <f t="shared" si="32"/>
        <v xml:space="preserve"> </v>
      </c>
      <c r="D965" s="32" t="e">
        <f t="shared" si="33"/>
        <v>#N/A</v>
      </c>
    </row>
    <row r="966" spans="1:4">
      <c r="A966" s="32" t="e">
        <f>IF((A965+$F$5&lt;='Steps 1+2'!$E$17),A965+$F$5,#N/A)</f>
        <v>#N/A</v>
      </c>
      <c r="B966" s="10" t="str">
        <f>IFERROR(IF(ISNUMBER(A966),(IF(A966&lt;('Steps 1+2'!$H$11),((A966/('Steps 1+2'!$H$11))*3+1),((A966-('Steps 1+2'!$H$11))/(('Steps 1+2'!$E$17)-('Steps 1+2'!$H$11))*2+4)))," ")," ")</f>
        <v xml:space="preserve"> </v>
      </c>
      <c r="C966" s="9" t="str">
        <f t="shared" si="32"/>
        <v xml:space="preserve"> </v>
      </c>
      <c r="D966" s="32" t="e">
        <f t="shared" si="33"/>
        <v>#N/A</v>
      </c>
    </row>
    <row r="967" spans="1:4">
      <c r="A967" s="32" t="e">
        <f>IF((A966+$F$5&lt;='Steps 1+2'!$E$17),A966+$F$5,#N/A)</f>
        <v>#N/A</v>
      </c>
      <c r="B967" s="10" t="str">
        <f>IFERROR(IF(ISNUMBER(A967),(IF(A967&lt;('Steps 1+2'!$H$11),((A967/('Steps 1+2'!$H$11))*3+1),((A967-('Steps 1+2'!$H$11))/(('Steps 1+2'!$E$17)-('Steps 1+2'!$H$11))*2+4)))," ")," ")</f>
        <v xml:space="preserve"> </v>
      </c>
      <c r="C967" s="9" t="str">
        <f t="shared" si="32"/>
        <v xml:space="preserve"> </v>
      </c>
      <c r="D967" s="32" t="e">
        <f t="shared" si="33"/>
        <v>#N/A</v>
      </c>
    </row>
    <row r="968" spans="1:4">
      <c r="A968" s="32" t="e">
        <f>IF((A967+$F$5&lt;='Steps 1+2'!$E$17),A967+$F$5,#N/A)</f>
        <v>#N/A</v>
      </c>
      <c r="B968" s="10" t="str">
        <f>IFERROR(IF(ISNUMBER(A968),(IF(A968&lt;('Steps 1+2'!$H$11),((A968/('Steps 1+2'!$H$11))*3+1),((A968-('Steps 1+2'!$H$11))/(('Steps 1+2'!$E$17)-('Steps 1+2'!$H$11))*2+4)))," ")," ")</f>
        <v xml:space="preserve"> </v>
      </c>
      <c r="C968" s="9" t="str">
        <f t="shared" si="32"/>
        <v xml:space="preserve"> </v>
      </c>
      <c r="D968" s="32" t="e">
        <f t="shared" si="33"/>
        <v>#N/A</v>
      </c>
    </row>
    <row r="969" spans="1:4">
      <c r="A969" s="32" t="e">
        <f>IF((A968+$F$5&lt;='Steps 1+2'!$E$17),A968+$F$5,#N/A)</f>
        <v>#N/A</v>
      </c>
      <c r="B969" s="10" t="str">
        <f>IFERROR(IF(ISNUMBER(A969),(IF(A969&lt;('Steps 1+2'!$H$11),((A969/('Steps 1+2'!$H$11))*3+1),((A969-('Steps 1+2'!$H$11))/(('Steps 1+2'!$E$17)-('Steps 1+2'!$H$11))*2+4)))," ")," ")</f>
        <v xml:space="preserve"> </v>
      </c>
      <c r="C969" s="9" t="str">
        <f t="shared" si="32"/>
        <v xml:space="preserve"> </v>
      </c>
      <c r="D969" s="32" t="e">
        <f t="shared" si="33"/>
        <v>#N/A</v>
      </c>
    </row>
    <row r="970" spans="1:4">
      <c r="A970" s="32" t="e">
        <f>IF((A969+$F$5&lt;='Steps 1+2'!$E$17),A969+$F$5,#N/A)</f>
        <v>#N/A</v>
      </c>
      <c r="B970" s="10" t="str">
        <f>IFERROR(IF(ISNUMBER(A970),(IF(A970&lt;('Steps 1+2'!$H$11),((A970/('Steps 1+2'!$H$11))*3+1),((A970-('Steps 1+2'!$H$11))/(('Steps 1+2'!$E$17)-('Steps 1+2'!$H$11))*2+4)))," ")," ")</f>
        <v xml:space="preserve"> </v>
      </c>
      <c r="C970" s="9" t="str">
        <f t="shared" si="32"/>
        <v xml:space="preserve"> </v>
      </c>
      <c r="D970" s="32" t="e">
        <f t="shared" si="33"/>
        <v>#N/A</v>
      </c>
    </row>
    <row r="971" spans="1:4">
      <c r="A971" s="32" t="e">
        <f>IF((A970+$F$5&lt;='Steps 1+2'!$E$17),A970+$F$5,#N/A)</f>
        <v>#N/A</v>
      </c>
      <c r="B971" s="10" t="str">
        <f>IFERROR(IF(ISNUMBER(A971),(IF(A971&lt;('Steps 1+2'!$H$11),((A971/('Steps 1+2'!$H$11))*3+1),((A971-('Steps 1+2'!$H$11))/(('Steps 1+2'!$E$17)-('Steps 1+2'!$H$11))*2+4)))," ")," ")</f>
        <v xml:space="preserve"> </v>
      </c>
      <c r="C971" s="9" t="str">
        <f t="shared" si="32"/>
        <v xml:space="preserve"> </v>
      </c>
      <c r="D971" s="32" t="e">
        <f t="shared" si="33"/>
        <v>#N/A</v>
      </c>
    </row>
    <row r="972" spans="1:4">
      <c r="A972" s="32" t="e">
        <f>IF((A971+$F$5&lt;='Steps 1+2'!$E$17),A971+$F$5,#N/A)</f>
        <v>#N/A</v>
      </c>
      <c r="B972" s="10" t="str">
        <f>IFERROR(IF(ISNUMBER(A972),(IF(A972&lt;('Steps 1+2'!$H$11),((A972/('Steps 1+2'!$H$11))*3+1),((A972-('Steps 1+2'!$H$11))/(('Steps 1+2'!$E$17)-('Steps 1+2'!$H$11))*2+4)))," ")," ")</f>
        <v xml:space="preserve"> </v>
      </c>
      <c r="C972" s="9" t="str">
        <f t="shared" si="32"/>
        <v xml:space="preserve"> </v>
      </c>
      <c r="D972" s="32" t="e">
        <f t="shared" si="33"/>
        <v>#N/A</v>
      </c>
    </row>
    <row r="973" spans="1:4">
      <c r="A973" s="32" t="e">
        <f>IF((A972+$F$5&lt;='Steps 1+2'!$E$17),A972+$F$5,#N/A)</f>
        <v>#N/A</v>
      </c>
      <c r="B973" s="10" t="str">
        <f>IFERROR(IF(ISNUMBER(A973),(IF(A973&lt;('Steps 1+2'!$H$11),((A973/('Steps 1+2'!$H$11))*3+1),((A973-('Steps 1+2'!$H$11))/(('Steps 1+2'!$E$17)-('Steps 1+2'!$H$11))*2+4)))," ")," ")</f>
        <v xml:space="preserve"> </v>
      </c>
      <c r="C973" s="9" t="str">
        <f t="shared" si="32"/>
        <v xml:space="preserve"> </v>
      </c>
      <c r="D973" s="32" t="e">
        <f t="shared" si="33"/>
        <v>#N/A</v>
      </c>
    </row>
    <row r="974" spans="1:4">
      <c r="A974" s="32" t="e">
        <f>IF((A973+$F$5&lt;='Steps 1+2'!$E$17),A973+$F$5,#N/A)</f>
        <v>#N/A</v>
      </c>
      <c r="B974" s="10" t="str">
        <f>IFERROR(IF(ISNUMBER(A974),(IF(A974&lt;('Steps 1+2'!$H$11),((A974/('Steps 1+2'!$H$11))*3+1),((A974-('Steps 1+2'!$H$11))/(('Steps 1+2'!$E$17)-('Steps 1+2'!$H$11))*2+4)))," ")," ")</f>
        <v xml:space="preserve"> </v>
      </c>
      <c r="C974" s="9" t="str">
        <f t="shared" si="32"/>
        <v xml:space="preserve"> </v>
      </c>
      <c r="D974" s="32" t="e">
        <f t="shared" si="33"/>
        <v>#N/A</v>
      </c>
    </row>
    <row r="975" spans="1:4">
      <c r="A975" s="32" t="e">
        <f>IF((A974+$F$5&lt;='Steps 1+2'!$E$17),A974+$F$5,#N/A)</f>
        <v>#N/A</v>
      </c>
      <c r="B975" s="10" t="str">
        <f>IFERROR(IF(ISNUMBER(A975),(IF(A975&lt;('Steps 1+2'!$H$11),((A975/('Steps 1+2'!$H$11))*3+1),((A975-('Steps 1+2'!$H$11))/(('Steps 1+2'!$E$17)-('Steps 1+2'!$H$11))*2+4)))," ")," ")</f>
        <v xml:space="preserve"> </v>
      </c>
      <c r="C975" s="9" t="str">
        <f t="shared" si="32"/>
        <v xml:space="preserve"> </v>
      </c>
      <c r="D975" s="32" t="e">
        <f t="shared" si="33"/>
        <v>#N/A</v>
      </c>
    </row>
    <row r="976" spans="1:4">
      <c r="A976" s="32" t="e">
        <f>IF((A975+$F$5&lt;='Steps 1+2'!$E$17),A975+$F$5,#N/A)</f>
        <v>#N/A</v>
      </c>
      <c r="B976" s="10" t="str">
        <f>IFERROR(IF(ISNUMBER(A976),(IF(A976&lt;('Steps 1+2'!$H$11),((A976/('Steps 1+2'!$H$11))*3+1),((A976-('Steps 1+2'!$H$11))/(('Steps 1+2'!$E$17)-('Steps 1+2'!$H$11))*2+4)))," ")," ")</f>
        <v xml:space="preserve"> </v>
      </c>
      <c r="C976" s="9" t="str">
        <f t="shared" si="32"/>
        <v xml:space="preserve"> </v>
      </c>
      <c r="D976" s="32" t="e">
        <f t="shared" si="33"/>
        <v>#N/A</v>
      </c>
    </row>
    <row r="977" spans="1:4">
      <c r="A977" s="32" t="e">
        <f>IF((A976+$F$5&lt;='Steps 1+2'!$E$17),A976+$F$5,#N/A)</f>
        <v>#N/A</v>
      </c>
      <c r="B977" s="10" t="str">
        <f>IFERROR(IF(ISNUMBER(A977),(IF(A977&lt;('Steps 1+2'!$H$11),((A977/('Steps 1+2'!$H$11))*3+1),((A977-('Steps 1+2'!$H$11))/(('Steps 1+2'!$E$17)-('Steps 1+2'!$H$11))*2+4)))," ")," ")</f>
        <v xml:space="preserve"> </v>
      </c>
      <c r="C977" s="9" t="str">
        <f t="shared" si="32"/>
        <v xml:space="preserve"> </v>
      </c>
      <c r="D977" s="32" t="e">
        <f t="shared" si="33"/>
        <v>#N/A</v>
      </c>
    </row>
    <row r="978" spans="1:4">
      <c r="A978" s="32" t="e">
        <f>IF((A977+$F$5&lt;='Steps 1+2'!$E$17),A977+$F$5,#N/A)</f>
        <v>#N/A</v>
      </c>
      <c r="B978" s="10" t="str">
        <f>IFERROR(IF(ISNUMBER(A978),(IF(A978&lt;('Steps 1+2'!$H$11),((A978/('Steps 1+2'!$H$11))*3+1),((A978-('Steps 1+2'!$H$11))/(('Steps 1+2'!$E$17)-('Steps 1+2'!$H$11))*2+4)))," ")," ")</f>
        <v xml:space="preserve"> </v>
      </c>
      <c r="C978" s="9" t="str">
        <f t="shared" si="32"/>
        <v xml:space="preserve"> </v>
      </c>
      <c r="D978" s="32" t="e">
        <f t="shared" si="33"/>
        <v>#N/A</v>
      </c>
    </row>
    <row r="979" spans="1:4">
      <c r="A979" s="32" t="e">
        <f>IF((A978+$F$5&lt;='Steps 1+2'!$E$17),A978+$F$5,#N/A)</f>
        <v>#N/A</v>
      </c>
      <c r="B979" s="10" t="str">
        <f>IFERROR(IF(ISNUMBER(A979),(IF(A979&lt;('Steps 1+2'!$H$11),((A979/('Steps 1+2'!$H$11))*3+1),((A979-('Steps 1+2'!$H$11))/(('Steps 1+2'!$E$17)-('Steps 1+2'!$H$11))*2+4)))," ")," ")</f>
        <v xml:space="preserve"> </v>
      </c>
      <c r="C979" s="9" t="str">
        <f t="shared" si="32"/>
        <v xml:space="preserve"> </v>
      </c>
      <c r="D979" s="32" t="e">
        <f t="shared" si="33"/>
        <v>#N/A</v>
      </c>
    </row>
    <row r="980" spans="1:4">
      <c r="A980" s="32" t="e">
        <f>IF((A979+$F$5&lt;='Steps 1+2'!$E$17),A979+$F$5,#N/A)</f>
        <v>#N/A</v>
      </c>
      <c r="B980" s="10" t="str">
        <f>IFERROR(IF(ISNUMBER(A980),(IF(A980&lt;('Steps 1+2'!$H$11),((A980/('Steps 1+2'!$H$11))*3+1),((A980-('Steps 1+2'!$H$11))/(('Steps 1+2'!$E$17)-('Steps 1+2'!$H$11))*2+4)))," ")," ")</f>
        <v xml:space="preserve"> </v>
      </c>
      <c r="C980" s="9" t="str">
        <f t="shared" si="32"/>
        <v xml:space="preserve"> </v>
      </c>
      <c r="D980" s="32" t="e">
        <f t="shared" si="33"/>
        <v>#N/A</v>
      </c>
    </row>
    <row r="981" spans="1:4">
      <c r="A981" s="32" t="e">
        <f>IF((A980+$F$5&lt;='Steps 1+2'!$E$17),A980+$F$5,#N/A)</f>
        <v>#N/A</v>
      </c>
      <c r="B981" s="10" t="str">
        <f>IFERROR(IF(ISNUMBER(A981),(IF(A981&lt;('Steps 1+2'!$H$11),((A981/('Steps 1+2'!$H$11))*3+1),((A981-('Steps 1+2'!$H$11))/(('Steps 1+2'!$E$17)-('Steps 1+2'!$H$11))*2+4)))," ")," ")</f>
        <v xml:space="preserve"> </v>
      </c>
      <c r="C981" s="9" t="str">
        <f t="shared" si="32"/>
        <v xml:space="preserve"> </v>
      </c>
      <c r="D981" s="32" t="e">
        <f t="shared" si="33"/>
        <v>#N/A</v>
      </c>
    </row>
    <row r="982" spans="1:4">
      <c r="A982" s="32" t="e">
        <f>IF((A981+$F$5&lt;='Steps 1+2'!$E$17),A981+$F$5,#N/A)</f>
        <v>#N/A</v>
      </c>
      <c r="B982" s="10" t="str">
        <f>IFERROR(IF(ISNUMBER(A982),(IF(A982&lt;('Steps 1+2'!$H$11),((A982/('Steps 1+2'!$H$11))*3+1),((A982-('Steps 1+2'!$H$11))/(('Steps 1+2'!$E$17)-('Steps 1+2'!$H$11))*2+4)))," ")," ")</f>
        <v xml:space="preserve"> </v>
      </c>
      <c r="C982" s="9" t="str">
        <f t="shared" si="32"/>
        <v xml:space="preserve"> </v>
      </c>
      <c r="D982" s="32" t="e">
        <f t="shared" si="33"/>
        <v>#N/A</v>
      </c>
    </row>
    <row r="983" spans="1:4">
      <c r="A983" s="32" t="e">
        <f>IF((A982+$F$5&lt;='Steps 1+2'!$E$17),A982+$F$5,#N/A)</f>
        <v>#N/A</v>
      </c>
      <c r="B983" s="10" t="str">
        <f>IFERROR(IF(ISNUMBER(A983),(IF(A983&lt;('Steps 1+2'!$H$11),((A983/('Steps 1+2'!$H$11))*3+1),((A983-('Steps 1+2'!$H$11))/(('Steps 1+2'!$E$17)-('Steps 1+2'!$H$11))*2+4)))," ")," ")</f>
        <v xml:space="preserve"> </v>
      </c>
      <c r="C983" s="9" t="str">
        <f t="shared" si="32"/>
        <v xml:space="preserve"> </v>
      </c>
      <c r="D983" s="32" t="e">
        <f t="shared" si="33"/>
        <v>#N/A</v>
      </c>
    </row>
    <row r="984" spans="1:4">
      <c r="A984" s="32" t="e">
        <f>IF((A983+$F$5&lt;='Steps 1+2'!$E$17),A983+$F$5,#N/A)</f>
        <v>#N/A</v>
      </c>
      <c r="B984" s="10" t="str">
        <f>IFERROR(IF(ISNUMBER(A984),(IF(A984&lt;('Steps 1+2'!$H$11),((A984/('Steps 1+2'!$H$11))*3+1),((A984-('Steps 1+2'!$H$11))/(('Steps 1+2'!$E$17)-('Steps 1+2'!$H$11))*2+4)))," ")," ")</f>
        <v xml:space="preserve"> </v>
      </c>
      <c r="C984" s="9" t="str">
        <f t="shared" si="32"/>
        <v xml:space="preserve"> </v>
      </c>
      <c r="D984" s="32" t="e">
        <f t="shared" si="33"/>
        <v>#N/A</v>
      </c>
    </row>
    <row r="985" spans="1:4">
      <c r="A985" s="32" t="e">
        <f>IF((A984+$F$5&lt;='Steps 1+2'!$E$17),A984+$F$5,#N/A)</f>
        <v>#N/A</v>
      </c>
      <c r="B985" s="10" t="str">
        <f>IFERROR(IF(ISNUMBER(A985),(IF(A985&lt;('Steps 1+2'!$H$11),((A985/('Steps 1+2'!$H$11))*3+1),((A985-('Steps 1+2'!$H$11))/(('Steps 1+2'!$E$17)-('Steps 1+2'!$H$11))*2+4)))," ")," ")</f>
        <v xml:space="preserve"> </v>
      </c>
      <c r="C985" s="9" t="str">
        <f t="shared" si="32"/>
        <v xml:space="preserve"> </v>
      </c>
      <c r="D985" s="32" t="e">
        <f t="shared" si="33"/>
        <v>#N/A</v>
      </c>
    </row>
    <row r="986" spans="1:4">
      <c r="A986" s="32" t="e">
        <f>IF((A985+$F$5&lt;='Steps 1+2'!$E$17),A985+$F$5,#N/A)</f>
        <v>#N/A</v>
      </c>
      <c r="B986" s="10" t="str">
        <f>IFERROR(IF(ISNUMBER(A986),(IF(A986&lt;('Steps 1+2'!$H$11),((A986/('Steps 1+2'!$H$11))*3+1),((A986-('Steps 1+2'!$H$11))/(('Steps 1+2'!$E$17)-('Steps 1+2'!$H$11))*2+4)))," ")," ")</f>
        <v xml:space="preserve"> </v>
      </c>
      <c r="C986" s="9" t="str">
        <f t="shared" si="32"/>
        <v xml:space="preserve"> </v>
      </c>
      <c r="D986" s="32" t="e">
        <f t="shared" si="33"/>
        <v>#N/A</v>
      </c>
    </row>
    <row r="987" spans="1:4">
      <c r="A987" s="32" t="e">
        <f>IF((A986+$F$5&lt;='Steps 1+2'!$E$17),A986+$F$5,#N/A)</f>
        <v>#N/A</v>
      </c>
      <c r="B987" s="10" t="str">
        <f>IFERROR(IF(ISNUMBER(A987),(IF(A987&lt;('Steps 1+2'!$H$11),((A987/('Steps 1+2'!$H$11))*3+1),((A987-('Steps 1+2'!$H$11))/(('Steps 1+2'!$E$17)-('Steps 1+2'!$H$11))*2+4)))," ")," ")</f>
        <v xml:space="preserve"> </v>
      </c>
      <c r="C987" s="9" t="str">
        <f t="shared" si="32"/>
        <v xml:space="preserve"> </v>
      </c>
      <c r="D987" s="32" t="e">
        <f t="shared" si="33"/>
        <v>#N/A</v>
      </c>
    </row>
    <row r="988" spans="1:4">
      <c r="A988" s="32" t="e">
        <f>IF((A987+$F$5&lt;='Steps 1+2'!$E$17),A987+$F$5,#N/A)</f>
        <v>#N/A</v>
      </c>
      <c r="B988" s="10" t="str">
        <f>IFERROR(IF(ISNUMBER(A988),(IF(A988&lt;('Steps 1+2'!$H$11),((A988/('Steps 1+2'!$H$11))*3+1),((A988-('Steps 1+2'!$H$11))/(('Steps 1+2'!$E$17)-('Steps 1+2'!$H$11))*2+4)))," ")," ")</f>
        <v xml:space="preserve"> </v>
      </c>
      <c r="C988" s="9" t="str">
        <f t="shared" si="32"/>
        <v xml:space="preserve"> </v>
      </c>
      <c r="D988" s="32" t="e">
        <f t="shared" si="33"/>
        <v>#N/A</v>
      </c>
    </row>
    <row r="989" spans="1:4">
      <c r="A989" s="32" t="e">
        <f>IF((A988+$F$5&lt;='Steps 1+2'!$E$17),A988+$F$5,#N/A)</f>
        <v>#N/A</v>
      </c>
      <c r="B989" s="10" t="str">
        <f>IFERROR(IF(ISNUMBER(A989),(IF(A989&lt;('Steps 1+2'!$H$11),((A989/('Steps 1+2'!$H$11))*3+1),((A989-('Steps 1+2'!$H$11))/(('Steps 1+2'!$E$17)-('Steps 1+2'!$H$11))*2+4)))," ")," ")</f>
        <v xml:space="preserve"> </v>
      </c>
      <c r="C989" s="9" t="str">
        <f t="shared" si="32"/>
        <v xml:space="preserve"> </v>
      </c>
      <c r="D989" s="32" t="e">
        <f t="shared" si="33"/>
        <v>#N/A</v>
      </c>
    </row>
    <row r="990" spans="1:4">
      <c r="A990" s="32" t="e">
        <f>IF((A989+$F$5&lt;='Steps 1+2'!$E$17),A989+$F$5,#N/A)</f>
        <v>#N/A</v>
      </c>
      <c r="B990" s="10" t="str">
        <f>IFERROR(IF(ISNUMBER(A990),(IF(A990&lt;('Steps 1+2'!$H$11),((A990/('Steps 1+2'!$H$11))*3+1),((A990-('Steps 1+2'!$H$11))/(('Steps 1+2'!$E$17)-('Steps 1+2'!$H$11))*2+4)))," ")," ")</f>
        <v xml:space="preserve"> </v>
      </c>
      <c r="C990" s="9" t="str">
        <f t="shared" si="32"/>
        <v xml:space="preserve"> </v>
      </c>
      <c r="D990" s="32" t="e">
        <f t="shared" si="33"/>
        <v>#N/A</v>
      </c>
    </row>
    <row r="991" spans="1:4">
      <c r="A991" s="32" t="e">
        <f>IF((A990+$F$5&lt;='Steps 1+2'!$E$17),A990+$F$5,#N/A)</f>
        <v>#N/A</v>
      </c>
      <c r="B991" s="10" t="str">
        <f>IFERROR(IF(ISNUMBER(A991),(IF(A991&lt;('Steps 1+2'!$H$11),((A991/('Steps 1+2'!$H$11))*3+1),((A991-('Steps 1+2'!$H$11))/(('Steps 1+2'!$E$17)-('Steps 1+2'!$H$11))*2+4)))," ")," ")</f>
        <v xml:space="preserve"> </v>
      </c>
      <c r="C991" s="9" t="str">
        <f t="shared" si="32"/>
        <v xml:space="preserve"> </v>
      </c>
      <c r="D991" s="32" t="e">
        <f t="shared" si="33"/>
        <v>#N/A</v>
      </c>
    </row>
    <row r="992" spans="1:4">
      <c r="A992" s="32" t="e">
        <f>IF((A991+$F$5&lt;='Steps 1+2'!$E$17),A991+$F$5,#N/A)</f>
        <v>#N/A</v>
      </c>
      <c r="B992" s="10" t="str">
        <f>IFERROR(IF(ISNUMBER(A992),(IF(A992&lt;('Steps 1+2'!$H$11),((A992/('Steps 1+2'!$H$11))*3+1),((A992-('Steps 1+2'!$H$11))/(('Steps 1+2'!$E$17)-('Steps 1+2'!$H$11))*2+4)))," ")," ")</f>
        <v xml:space="preserve"> </v>
      </c>
      <c r="C992" s="9" t="str">
        <f t="shared" si="32"/>
        <v xml:space="preserve"> </v>
      </c>
      <c r="D992" s="32" t="e">
        <f t="shared" si="33"/>
        <v>#N/A</v>
      </c>
    </row>
    <row r="993" spans="1:4">
      <c r="A993" s="32" t="e">
        <f>IF((A992+$F$5&lt;='Steps 1+2'!$E$17),A992+$F$5,#N/A)</f>
        <v>#N/A</v>
      </c>
      <c r="B993" s="10" t="str">
        <f>IFERROR(IF(ISNUMBER(A993),(IF(A993&lt;('Steps 1+2'!$H$11),((A993/('Steps 1+2'!$H$11))*3+1),((A993-('Steps 1+2'!$H$11))/(('Steps 1+2'!$E$17)-('Steps 1+2'!$H$11))*2+4)))," ")," ")</f>
        <v xml:space="preserve"> </v>
      </c>
      <c r="C993" s="9" t="str">
        <f t="shared" si="32"/>
        <v xml:space="preserve"> </v>
      </c>
      <c r="D993" s="32" t="e">
        <f t="shared" si="33"/>
        <v>#N/A</v>
      </c>
    </row>
    <row r="994" spans="1:4">
      <c r="A994" s="32" t="e">
        <f>IF((A993+$F$5&lt;='Steps 1+2'!$E$17),A993+$F$5,#N/A)</f>
        <v>#N/A</v>
      </c>
      <c r="B994" s="10" t="str">
        <f>IFERROR(IF(ISNUMBER(A994),(IF(A994&lt;('Steps 1+2'!$H$11),((A994/('Steps 1+2'!$H$11))*3+1),((A994-('Steps 1+2'!$H$11))/(('Steps 1+2'!$E$17)-('Steps 1+2'!$H$11))*2+4)))," ")," ")</f>
        <v xml:space="preserve"> </v>
      </c>
      <c r="C994" s="9" t="str">
        <f t="shared" si="32"/>
        <v xml:space="preserve"> </v>
      </c>
      <c r="D994" s="32" t="e">
        <f t="shared" si="33"/>
        <v>#N/A</v>
      </c>
    </row>
    <row r="995" spans="1:4">
      <c r="A995" s="32" t="e">
        <f>IF((A994+$F$5&lt;='Steps 1+2'!$E$17),A994+$F$5,#N/A)</f>
        <v>#N/A</v>
      </c>
      <c r="B995" s="10" t="str">
        <f>IFERROR(IF(ISNUMBER(A995),(IF(A995&lt;('Steps 1+2'!$H$11),((A995/('Steps 1+2'!$H$11))*3+1),((A995-('Steps 1+2'!$H$11))/(('Steps 1+2'!$E$17)-('Steps 1+2'!$H$11))*2+4)))," ")," ")</f>
        <v xml:space="preserve"> </v>
      </c>
      <c r="C995" s="9" t="str">
        <f t="shared" si="32"/>
        <v xml:space="preserve"> </v>
      </c>
      <c r="D995" s="32" t="e">
        <f t="shared" si="33"/>
        <v>#N/A</v>
      </c>
    </row>
    <row r="996" spans="1:4">
      <c r="A996" s="32" t="e">
        <f>IF((A995+$F$5&lt;='Steps 1+2'!$E$17),A995+$F$5,#N/A)</f>
        <v>#N/A</v>
      </c>
      <c r="B996" s="10" t="str">
        <f>IFERROR(IF(ISNUMBER(A996),(IF(A996&lt;('Steps 1+2'!$H$11),((A996/('Steps 1+2'!$H$11))*3+1),((A996-('Steps 1+2'!$H$11))/(('Steps 1+2'!$E$17)-('Steps 1+2'!$H$11))*2+4)))," ")," ")</f>
        <v xml:space="preserve"> </v>
      </c>
      <c r="C996" s="9" t="str">
        <f t="shared" si="32"/>
        <v xml:space="preserve"> </v>
      </c>
      <c r="D996" s="32" t="e">
        <f t="shared" si="33"/>
        <v>#N/A</v>
      </c>
    </row>
    <row r="997" spans="1:4">
      <c r="A997" s="32" t="e">
        <f>IF((A996+$F$5&lt;='Steps 1+2'!$E$17),A996+$F$5,#N/A)</f>
        <v>#N/A</v>
      </c>
      <c r="B997" s="10" t="str">
        <f>IFERROR(IF(ISNUMBER(A997),(IF(A997&lt;('Steps 1+2'!$H$11),((A997/('Steps 1+2'!$H$11))*3+1),((A997-('Steps 1+2'!$H$11))/(('Steps 1+2'!$E$17)-('Steps 1+2'!$H$11))*2+4)))," ")," ")</f>
        <v xml:space="preserve"> </v>
      </c>
      <c r="C997" s="9" t="str">
        <f t="shared" si="32"/>
        <v xml:space="preserve"> </v>
      </c>
      <c r="D997" s="32" t="e">
        <f t="shared" si="33"/>
        <v>#N/A</v>
      </c>
    </row>
    <row r="998" spans="1:4">
      <c r="A998" s="32" t="e">
        <f>IF((A997+$F$5&lt;='Steps 1+2'!$E$17),A997+$F$5,#N/A)</f>
        <v>#N/A</v>
      </c>
      <c r="B998" s="10" t="str">
        <f>IFERROR(IF(ISNUMBER(A998),(IF(A998&lt;('Steps 1+2'!$H$11),((A998/('Steps 1+2'!$H$11))*3+1),((A998-('Steps 1+2'!$H$11))/(('Steps 1+2'!$E$17)-('Steps 1+2'!$H$11))*2+4)))," ")," ")</f>
        <v xml:space="preserve"> </v>
      </c>
      <c r="C998" s="9" t="str">
        <f t="shared" si="32"/>
        <v xml:space="preserve"> </v>
      </c>
      <c r="D998" s="32" t="e">
        <f t="shared" si="33"/>
        <v>#N/A</v>
      </c>
    </row>
    <row r="999" spans="1:4">
      <c r="A999" s="32" t="e">
        <f>IF((A998+$F$5&lt;='Steps 1+2'!$E$17),A998+$F$5,#N/A)</f>
        <v>#N/A</v>
      </c>
      <c r="B999" s="10" t="str">
        <f>IFERROR(IF(ISNUMBER(A999),(IF(A999&lt;('Steps 1+2'!$H$11),((A999/('Steps 1+2'!$H$11))*3+1),((A999-('Steps 1+2'!$H$11))/(('Steps 1+2'!$E$17)-('Steps 1+2'!$H$11))*2+4)))," ")," ")</f>
        <v xml:space="preserve"> </v>
      </c>
      <c r="C999" s="9" t="str">
        <f t="shared" si="32"/>
        <v xml:space="preserve"> </v>
      </c>
      <c r="D999" s="32" t="e">
        <f t="shared" si="33"/>
        <v>#N/A</v>
      </c>
    </row>
    <row r="1000" spans="1:4">
      <c r="A1000" s="32" t="e">
        <f>IF((A999+$F$5&lt;='Steps 1+2'!$E$17),A999+$F$5,#N/A)</f>
        <v>#N/A</v>
      </c>
      <c r="B1000" s="10" t="str">
        <f>IFERROR(IF(ISNUMBER(A1000),(IF(A1000&lt;('Steps 1+2'!$H$11),((A1000/('Steps 1+2'!$H$11))*3+1),((A1000-('Steps 1+2'!$H$11))/(('Steps 1+2'!$E$17)-('Steps 1+2'!$H$11))*2+4)))," ")," ")</f>
        <v xml:space="preserve"> </v>
      </c>
      <c r="C1000" s="9" t="str">
        <f t="shared" si="32"/>
        <v xml:space="preserve"> </v>
      </c>
      <c r="D1000" s="32" t="e">
        <f t="shared" si="33"/>
        <v>#N/A</v>
      </c>
    </row>
    <row r="1001" spans="1:4">
      <c r="A1001" s="32" t="e">
        <f>IF((A1000+$F$5&lt;='Steps 1+2'!$E$17),A1000+$F$5,#N/A)</f>
        <v>#N/A</v>
      </c>
      <c r="B1001" s="10" t="str">
        <f>IFERROR(IF(ISNUMBER(A1001),(IF(A1001&lt;('Steps 1+2'!$H$11),((A1001/('Steps 1+2'!$H$11))*3+1),((A1001-('Steps 1+2'!$H$11))/(('Steps 1+2'!$E$17)-('Steps 1+2'!$H$11))*2+4)))," ")," ")</f>
        <v xml:space="preserve"> </v>
      </c>
      <c r="C1001" s="9" t="str">
        <f t="shared" si="32"/>
        <v xml:space="preserve"> </v>
      </c>
      <c r="D1001" s="32" t="e">
        <f t="shared" si="33"/>
        <v>#N/A</v>
      </c>
    </row>
    <row r="1002" spans="1:4">
      <c r="A1002" s="32" t="e">
        <f>IF((A1001+$F$5&lt;='Steps 1+2'!$E$17),A1001+$F$5,#N/A)</f>
        <v>#N/A</v>
      </c>
      <c r="B1002" s="10" t="str">
        <f>IFERROR(IF(ISNUMBER(A1002),(IF(A1002&lt;('Steps 1+2'!$H$11),((A1002/('Steps 1+2'!$H$11))*3+1),((A1002-('Steps 1+2'!$H$11))/(('Steps 1+2'!$E$17)-('Steps 1+2'!$H$11))*2+4)))," ")," ")</f>
        <v xml:space="preserve"> </v>
      </c>
      <c r="C1002" s="9" t="str">
        <f t="shared" si="32"/>
        <v xml:space="preserve"> </v>
      </c>
      <c r="D1002" s="32" t="e">
        <f t="shared" si="33"/>
        <v>#N/A</v>
      </c>
    </row>
    <row r="1003" spans="1:4">
      <c r="A1003" s="32" t="e">
        <f>IF((A1002+$F$5&lt;='Steps 1+2'!$E$17),A1002+$F$5,#N/A)</f>
        <v>#N/A</v>
      </c>
      <c r="B1003" s="10" t="str">
        <f>IFERROR(IF(ISNUMBER(A1003),(IF(A1003&lt;('Steps 1+2'!$H$11),((A1003/('Steps 1+2'!$H$11))*3+1),((A1003-('Steps 1+2'!$H$11))/(('Steps 1+2'!$E$17)-('Steps 1+2'!$H$11))*2+4)))," ")," ")</f>
        <v xml:space="preserve"> </v>
      </c>
      <c r="C1003" s="9" t="str">
        <f t="shared" si="32"/>
        <v xml:space="preserve"> </v>
      </c>
      <c r="D1003" s="32" t="e">
        <f t="shared" si="33"/>
        <v>#N/A</v>
      </c>
    </row>
    <row r="1004" spans="1:4">
      <c r="A1004" s="32" t="e">
        <f>IF((A1003+$F$5&lt;='Steps 1+2'!$E$17),A1003+$F$5,#N/A)</f>
        <v>#N/A</v>
      </c>
      <c r="B1004" s="10" t="str">
        <f>IFERROR(IF(ISNUMBER(A1004),(IF(A1004&lt;('Steps 1+2'!$H$11),((A1004/('Steps 1+2'!$H$11))*3+1),((A1004-('Steps 1+2'!$H$11))/(('Steps 1+2'!$E$17)-('Steps 1+2'!$H$11))*2+4)))," ")," ")</f>
        <v xml:space="preserve"> </v>
      </c>
      <c r="C1004" s="9" t="str">
        <f t="shared" si="32"/>
        <v xml:space="preserve"> </v>
      </c>
      <c r="D1004" s="32" t="e">
        <f t="shared" si="33"/>
        <v>#N/A</v>
      </c>
    </row>
    <row r="1005" spans="1:4">
      <c r="A1005" s="32" t="e">
        <f>IF((A1004+$F$5&lt;='Steps 1+2'!$E$17),A1004+$F$5,#N/A)</f>
        <v>#N/A</v>
      </c>
      <c r="B1005" s="10" t="str">
        <f>IFERROR(IF(ISNUMBER(A1005),(IF(A1005&lt;('Steps 1+2'!$H$11),((A1005/('Steps 1+2'!$H$11))*3+1),((A1005-('Steps 1+2'!$H$11))/(('Steps 1+2'!$E$17)-('Steps 1+2'!$H$11))*2+4)))," ")," ")</f>
        <v xml:space="preserve"> </v>
      </c>
      <c r="C1005" s="9" t="str">
        <f t="shared" si="32"/>
        <v xml:space="preserve"> </v>
      </c>
      <c r="D1005" s="32" t="e">
        <f t="shared" si="33"/>
        <v>#N/A</v>
      </c>
    </row>
    <row r="1006" spans="1:4">
      <c r="A1006" s="32" t="e">
        <f>IF((A1005+$F$5&lt;='Steps 1+2'!$E$17),A1005+$F$5,#N/A)</f>
        <v>#N/A</v>
      </c>
      <c r="B1006" s="10" t="str">
        <f>IFERROR(IF(ISNUMBER(A1006),(IF(A1006&lt;('Steps 1+2'!$H$11),((A1006/('Steps 1+2'!$H$11))*3+1),((A1006-('Steps 1+2'!$H$11))/(('Steps 1+2'!$E$17)-('Steps 1+2'!$H$11))*2+4)))," ")," ")</f>
        <v xml:space="preserve"> </v>
      </c>
      <c r="C1006" s="9" t="str">
        <f t="shared" si="32"/>
        <v xml:space="preserve"> </v>
      </c>
      <c r="D1006" s="32" t="e">
        <f t="shared" si="33"/>
        <v>#N/A</v>
      </c>
    </row>
    <row r="1007" spans="1:4">
      <c r="A1007" s="32" t="e">
        <f>IF((A1006+$F$5&lt;='Steps 1+2'!$E$17),A1006+$F$5,#N/A)</f>
        <v>#N/A</v>
      </c>
      <c r="B1007" s="10" t="str">
        <f>IFERROR(IF(ISNUMBER(A1007),(IF(A1007&lt;('Steps 1+2'!$H$11),((A1007/('Steps 1+2'!$H$11))*3+1),((A1007-('Steps 1+2'!$H$11))/(('Steps 1+2'!$E$17)-('Steps 1+2'!$H$11))*2+4)))," ")," ")</f>
        <v xml:space="preserve"> </v>
      </c>
      <c r="C1007" s="9" t="str">
        <f t="shared" si="32"/>
        <v xml:space="preserve"> </v>
      </c>
      <c r="D1007" s="32" t="e">
        <f t="shared" si="33"/>
        <v>#N/A</v>
      </c>
    </row>
    <row r="1008" spans="1:4">
      <c r="A1008" s="32" t="e">
        <f>IF((A1007+$F$5&lt;='Steps 1+2'!$E$17),A1007+$F$5,#N/A)</f>
        <v>#N/A</v>
      </c>
      <c r="B1008" s="10" t="str">
        <f>IFERROR(IF(ISNUMBER(A1008),(IF(A1008&lt;('Steps 1+2'!$H$11),((A1008/('Steps 1+2'!$H$11))*3+1),((A1008-('Steps 1+2'!$H$11))/(('Steps 1+2'!$E$17)-('Steps 1+2'!$H$11))*2+4)))," ")," ")</f>
        <v xml:space="preserve"> </v>
      </c>
      <c r="C1008" s="9" t="str">
        <f t="shared" si="32"/>
        <v xml:space="preserve"> </v>
      </c>
      <c r="D1008" s="32" t="e">
        <f t="shared" si="33"/>
        <v>#N/A</v>
      </c>
    </row>
    <row r="1009" spans="1:4">
      <c r="A1009" s="32" t="e">
        <f>IF((A1008+$F$5&lt;='Steps 1+2'!$E$17),A1008+$F$5,#N/A)</f>
        <v>#N/A</v>
      </c>
      <c r="B1009" s="10" t="str">
        <f>IFERROR(IF(ISNUMBER(A1009),(IF(A1009&lt;('Steps 1+2'!$H$11),((A1009/('Steps 1+2'!$H$11))*3+1),((A1009-('Steps 1+2'!$H$11))/(('Steps 1+2'!$E$17)-('Steps 1+2'!$H$11))*2+4)))," ")," ")</f>
        <v xml:space="preserve"> </v>
      </c>
      <c r="C1009" s="9" t="str">
        <f t="shared" si="32"/>
        <v xml:space="preserve"> </v>
      </c>
      <c r="D1009" s="32" t="e">
        <f t="shared" si="33"/>
        <v>#N/A</v>
      </c>
    </row>
    <row r="1010" spans="1:4">
      <c r="A1010" s="32" t="e">
        <f>IF((A1009+$F$5&lt;='Steps 1+2'!$E$17),A1009+$F$5,#N/A)</f>
        <v>#N/A</v>
      </c>
      <c r="B1010" s="10" t="str">
        <f>IFERROR(IF(ISNUMBER(A1010),(IF(A1010&lt;('Steps 1+2'!$H$11),((A1010/('Steps 1+2'!$H$11))*3+1),((A1010-('Steps 1+2'!$H$11))/(('Steps 1+2'!$E$17)-('Steps 1+2'!$H$11))*2+4)))," ")," ")</f>
        <v xml:space="preserve"> </v>
      </c>
      <c r="C1010" s="9" t="str">
        <f t="shared" si="32"/>
        <v xml:space="preserve"> </v>
      </c>
      <c r="D1010" s="32" t="e">
        <f t="shared" si="33"/>
        <v>#N/A</v>
      </c>
    </row>
    <row r="1011" spans="1:4">
      <c r="A1011" s="32" t="e">
        <f>IF((A1010+$F$5&lt;='Steps 1+2'!$E$17),A1010+$F$5,#N/A)</f>
        <v>#N/A</v>
      </c>
      <c r="B1011" s="10" t="str">
        <f>IFERROR(IF(ISNUMBER(A1011),(IF(A1011&lt;('Steps 1+2'!$H$11),((A1011/('Steps 1+2'!$H$11))*3+1),((A1011-('Steps 1+2'!$H$11))/(('Steps 1+2'!$E$17)-('Steps 1+2'!$H$11))*2+4)))," ")," ")</f>
        <v xml:space="preserve"> </v>
      </c>
      <c r="C1011" s="9" t="str">
        <f t="shared" si="32"/>
        <v xml:space="preserve"> </v>
      </c>
      <c r="D1011" s="32" t="e">
        <f t="shared" si="33"/>
        <v>#N/A</v>
      </c>
    </row>
    <row r="1012" spans="1:4">
      <c r="A1012" s="32" t="e">
        <f>IF((A1011+$F$5&lt;='Steps 1+2'!$E$17),A1011+$F$5,#N/A)</f>
        <v>#N/A</v>
      </c>
      <c r="B1012" s="10" t="str">
        <f>IFERROR(IF(ISNUMBER(A1012),(IF(A1012&lt;('Steps 1+2'!$H$11),((A1012/('Steps 1+2'!$H$11))*3+1),((A1012-('Steps 1+2'!$H$11))/(('Steps 1+2'!$E$17)-('Steps 1+2'!$H$11))*2+4)))," ")," ")</f>
        <v xml:space="preserve"> </v>
      </c>
      <c r="C1012" s="9" t="str">
        <f t="shared" si="32"/>
        <v xml:space="preserve"> </v>
      </c>
      <c r="D1012" s="32" t="e">
        <f t="shared" si="33"/>
        <v>#N/A</v>
      </c>
    </row>
    <row r="1013" spans="1:4">
      <c r="A1013" s="32" t="e">
        <f>IF((A1012+$F$5&lt;='Steps 1+2'!$E$17),A1012+$F$5,#N/A)</f>
        <v>#N/A</v>
      </c>
      <c r="B1013" s="10" t="str">
        <f>IFERROR(IF(ISNUMBER(A1013),(IF(A1013&lt;('Steps 1+2'!$H$11),((A1013/('Steps 1+2'!$H$11))*3+1),((A1013-('Steps 1+2'!$H$11))/(('Steps 1+2'!$E$17)-('Steps 1+2'!$H$11))*2+4)))," ")," ")</f>
        <v xml:space="preserve"> </v>
      </c>
      <c r="C1013" s="9" t="str">
        <f t="shared" si="32"/>
        <v xml:space="preserve"> </v>
      </c>
      <c r="D1013" s="32" t="e">
        <f t="shared" si="33"/>
        <v>#N/A</v>
      </c>
    </row>
    <row r="1014" spans="1:4">
      <c r="A1014" s="32" t="e">
        <f>IF((A1013+$F$5&lt;='Steps 1+2'!$E$17),A1013+$F$5,#N/A)</f>
        <v>#N/A</v>
      </c>
      <c r="B1014" s="10" t="str">
        <f>IFERROR(IF(ISNUMBER(A1014),(IF(A1014&lt;('Steps 1+2'!$H$11),((A1014/('Steps 1+2'!$H$11))*3+1),((A1014-('Steps 1+2'!$H$11))/(('Steps 1+2'!$E$17)-('Steps 1+2'!$H$11))*2+4)))," ")," ")</f>
        <v xml:space="preserve"> </v>
      </c>
      <c r="C1014" s="9" t="str">
        <f t="shared" si="32"/>
        <v xml:space="preserve"> </v>
      </c>
      <c r="D1014" s="32" t="e">
        <f t="shared" si="33"/>
        <v>#N/A</v>
      </c>
    </row>
    <row r="1015" spans="1:4">
      <c r="A1015" s="32" t="e">
        <f>IF((A1014+$F$5&lt;='Steps 1+2'!$E$17),A1014+$F$5,#N/A)</f>
        <v>#N/A</v>
      </c>
      <c r="B1015" s="10" t="str">
        <f>IFERROR(IF(ISNUMBER(A1015),(IF(A1015&lt;('Steps 1+2'!$H$11),((A1015/('Steps 1+2'!$H$11))*3+1),((A1015-('Steps 1+2'!$H$11))/(('Steps 1+2'!$E$17)-('Steps 1+2'!$H$11))*2+4)))," ")," ")</f>
        <v xml:space="preserve"> </v>
      </c>
      <c r="C1015" s="9" t="str">
        <f t="shared" si="32"/>
        <v xml:space="preserve"> </v>
      </c>
      <c r="D1015" s="32" t="e">
        <f t="shared" si="33"/>
        <v>#N/A</v>
      </c>
    </row>
    <row r="1016" spans="1:4">
      <c r="A1016" s="32" t="e">
        <f>IF((A1015+$F$5&lt;='Steps 1+2'!$E$17),A1015+$F$5,#N/A)</f>
        <v>#N/A</v>
      </c>
      <c r="B1016" s="10" t="str">
        <f>IFERROR(IF(ISNUMBER(A1016),(IF(A1016&lt;('Steps 1+2'!$H$11),((A1016/('Steps 1+2'!$H$11))*3+1),((A1016-('Steps 1+2'!$H$11))/(('Steps 1+2'!$E$17)-('Steps 1+2'!$H$11))*2+4)))," ")," ")</f>
        <v xml:space="preserve"> </v>
      </c>
      <c r="C1016" s="9" t="str">
        <f t="shared" si="32"/>
        <v xml:space="preserve"> </v>
      </c>
      <c r="D1016" s="32" t="e">
        <f t="shared" si="33"/>
        <v>#N/A</v>
      </c>
    </row>
    <row r="1017" spans="1:4">
      <c r="A1017" s="32" t="e">
        <f>IF((A1016+$F$5&lt;='Steps 1+2'!$E$17),A1016+$F$5,#N/A)</f>
        <v>#N/A</v>
      </c>
      <c r="B1017" s="10" t="str">
        <f>IFERROR(IF(ISNUMBER(A1017),(IF(A1017&lt;('Steps 1+2'!$H$11),((A1017/('Steps 1+2'!$H$11))*3+1),((A1017-('Steps 1+2'!$H$11))/(('Steps 1+2'!$E$17)-('Steps 1+2'!$H$11))*2+4)))," ")," ")</f>
        <v xml:space="preserve"> </v>
      </c>
      <c r="C1017" s="9" t="str">
        <f t="shared" si="32"/>
        <v xml:space="preserve"> </v>
      </c>
      <c r="D1017" s="32" t="e">
        <f t="shared" si="33"/>
        <v>#N/A</v>
      </c>
    </row>
    <row r="1018" spans="1:4">
      <c r="A1018" s="32" t="e">
        <f>IF((A1017+$F$5&lt;='Steps 1+2'!$E$17),A1017+$F$5,#N/A)</f>
        <v>#N/A</v>
      </c>
      <c r="B1018" s="10" t="str">
        <f>IFERROR(IF(ISNUMBER(A1018),(IF(A1018&lt;('Steps 1+2'!$H$11),((A1018/('Steps 1+2'!$H$11))*3+1),((A1018-('Steps 1+2'!$H$11))/(('Steps 1+2'!$E$17)-('Steps 1+2'!$H$11))*2+4)))," ")," ")</f>
        <v xml:space="preserve"> </v>
      </c>
      <c r="C1018" s="9" t="str">
        <f t="shared" si="32"/>
        <v xml:space="preserve"> </v>
      </c>
      <c r="D1018" s="32" t="e">
        <f t="shared" si="33"/>
        <v>#N/A</v>
      </c>
    </row>
    <row r="1019" spans="1:4">
      <c r="A1019" s="32" t="e">
        <f>IF((A1018+$F$5&lt;='Steps 1+2'!$E$17),A1018+$F$5,#N/A)</f>
        <v>#N/A</v>
      </c>
      <c r="B1019" s="10" t="str">
        <f>IFERROR(IF(ISNUMBER(A1019),(IF(A1019&lt;('Steps 1+2'!$H$11),((A1019/('Steps 1+2'!$H$11))*3+1),((A1019-('Steps 1+2'!$H$11))/(('Steps 1+2'!$E$17)-('Steps 1+2'!$H$11))*2+4)))," ")," ")</f>
        <v xml:space="preserve"> </v>
      </c>
      <c r="C1019" s="9" t="str">
        <f t="shared" si="32"/>
        <v xml:space="preserve"> </v>
      </c>
      <c r="D1019" s="32" t="e">
        <f t="shared" si="33"/>
        <v>#N/A</v>
      </c>
    </row>
    <row r="1020" spans="1:4">
      <c r="A1020" s="32" t="e">
        <f>IF((A1019+$F$5&lt;='Steps 1+2'!$E$17),A1019+$F$5,#N/A)</f>
        <v>#N/A</v>
      </c>
      <c r="B1020" s="10" t="str">
        <f>IFERROR(IF(ISNUMBER(A1020),(IF(A1020&lt;('Steps 1+2'!$H$11),((A1020/('Steps 1+2'!$H$11))*3+1),((A1020-('Steps 1+2'!$H$11))/(('Steps 1+2'!$E$17)-('Steps 1+2'!$H$11))*2+4)))," ")," ")</f>
        <v xml:space="preserve"> </v>
      </c>
      <c r="C1020" s="9" t="str">
        <f t="shared" si="32"/>
        <v xml:space="preserve"> </v>
      </c>
      <c r="D1020" s="32" t="e">
        <f t="shared" si="33"/>
        <v>#N/A</v>
      </c>
    </row>
    <row r="1021" spans="1:4">
      <c r="A1021" s="32" t="e">
        <f>IF((A1020+$F$5&lt;='Steps 1+2'!$E$17),A1020+$F$5,#N/A)</f>
        <v>#N/A</v>
      </c>
      <c r="B1021" s="10" t="str">
        <f>IFERROR(IF(ISNUMBER(A1021),(IF(A1021&lt;('Steps 1+2'!$H$11),((A1021/('Steps 1+2'!$H$11))*3+1),((A1021-('Steps 1+2'!$H$11))/(('Steps 1+2'!$E$17)-('Steps 1+2'!$H$11))*2+4)))," ")," ")</f>
        <v xml:space="preserve"> </v>
      </c>
      <c r="C1021" s="9" t="str">
        <f t="shared" si="32"/>
        <v xml:space="preserve"> </v>
      </c>
      <c r="D1021" s="32" t="e">
        <f t="shared" si="33"/>
        <v>#N/A</v>
      </c>
    </row>
    <row r="1022" spans="1:4">
      <c r="A1022" s="32" t="e">
        <f>IF((A1021+$F$5&lt;='Steps 1+2'!$E$17),A1021+$F$5,#N/A)</f>
        <v>#N/A</v>
      </c>
      <c r="B1022" s="10" t="str">
        <f>IFERROR(IF(ISNUMBER(A1022),(IF(A1022&lt;('Steps 1+2'!$H$11),((A1022/('Steps 1+2'!$H$11))*3+1),((A1022-('Steps 1+2'!$H$11))/(('Steps 1+2'!$E$17)-('Steps 1+2'!$H$11))*2+4)))," ")," ")</f>
        <v xml:space="preserve"> </v>
      </c>
      <c r="C1022" s="9" t="str">
        <f t="shared" si="32"/>
        <v xml:space="preserve"> </v>
      </c>
      <c r="D1022" s="32" t="e">
        <f t="shared" si="33"/>
        <v>#N/A</v>
      </c>
    </row>
    <row r="1023" spans="1:4">
      <c r="A1023" s="32" t="e">
        <f>IF((A1022+$F$5&lt;='Steps 1+2'!$E$17),A1022+$F$5,#N/A)</f>
        <v>#N/A</v>
      </c>
      <c r="B1023" s="10" t="str">
        <f>IFERROR(IF(ISNUMBER(A1023),(IF(A1023&lt;('Steps 1+2'!$H$11),((A1023/('Steps 1+2'!$H$11))*3+1),((A1023-('Steps 1+2'!$H$11))/(('Steps 1+2'!$E$17)-('Steps 1+2'!$H$11))*2+4)))," ")," ")</f>
        <v xml:space="preserve"> </v>
      </c>
      <c r="C1023" s="9" t="str">
        <f t="shared" si="32"/>
        <v xml:space="preserve"> </v>
      </c>
      <c r="D1023" s="32" t="e">
        <f t="shared" si="33"/>
        <v>#N/A</v>
      </c>
    </row>
    <row r="1024" spans="1:4">
      <c r="A1024" s="32" t="e">
        <f>IF((A1023+$F$5&lt;='Steps 1+2'!$E$17),A1023+$F$5,#N/A)</f>
        <v>#N/A</v>
      </c>
      <c r="B1024" s="10" t="str">
        <f>IFERROR(IF(ISNUMBER(A1024),(IF(A1024&lt;('Steps 1+2'!$H$11),((A1024/('Steps 1+2'!$H$11))*3+1),((A1024-('Steps 1+2'!$H$11))/(('Steps 1+2'!$E$17)-('Steps 1+2'!$H$11))*2+4)))," ")," ")</f>
        <v xml:space="preserve"> </v>
      </c>
      <c r="C1024" s="9" t="str">
        <f t="shared" si="32"/>
        <v xml:space="preserve"> </v>
      </c>
      <c r="D1024" s="32" t="e">
        <f t="shared" si="33"/>
        <v>#N/A</v>
      </c>
    </row>
    <row r="1025" spans="1:4">
      <c r="A1025" s="32" t="e">
        <f>IF((A1024+$F$5&lt;='Steps 1+2'!$E$17),A1024+$F$5,#N/A)</f>
        <v>#N/A</v>
      </c>
      <c r="B1025" s="10" t="str">
        <f>IFERROR(IF(ISNUMBER(A1025),(IF(A1025&lt;('Steps 1+2'!$H$11),((A1025/('Steps 1+2'!$H$11))*3+1),((A1025-('Steps 1+2'!$H$11))/(('Steps 1+2'!$E$17)-('Steps 1+2'!$H$11))*2+4)))," ")," ")</f>
        <v xml:space="preserve"> </v>
      </c>
      <c r="C1025" s="9" t="str">
        <f t="shared" si="32"/>
        <v xml:space="preserve"> </v>
      </c>
      <c r="D1025" s="32" t="e">
        <f t="shared" si="33"/>
        <v>#N/A</v>
      </c>
    </row>
    <row r="1026" spans="1:4">
      <c r="A1026" s="32" t="e">
        <f>IF((A1025+$F$5&lt;='Steps 1+2'!$E$17),A1025+$F$5,#N/A)</f>
        <v>#N/A</v>
      </c>
      <c r="B1026" s="10" t="str">
        <f>IFERROR(IF(ISNUMBER(A1026),(IF(A1026&lt;('Steps 1+2'!$H$11),((A1026/('Steps 1+2'!$H$11))*3+1),((A1026-('Steps 1+2'!$H$11))/(('Steps 1+2'!$E$17)-('Steps 1+2'!$H$11))*2+4)))," ")," ")</f>
        <v xml:space="preserve"> </v>
      </c>
      <c r="C1026" s="9" t="str">
        <f t="shared" ref="C1026:C1089" si="34">IFERROR(IF(AND(B1026&gt;3.5,B1026&lt;4),3.5,ROUND(B1026/5,1)*5)," ")</f>
        <v xml:space="preserve"> </v>
      </c>
      <c r="D1026" s="32" t="e">
        <f t="shared" ref="D1026:D1034" si="35">A1026</f>
        <v>#N/A</v>
      </c>
    </row>
    <row r="1027" spans="1:4">
      <c r="A1027" s="32" t="e">
        <f>IF((A1026+$F$5&lt;='Steps 1+2'!$E$17),A1026+$F$5,#N/A)</f>
        <v>#N/A</v>
      </c>
      <c r="B1027" s="10" t="str">
        <f>IFERROR(IF(ISNUMBER(A1027),(IF(A1027&lt;('Steps 1+2'!$H$11),((A1027/('Steps 1+2'!$H$11))*3+1),((A1027-('Steps 1+2'!$H$11))/(('Steps 1+2'!$E$17)-('Steps 1+2'!$H$11))*2+4)))," ")," ")</f>
        <v xml:space="preserve"> </v>
      </c>
      <c r="C1027" s="9" t="str">
        <f t="shared" si="34"/>
        <v xml:space="preserve"> </v>
      </c>
      <c r="D1027" s="32" t="e">
        <f t="shared" si="35"/>
        <v>#N/A</v>
      </c>
    </row>
    <row r="1028" spans="1:4">
      <c r="A1028" s="32" t="e">
        <f>IF((A1027+$F$5&lt;='Steps 1+2'!$E$17),A1027+$F$5,#N/A)</f>
        <v>#N/A</v>
      </c>
      <c r="B1028" s="10" t="str">
        <f>IFERROR(IF(ISNUMBER(A1028),(IF(A1028&lt;('Steps 1+2'!$H$11),((A1028/('Steps 1+2'!$H$11))*3+1),((A1028-('Steps 1+2'!$H$11))/(('Steps 1+2'!$E$17)-('Steps 1+2'!$H$11))*2+4)))," ")," ")</f>
        <v xml:space="preserve"> </v>
      </c>
      <c r="C1028" s="9" t="str">
        <f t="shared" si="34"/>
        <v xml:space="preserve"> </v>
      </c>
      <c r="D1028" s="32" t="e">
        <f t="shared" si="35"/>
        <v>#N/A</v>
      </c>
    </row>
    <row r="1029" spans="1:4">
      <c r="A1029" s="32" t="e">
        <f>IF((A1028+$F$5&lt;='Steps 1+2'!$E$17),A1028+$F$5,#N/A)</f>
        <v>#N/A</v>
      </c>
      <c r="B1029" s="10" t="str">
        <f>IFERROR(IF(ISNUMBER(A1029),(IF(A1029&lt;('Steps 1+2'!$H$11),((A1029/('Steps 1+2'!$H$11))*3+1),((A1029-('Steps 1+2'!$H$11))/(('Steps 1+2'!$E$17)-('Steps 1+2'!$H$11))*2+4)))," ")," ")</f>
        <v xml:space="preserve"> </v>
      </c>
      <c r="C1029" s="9" t="str">
        <f t="shared" si="34"/>
        <v xml:space="preserve"> </v>
      </c>
      <c r="D1029" s="32" t="e">
        <f t="shared" si="35"/>
        <v>#N/A</v>
      </c>
    </row>
    <row r="1030" spans="1:4">
      <c r="A1030" s="32" t="e">
        <f>IF((A1029+$F$5&lt;='Steps 1+2'!$E$17),A1029+$F$5,#N/A)</f>
        <v>#N/A</v>
      </c>
      <c r="B1030" s="10" t="str">
        <f>IFERROR(IF(ISNUMBER(A1030),(IF(A1030&lt;('Steps 1+2'!$H$11),((A1030/('Steps 1+2'!$H$11))*3+1),((A1030-('Steps 1+2'!$H$11))/(('Steps 1+2'!$E$17)-('Steps 1+2'!$H$11))*2+4)))," ")," ")</f>
        <v xml:space="preserve"> </v>
      </c>
      <c r="C1030" s="9" t="str">
        <f t="shared" si="34"/>
        <v xml:space="preserve"> </v>
      </c>
      <c r="D1030" s="32" t="e">
        <f t="shared" si="35"/>
        <v>#N/A</v>
      </c>
    </row>
    <row r="1031" spans="1:4">
      <c r="A1031" s="32" t="e">
        <f>IF((A1030+$F$5&lt;='Steps 1+2'!$E$17),A1030+$F$5,#N/A)</f>
        <v>#N/A</v>
      </c>
      <c r="B1031" s="10" t="str">
        <f>IFERROR(IF(ISNUMBER(A1031),(IF(A1031&lt;('Steps 1+2'!$H$11),((A1031/('Steps 1+2'!$H$11))*3+1),((A1031-('Steps 1+2'!$H$11))/(('Steps 1+2'!$E$17)-('Steps 1+2'!$H$11))*2+4)))," ")," ")</f>
        <v xml:space="preserve"> </v>
      </c>
      <c r="C1031" s="9" t="str">
        <f t="shared" si="34"/>
        <v xml:space="preserve"> </v>
      </c>
      <c r="D1031" s="32" t="e">
        <f t="shared" si="35"/>
        <v>#N/A</v>
      </c>
    </row>
    <row r="1032" spans="1:4">
      <c r="A1032" s="32" t="e">
        <f>IF((A1031+$F$5&lt;='Steps 1+2'!$E$17),A1031+$F$5,#N/A)</f>
        <v>#N/A</v>
      </c>
      <c r="B1032" s="10" t="str">
        <f>IFERROR(IF(ISNUMBER(A1032),(IF(A1032&lt;('Steps 1+2'!$H$11),((A1032/('Steps 1+2'!$H$11))*3+1),((A1032-('Steps 1+2'!$H$11))/(('Steps 1+2'!$E$17)-('Steps 1+2'!$H$11))*2+4)))," ")," ")</f>
        <v xml:space="preserve"> </v>
      </c>
      <c r="C1032" s="9" t="str">
        <f t="shared" si="34"/>
        <v xml:space="preserve"> </v>
      </c>
      <c r="D1032" s="32" t="e">
        <f t="shared" si="35"/>
        <v>#N/A</v>
      </c>
    </row>
    <row r="1033" spans="1:4">
      <c r="A1033" s="32" t="e">
        <f>IF((A1032+$F$5&lt;='Steps 1+2'!$E$17),A1032+$F$5,#N/A)</f>
        <v>#N/A</v>
      </c>
      <c r="B1033" s="10" t="str">
        <f>IFERROR(IF(ISNUMBER(A1033),(IF(A1033&lt;('Steps 1+2'!$H$11),((A1033/('Steps 1+2'!$H$11))*3+1),((A1033-('Steps 1+2'!$H$11))/(('Steps 1+2'!$E$17)-('Steps 1+2'!$H$11))*2+4)))," ")," ")</f>
        <v xml:space="preserve"> </v>
      </c>
      <c r="C1033" s="9" t="str">
        <f t="shared" si="34"/>
        <v xml:space="preserve"> </v>
      </c>
      <c r="D1033" s="32" t="e">
        <f t="shared" si="35"/>
        <v>#N/A</v>
      </c>
    </row>
    <row r="1034" spans="1:4">
      <c r="A1034" s="32" t="e">
        <f>IF((A1033+$F$5&lt;='Steps 1+2'!$E$17),A1033+$F$5,#N/A)</f>
        <v>#N/A</v>
      </c>
      <c r="B1034" s="10" t="str">
        <f>IFERROR(IF(ISNUMBER(A1034),(IF(A1034&lt;('Steps 1+2'!$H$11),((A1034/('Steps 1+2'!$H$11))*3+1),((A1034-('Steps 1+2'!$H$11))/(('Steps 1+2'!$E$17)-('Steps 1+2'!$H$11))*2+4)))," ")," ")</f>
        <v xml:space="preserve"> </v>
      </c>
      <c r="C1034" s="9" t="str">
        <f t="shared" si="34"/>
        <v xml:space="preserve"> </v>
      </c>
      <c r="D1034" s="32" t="e">
        <f t="shared" si="35"/>
        <v>#N/A</v>
      </c>
    </row>
    <row r="1035" spans="1:4">
      <c r="A1035" s="32" t="e">
        <f>IF((A1034+$F$5&lt;='Steps 1+2'!$E$17),A1034+$F$5,#N/A)</f>
        <v>#N/A</v>
      </c>
      <c r="B1035" s="10" t="str">
        <f>IFERROR(IF(ISNUMBER(A1035),(IF(A1035&lt;('Steps 1+2'!$H$11),((A1035/('Steps 1+2'!$H$11))*3+1),((A1035-('Steps 1+2'!$H$11))/(('Steps 1+2'!$E$17)-('Steps 1+2'!$H$11))*2+4)))," ")," ")</f>
        <v xml:space="preserve"> </v>
      </c>
      <c r="C1035" s="9" t="str">
        <f t="shared" si="34"/>
        <v xml:space="preserve"> </v>
      </c>
      <c r="D1035" s="32" t="e">
        <f t="shared" ref="D1035:D1098" si="36">A1035</f>
        <v>#N/A</v>
      </c>
    </row>
    <row r="1036" spans="1:4">
      <c r="A1036" s="32" t="e">
        <f>IF((A1035+$F$5&lt;='Steps 1+2'!$E$17),A1035+$F$5,#N/A)</f>
        <v>#N/A</v>
      </c>
      <c r="B1036" s="10" t="str">
        <f>IFERROR(IF(ISNUMBER(A1036),(IF(A1036&lt;('Steps 1+2'!$H$11),((A1036/('Steps 1+2'!$H$11))*3+1),((A1036-('Steps 1+2'!$H$11))/(('Steps 1+2'!$E$17)-('Steps 1+2'!$H$11))*2+4)))," ")," ")</f>
        <v xml:space="preserve"> </v>
      </c>
      <c r="C1036" s="9" t="str">
        <f t="shared" si="34"/>
        <v xml:space="preserve"> </v>
      </c>
      <c r="D1036" s="32" t="e">
        <f t="shared" si="36"/>
        <v>#N/A</v>
      </c>
    </row>
    <row r="1037" spans="1:4">
      <c r="A1037" s="32" t="e">
        <f>IF((A1036+$F$5&lt;='Steps 1+2'!$E$17),A1036+$F$5,#N/A)</f>
        <v>#N/A</v>
      </c>
      <c r="B1037" s="10" t="str">
        <f>IFERROR(IF(ISNUMBER(A1037),(IF(A1037&lt;('Steps 1+2'!$H$11),((A1037/('Steps 1+2'!$H$11))*3+1),((A1037-('Steps 1+2'!$H$11))/(('Steps 1+2'!$E$17)-('Steps 1+2'!$H$11))*2+4)))," ")," ")</f>
        <v xml:space="preserve"> </v>
      </c>
      <c r="C1037" s="9" t="str">
        <f t="shared" si="34"/>
        <v xml:space="preserve"> </v>
      </c>
      <c r="D1037" s="32" t="e">
        <f t="shared" si="36"/>
        <v>#N/A</v>
      </c>
    </row>
    <row r="1038" spans="1:4">
      <c r="A1038" s="32" t="e">
        <f>IF((A1037+$F$5&lt;='Steps 1+2'!$E$17),A1037+$F$5,#N/A)</f>
        <v>#N/A</v>
      </c>
      <c r="B1038" s="10" t="str">
        <f>IFERROR(IF(ISNUMBER(A1038),(IF(A1038&lt;('Steps 1+2'!$H$11),((A1038/('Steps 1+2'!$H$11))*3+1),((A1038-('Steps 1+2'!$H$11))/(('Steps 1+2'!$E$17)-('Steps 1+2'!$H$11))*2+4)))," ")," ")</f>
        <v xml:space="preserve"> </v>
      </c>
      <c r="C1038" s="9" t="str">
        <f t="shared" si="34"/>
        <v xml:space="preserve"> </v>
      </c>
      <c r="D1038" s="32" t="e">
        <f t="shared" si="36"/>
        <v>#N/A</v>
      </c>
    </row>
    <row r="1039" spans="1:4">
      <c r="A1039" s="32" t="e">
        <f>IF((A1038+$F$5&lt;='Steps 1+2'!$E$17),A1038+$F$5,#N/A)</f>
        <v>#N/A</v>
      </c>
      <c r="B1039" s="10" t="str">
        <f>IFERROR(IF(ISNUMBER(A1039),(IF(A1039&lt;('Steps 1+2'!$H$11),((A1039/('Steps 1+2'!$H$11))*3+1),((A1039-('Steps 1+2'!$H$11))/(('Steps 1+2'!$E$17)-('Steps 1+2'!$H$11))*2+4)))," ")," ")</f>
        <v xml:space="preserve"> </v>
      </c>
      <c r="C1039" s="9" t="str">
        <f t="shared" si="34"/>
        <v xml:space="preserve"> </v>
      </c>
      <c r="D1039" s="32" t="e">
        <f t="shared" si="36"/>
        <v>#N/A</v>
      </c>
    </row>
    <row r="1040" spans="1:4">
      <c r="A1040" s="32" t="e">
        <f>IF((A1039+$F$5&lt;='Steps 1+2'!$E$17),A1039+$F$5,#N/A)</f>
        <v>#N/A</v>
      </c>
      <c r="B1040" s="10" t="str">
        <f>IFERROR(IF(ISNUMBER(A1040),(IF(A1040&lt;('Steps 1+2'!$H$11),((A1040/('Steps 1+2'!$H$11))*3+1),((A1040-('Steps 1+2'!$H$11))/(('Steps 1+2'!$E$17)-('Steps 1+2'!$H$11))*2+4)))," ")," ")</f>
        <v xml:space="preserve"> </v>
      </c>
      <c r="C1040" s="9" t="str">
        <f t="shared" si="34"/>
        <v xml:space="preserve"> </v>
      </c>
      <c r="D1040" s="32" t="e">
        <f t="shared" si="36"/>
        <v>#N/A</v>
      </c>
    </row>
    <row r="1041" spans="1:4">
      <c r="A1041" s="32" t="e">
        <f>IF((A1040+$F$5&lt;='Steps 1+2'!$E$17),A1040+$F$5,#N/A)</f>
        <v>#N/A</v>
      </c>
      <c r="B1041" s="10" t="str">
        <f>IFERROR(IF(ISNUMBER(A1041),(IF(A1041&lt;('Steps 1+2'!$H$11),((A1041/('Steps 1+2'!$H$11))*3+1),((A1041-('Steps 1+2'!$H$11))/(('Steps 1+2'!$E$17)-('Steps 1+2'!$H$11))*2+4)))," ")," ")</f>
        <v xml:space="preserve"> </v>
      </c>
      <c r="C1041" s="9" t="str">
        <f t="shared" si="34"/>
        <v xml:space="preserve"> </v>
      </c>
      <c r="D1041" s="32" t="e">
        <f t="shared" si="36"/>
        <v>#N/A</v>
      </c>
    </row>
    <row r="1042" spans="1:4">
      <c r="A1042" s="32" t="e">
        <f>IF((A1041+$F$5&lt;='Steps 1+2'!$E$17),A1041+$F$5,#N/A)</f>
        <v>#N/A</v>
      </c>
      <c r="B1042" s="10" t="str">
        <f>IFERROR(IF(ISNUMBER(A1042),(IF(A1042&lt;('Steps 1+2'!$H$11),((A1042/('Steps 1+2'!$H$11))*3+1),((A1042-('Steps 1+2'!$H$11))/(('Steps 1+2'!$E$17)-('Steps 1+2'!$H$11))*2+4)))," ")," ")</f>
        <v xml:space="preserve"> </v>
      </c>
      <c r="C1042" s="9" t="str">
        <f t="shared" si="34"/>
        <v xml:space="preserve"> </v>
      </c>
      <c r="D1042" s="32" t="e">
        <f t="shared" si="36"/>
        <v>#N/A</v>
      </c>
    </row>
    <row r="1043" spans="1:4">
      <c r="A1043" s="32" t="e">
        <f>IF((A1042+$F$5&lt;='Steps 1+2'!$E$17),A1042+$F$5,#N/A)</f>
        <v>#N/A</v>
      </c>
      <c r="B1043" s="10" t="str">
        <f>IFERROR(IF(ISNUMBER(A1043),(IF(A1043&lt;('Steps 1+2'!$H$11),((A1043/('Steps 1+2'!$H$11))*3+1),((A1043-('Steps 1+2'!$H$11))/(('Steps 1+2'!$E$17)-('Steps 1+2'!$H$11))*2+4)))," ")," ")</f>
        <v xml:space="preserve"> </v>
      </c>
      <c r="C1043" s="9" t="str">
        <f t="shared" si="34"/>
        <v xml:space="preserve"> </v>
      </c>
      <c r="D1043" s="32" t="e">
        <f t="shared" si="36"/>
        <v>#N/A</v>
      </c>
    </row>
    <row r="1044" spans="1:4">
      <c r="A1044" s="32" t="e">
        <f>IF((A1043+$F$5&lt;='Steps 1+2'!$E$17),A1043+$F$5,#N/A)</f>
        <v>#N/A</v>
      </c>
      <c r="B1044" s="10" t="str">
        <f>IFERROR(IF(ISNUMBER(A1044),(IF(A1044&lt;('Steps 1+2'!$H$11),((A1044/('Steps 1+2'!$H$11))*3+1),((A1044-('Steps 1+2'!$H$11))/(('Steps 1+2'!$E$17)-('Steps 1+2'!$H$11))*2+4)))," ")," ")</f>
        <v xml:space="preserve"> </v>
      </c>
      <c r="C1044" s="9" t="str">
        <f t="shared" si="34"/>
        <v xml:space="preserve"> </v>
      </c>
      <c r="D1044" s="32" t="e">
        <f t="shared" si="36"/>
        <v>#N/A</v>
      </c>
    </row>
    <row r="1045" spans="1:4">
      <c r="A1045" s="32" t="e">
        <f>IF((A1044+$F$5&lt;='Steps 1+2'!$E$17),A1044+$F$5,#N/A)</f>
        <v>#N/A</v>
      </c>
      <c r="B1045" s="10" t="str">
        <f>IFERROR(IF(ISNUMBER(A1045),(IF(A1045&lt;('Steps 1+2'!$H$11),((A1045/('Steps 1+2'!$H$11))*3+1),((A1045-('Steps 1+2'!$H$11))/(('Steps 1+2'!$E$17)-('Steps 1+2'!$H$11))*2+4)))," ")," ")</f>
        <v xml:space="preserve"> </v>
      </c>
      <c r="C1045" s="9" t="str">
        <f t="shared" si="34"/>
        <v xml:space="preserve"> </v>
      </c>
      <c r="D1045" s="32" t="e">
        <f t="shared" si="36"/>
        <v>#N/A</v>
      </c>
    </row>
    <row r="1046" spans="1:4">
      <c r="A1046" s="32" t="e">
        <f>IF((A1045+$F$5&lt;='Steps 1+2'!$E$17),A1045+$F$5,#N/A)</f>
        <v>#N/A</v>
      </c>
      <c r="B1046" s="10" t="str">
        <f>IFERROR(IF(ISNUMBER(A1046),(IF(A1046&lt;('Steps 1+2'!$H$11),((A1046/('Steps 1+2'!$H$11))*3+1),((A1046-('Steps 1+2'!$H$11))/(('Steps 1+2'!$E$17)-('Steps 1+2'!$H$11))*2+4)))," ")," ")</f>
        <v xml:space="preserve"> </v>
      </c>
      <c r="C1046" s="9" t="str">
        <f t="shared" si="34"/>
        <v xml:space="preserve"> </v>
      </c>
      <c r="D1046" s="32" t="e">
        <f t="shared" si="36"/>
        <v>#N/A</v>
      </c>
    </row>
    <row r="1047" spans="1:4">
      <c r="A1047" s="32" t="e">
        <f>IF((A1046+$F$5&lt;='Steps 1+2'!$E$17),A1046+$F$5,#N/A)</f>
        <v>#N/A</v>
      </c>
      <c r="B1047" s="10" t="str">
        <f>IFERROR(IF(ISNUMBER(A1047),(IF(A1047&lt;('Steps 1+2'!$H$11),((A1047/('Steps 1+2'!$H$11))*3+1),((A1047-('Steps 1+2'!$H$11))/(('Steps 1+2'!$E$17)-('Steps 1+2'!$H$11))*2+4)))," ")," ")</f>
        <v xml:space="preserve"> </v>
      </c>
      <c r="C1047" s="9" t="str">
        <f t="shared" si="34"/>
        <v xml:space="preserve"> </v>
      </c>
      <c r="D1047" s="32" t="e">
        <f t="shared" si="36"/>
        <v>#N/A</v>
      </c>
    </row>
    <row r="1048" spans="1:4">
      <c r="A1048" s="32" t="e">
        <f>IF((A1047+$F$5&lt;='Steps 1+2'!$E$17),A1047+$F$5,#N/A)</f>
        <v>#N/A</v>
      </c>
      <c r="B1048" s="10" t="str">
        <f>IFERROR(IF(ISNUMBER(A1048),(IF(A1048&lt;('Steps 1+2'!$H$11),((A1048/('Steps 1+2'!$H$11))*3+1),((A1048-('Steps 1+2'!$H$11))/(('Steps 1+2'!$E$17)-('Steps 1+2'!$H$11))*2+4)))," ")," ")</f>
        <v xml:space="preserve"> </v>
      </c>
      <c r="C1048" s="9" t="str">
        <f t="shared" si="34"/>
        <v xml:space="preserve"> </v>
      </c>
      <c r="D1048" s="32" t="e">
        <f t="shared" si="36"/>
        <v>#N/A</v>
      </c>
    </row>
    <row r="1049" spans="1:4">
      <c r="A1049" s="32" t="e">
        <f>IF((A1048+$F$5&lt;='Steps 1+2'!$E$17),A1048+$F$5,#N/A)</f>
        <v>#N/A</v>
      </c>
      <c r="B1049" s="10" t="str">
        <f>IFERROR(IF(ISNUMBER(A1049),(IF(A1049&lt;('Steps 1+2'!$H$11),((A1049/('Steps 1+2'!$H$11))*3+1),((A1049-('Steps 1+2'!$H$11))/(('Steps 1+2'!$E$17)-('Steps 1+2'!$H$11))*2+4)))," ")," ")</f>
        <v xml:space="preserve"> </v>
      </c>
      <c r="C1049" s="9" t="str">
        <f t="shared" si="34"/>
        <v xml:space="preserve"> </v>
      </c>
      <c r="D1049" s="32" t="e">
        <f t="shared" si="36"/>
        <v>#N/A</v>
      </c>
    </row>
    <row r="1050" spans="1:4">
      <c r="A1050" s="32" t="e">
        <f>IF((A1049+$F$5&lt;='Steps 1+2'!$E$17),A1049+$F$5,#N/A)</f>
        <v>#N/A</v>
      </c>
      <c r="B1050" s="10" t="str">
        <f>IFERROR(IF(ISNUMBER(A1050),(IF(A1050&lt;('Steps 1+2'!$H$11),((A1050/('Steps 1+2'!$H$11))*3+1),((A1050-('Steps 1+2'!$H$11))/(('Steps 1+2'!$E$17)-('Steps 1+2'!$H$11))*2+4)))," ")," ")</f>
        <v xml:space="preserve"> </v>
      </c>
      <c r="C1050" s="9" t="str">
        <f t="shared" si="34"/>
        <v xml:space="preserve"> </v>
      </c>
      <c r="D1050" s="32" t="e">
        <f t="shared" si="36"/>
        <v>#N/A</v>
      </c>
    </row>
    <row r="1051" spans="1:4">
      <c r="A1051" s="32" t="e">
        <f>IF((A1050+$F$5&lt;='Steps 1+2'!$E$17),A1050+$F$5,#N/A)</f>
        <v>#N/A</v>
      </c>
      <c r="B1051" s="10" t="str">
        <f>IFERROR(IF(ISNUMBER(A1051),(IF(A1051&lt;('Steps 1+2'!$H$11),((A1051/('Steps 1+2'!$H$11))*3+1),((A1051-('Steps 1+2'!$H$11))/(('Steps 1+2'!$E$17)-('Steps 1+2'!$H$11))*2+4)))," ")," ")</f>
        <v xml:space="preserve"> </v>
      </c>
      <c r="C1051" s="9" t="str">
        <f t="shared" si="34"/>
        <v xml:space="preserve"> </v>
      </c>
      <c r="D1051" s="32" t="e">
        <f t="shared" si="36"/>
        <v>#N/A</v>
      </c>
    </row>
    <row r="1052" spans="1:4">
      <c r="A1052" s="32" t="e">
        <f>IF((A1051+$F$5&lt;='Steps 1+2'!$E$17),A1051+$F$5,#N/A)</f>
        <v>#N/A</v>
      </c>
      <c r="B1052" s="10" t="str">
        <f>IFERROR(IF(ISNUMBER(A1052),(IF(A1052&lt;('Steps 1+2'!$H$11),((A1052/('Steps 1+2'!$H$11))*3+1),((A1052-('Steps 1+2'!$H$11))/(('Steps 1+2'!$E$17)-('Steps 1+2'!$H$11))*2+4)))," ")," ")</f>
        <v xml:space="preserve"> </v>
      </c>
      <c r="C1052" s="9" t="str">
        <f t="shared" si="34"/>
        <v xml:space="preserve"> </v>
      </c>
      <c r="D1052" s="32" t="e">
        <f t="shared" si="36"/>
        <v>#N/A</v>
      </c>
    </row>
    <row r="1053" spans="1:4">
      <c r="A1053" s="32" t="e">
        <f>IF((A1052+$F$5&lt;='Steps 1+2'!$E$17),A1052+$F$5,#N/A)</f>
        <v>#N/A</v>
      </c>
      <c r="B1053" s="10" t="str">
        <f>IFERROR(IF(ISNUMBER(A1053),(IF(A1053&lt;('Steps 1+2'!$H$11),((A1053/('Steps 1+2'!$H$11))*3+1),((A1053-('Steps 1+2'!$H$11))/(('Steps 1+2'!$E$17)-('Steps 1+2'!$H$11))*2+4)))," ")," ")</f>
        <v xml:space="preserve"> </v>
      </c>
      <c r="C1053" s="9" t="str">
        <f t="shared" si="34"/>
        <v xml:space="preserve"> </v>
      </c>
      <c r="D1053" s="32" t="e">
        <f t="shared" si="36"/>
        <v>#N/A</v>
      </c>
    </row>
    <row r="1054" spans="1:4">
      <c r="A1054" s="32" t="e">
        <f>IF((A1053+$F$5&lt;='Steps 1+2'!$E$17),A1053+$F$5,#N/A)</f>
        <v>#N/A</v>
      </c>
      <c r="B1054" s="10" t="str">
        <f>IFERROR(IF(ISNUMBER(A1054),(IF(A1054&lt;('Steps 1+2'!$H$11),((A1054/('Steps 1+2'!$H$11))*3+1),((A1054-('Steps 1+2'!$H$11))/(('Steps 1+2'!$E$17)-('Steps 1+2'!$H$11))*2+4)))," ")," ")</f>
        <v xml:space="preserve"> </v>
      </c>
      <c r="C1054" s="9" t="str">
        <f t="shared" si="34"/>
        <v xml:space="preserve"> </v>
      </c>
      <c r="D1054" s="32" t="e">
        <f t="shared" si="36"/>
        <v>#N/A</v>
      </c>
    </row>
    <row r="1055" spans="1:4">
      <c r="A1055" s="32" t="e">
        <f>IF((A1054+$F$5&lt;='Steps 1+2'!$E$17),A1054+$F$5,#N/A)</f>
        <v>#N/A</v>
      </c>
      <c r="B1055" s="10" t="str">
        <f>IFERROR(IF(ISNUMBER(A1055),(IF(A1055&lt;('Steps 1+2'!$H$11),((A1055/('Steps 1+2'!$H$11))*3+1),((A1055-('Steps 1+2'!$H$11))/(('Steps 1+2'!$E$17)-('Steps 1+2'!$H$11))*2+4)))," ")," ")</f>
        <v xml:space="preserve"> </v>
      </c>
      <c r="C1055" s="9" t="str">
        <f t="shared" si="34"/>
        <v xml:space="preserve"> </v>
      </c>
      <c r="D1055" s="32" t="e">
        <f t="shared" si="36"/>
        <v>#N/A</v>
      </c>
    </row>
    <row r="1056" spans="1:4">
      <c r="A1056" s="32" t="e">
        <f>IF((A1055+$F$5&lt;='Steps 1+2'!$E$17),A1055+$F$5,#N/A)</f>
        <v>#N/A</v>
      </c>
      <c r="B1056" s="10" t="str">
        <f>IFERROR(IF(ISNUMBER(A1056),(IF(A1056&lt;('Steps 1+2'!$H$11),((A1056/('Steps 1+2'!$H$11))*3+1),((A1056-('Steps 1+2'!$H$11))/(('Steps 1+2'!$E$17)-('Steps 1+2'!$H$11))*2+4)))," ")," ")</f>
        <v xml:space="preserve"> </v>
      </c>
      <c r="C1056" s="9" t="str">
        <f t="shared" si="34"/>
        <v xml:space="preserve"> </v>
      </c>
      <c r="D1056" s="32" t="e">
        <f t="shared" si="36"/>
        <v>#N/A</v>
      </c>
    </row>
    <row r="1057" spans="1:4">
      <c r="A1057" s="32" t="e">
        <f>IF((A1056+$F$5&lt;='Steps 1+2'!$E$17),A1056+$F$5,#N/A)</f>
        <v>#N/A</v>
      </c>
      <c r="B1057" s="10" t="str">
        <f>IFERROR(IF(ISNUMBER(A1057),(IF(A1057&lt;('Steps 1+2'!$H$11),((A1057/('Steps 1+2'!$H$11))*3+1),((A1057-('Steps 1+2'!$H$11))/(('Steps 1+2'!$E$17)-('Steps 1+2'!$H$11))*2+4)))," ")," ")</f>
        <v xml:space="preserve"> </v>
      </c>
      <c r="C1057" s="9" t="str">
        <f t="shared" si="34"/>
        <v xml:space="preserve"> </v>
      </c>
      <c r="D1057" s="32" t="e">
        <f t="shared" si="36"/>
        <v>#N/A</v>
      </c>
    </row>
    <row r="1058" spans="1:4">
      <c r="A1058" s="32" t="e">
        <f>IF((A1057+$F$5&lt;='Steps 1+2'!$E$17),A1057+$F$5,#N/A)</f>
        <v>#N/A</v>
      </c>
      <c r="B1058" s="10" t="str">
        <f>IFERROR(IF(ISNUMBER(A1058),(IF(A1058&lt;('Steps 1+2'!$H$11),((A1058/('Steps 1+2'!$H$11))*3+1),((A1058-('Steps 1+2'!$H$11))/(('Steps 1+2'!$E$17)-('Steps 1+2'!$H$11))*2+4)))," ")," ")</f>
        <v xml:space="preserve"> </v>
      </c>
      <c r="C1058" s="9" t="str">
        <f t="shared" si="34"/>
        <v xml:space="preserve"> </v>
      </c>
      <c r="D1058" s="32" t="e">
        <f t="shared" si="36"/>
        <v>#N/A</v>
      </c>
    </row>
    <row r="1059" spans="1:4">
      <c r="A1059" s="32" t="e">
        <f>IF((A1058+$F$5&lt;='Steps 1+2'!$E$17),A1058+$F$5,#N/A)</f>
        <v>#N/A</v>
      </c>
      <c r="B1059" s="10" t="str">
        <f>IFERROR(IF(ISNUMBER(A1059),(IF(A1059&lt;('Steps 1+2'!$H$11),((A1059/('Steps 1+2'!$H$11))*3+1),((A1059-('Steps 1+2'!$H$11))/(('Steps 1+2'!$E$17)-('Steps 1+2'!$H$11))*2+4)))," ")," ")</f>
        <v xml:space="preserve"> </v>
      </c>
      <c r="C1059" s="9" t="str">
        <f t="shared" si="34"/>
        <v xml:space="preserve"> </v>
      </c>
      <c r="D1059" s="32" t="e">
        <f t="shared" si="36"/>
        <v>#N/A</v>
      </c>
    </row>
    <row r="1060" spans="1:4">
      <c r="A1060" s="32" t="e">
        <f>IF((A1059+$F$5&lt;='Steps 1+2'!$E$17),A1059+$F$5,#N/A)</f>
        <v>#N/A</v>
      </c>
      <c r="B1060" s="10" t="str">
        <f>IFERROR(IF(ISNUMBER(A1060),(IF(A1060&lt;('Steps 1+2'!$H$11),((A1060/('Steps 1+2'!$H$11))*3+1),((A1060-('Steps 1+2'!$H$11))/(('Steps 1+2'!$E$17)-('Steps 1+2'!$H$11))*2+4)))," ")," ")</f>
        <v xml:space="preserve"> </v>
      </c>
      <c r="C1060" s="9" t="str">
        <f t="shared" si="34"/>
        <v xml:space="preserve"> </v>
      </c>
      <c r="D1060" s="32" t="e">
        <f t="shared" si="36"/>
        <v>#N/A</v>
      </c>
    </row>
    <row r="1061" spans="1:4">
      <c r="A1061" s="32" t="e">
        <f>IF((A1060+$F$5&lt;='Steps 1+2'!$E$17),A1060+$F$5,#N/A)</f>
        <v>#N/A</v>
      </c>
      <c r="B1061" s="10" t="str">
        <f>IFERROR(IF(ISNUMBER(A1061),(IF(A1061&lt;('Steps 1+2'!$H$11),((A1061/('Steps 1+2'!$H$11))*3+1),((A1061-('Steps 1+2'!$H$11))/(('Steps 1+2'!$E$17)-('Steps 1+2'!$H$11))*2+4)))," ")," ")</f>
        <v xml:space="preserve"> </v>
      </c>
      <c r="C1061" s="9" t="str">
        <f t="shared" si="34"/>
        <v xml:space="preserve"> </v>
      </c>
      <c r="D1061" s="32" t="e">
        <f t="shared" si="36"/>
        <v>#N/A</v>
      </c>
    </row>
    <row r="1062" spans="1:4">
      <c r="A1062" s="32" t="e">
        <f>IF((A1061+$F$5&lt;='Steps 1+2'!$E$17),A1061+$F$5,#N/A)</f>
        <v>#N/A</v>
      </c>
      <c r="B1062" s="10" t="str">
        <f>IFERROR(IF(ISNUMBER(A1062),(IF(A1062&lt;('Steps 1+2'!$H$11),((A1062/('Steps 1+2'!$H$11))*3+1),((A1062-('Steps 1+2'!$H$11))/(('Steps 1+2'!$E$17)-('Steps 1+2'!$H$11))*2+4)))," ")," ")</f>
        <v xml:space="preserve"> </v>
      </c>
      <c r="C1062" s="9" t="str">
        <f t="shared" si="34"/>
        <v xml:space="preserve"> </v>
      </c>
      <c r="D1062" s="32" t="e">
        <f t="shared" si="36"/>
        <v>#N/A</v>
      </c>
    </row>
    <row r="1063" spans="1:4">
      <c r="A1063" s="32" t="e">
        <f>IF((A1062+$F$5&lt;='Steps 1+2'!$E$17),A1062+$F$5,#N/A)</f>
        <v>#N/A</v>
      </c>
      <c r="B1063" s="10" t="str">
        <f>IFERROR(IF(ISNUMBER(A1063),(IF(A1063&lt;('Steps 1+2'!$H$11),((A1063/('Steps 1+2'!$H$11))*3+1),((A1063-('Steps 1+2'!$H$11))/(('Steps 1+2'!$E$17)-('Steps 1+2'!$H$11))*2+4)))," ")," ")</f>
        <v xml:space="preserve"> </v>
      </c>
      <c r="C1063" s="9" t="str">
        <f t="shared" si="34"/>
        <v xml:space="preserve"> </v>
      </c>
      <c r="D1063" s="32" t="e">
        <f t="shared" si="36"/>
        <v>#N/A</v>
      </c>
    </row>
    <row r="1064" spans="1:4">
      <c r="A1064" s="32" t="e">
        <f>IF((A1063+$F$5&lt;='Steps 1+2'!$E$17),A1063+$F$5,#N/A)</f>
        <v>#N/A</v>
      </c>
      <c r="B1064" s="10" t="str">
        <f>IFERROR(IF(ISNUMBER(A1064),(IF(A1064&lt;('Steps 1+2'!$H$11),((A1064/('Steps 1+2'!$H$11))*3+1),((A1064-('Steps 1+2'!$H$11))/(('Steps 1+2'!$E$17)-('Steps 1+2'!$H$11))*2+4)))," ")," ")</f>
        <v xml:space="preserve"> </v>
      </c>
      <c r="C1064" s="9" t="str">
        <f t="shared" si="34"/>
        <v xml:space="preserve"> </v>
      </c>
      <c r="D1064" s="32" t="e">
        <f t="shared" si="36"/>
        <v>#N/A</v>
      </c>
    </row>
    <row r="1065" spans="1:4">
      <c r="A1065" s="32" t="e">
        <f>IF((A1064+$F$5&lt;='Steps 1+2'!$E$17),A1064+$F$5,#N/A)</f>
        <v>#N/A</v>
      </c>
      <c r="B1065" s="10" t="str">
        <f>IFERROR(IF(ISNUMBER(A1065),(IF(A1065&lt;('Steps 1+2'!$H$11),((A1065/('Steps 1+2'!$H$11))*3+1),((A1065-('Steps 1+2'!$H$11))/(('Steps 1+2'!$E$17)-('Steps 1+2'!$H$11))*2+4)))," ")," ")</f>
        <v xml:space="preserve"> </v>
      </c>
      <c r="C1065" s="9" t="str">
        <f t="shared" si="34"/>
        <v xml:space="preserve"> </v>
      </c>
      <c r="D1065" s="32" t="e">
        <f t="shared" si="36"/>
        <v>#N/A</v>
      </c>
    </row>
    <row r="1066" spans="1:4">
      <c r="A1066" s="32" t="e">
        <f>IF((A1065+$F$5&lt;='Steps 1+2'!$E$17),A1065+$F$5,#N/A)</f>
        <v>#N/A</v>
      </c>
      <c r="B1066" s="10" t="str">
        <f>IFERROR(IF(ISNUMBER(A1066),(IF(A1066&lt;('Steps 1+2'!$H$11),((A1066/('Steps 1+2'!$H$11))*3+1),((A1066-('Steps 1+2'!$H$11))/(('Steps 1+2'!$E$17)-('Steps 1+2'!$H$11))*2+4)))," ")," ")</f>
        <v xml:space="preserve"> </v>
      </c>
      <c r="C1066" s="9" t="str">
        <f t="shared" si="34"/>
        <v xml:space="preserve"> </v>
      </c>
      <c r="D1066" s="32" t="e">
        <f t="shared" si="36"/>
        <v>#N/A</v>
      </c>
    </row>
    <row r="1067" spans="1:4">
      <c r="A1067" s="32" t="e">
        <f>IF((A1066+$F$5&lt;='Steps 1+2'!$E$17),A1066+$F$5,#N/A)</f>
        <v>#N/A</v>
      </c>
      <c r="B1067" s="10" t="str">
        <f>IFERROR(IF(ISNUMBER(A1067),(IF(A1067&lt;('Steps 1+2'!$H$11),((A1067/('Steps 1+2'!$H$11))*3+1),((A1067-('Steps 1+2'!$H$11))/(('Steps 1+2'!$E$17)-('Steps 1+2'!$H$11))*2+4)))," ")," ")</f>
        <v xml:space="preserve"> </v>
      </c>
      <c r="C1067" s="9" t="str">
        <f t="shared" si="34"/>
        <v xml:space="preserve"> </v>
      </c>
      <c r="D1067" s="32" t="e">
        <f t="shared" si="36"/>
        <v>#N/A</v>
      </c>
    </row>
    <row r="1068" spans="1:4">
      <c r="A1068" s="32" t="e">
        <f>IF((A1067+$F$5&lt;='Steps 1+2'!$E$17),A1067+$F$5,#N/A)</f>
        <v>#N/A</v>
      </c>
      <c r="B1068" s="10" t="str">
        <f>IFERROR(IF(ISNUMBER(A1068),(IF(A1068&lt;('Steps 1+2'!$H$11),((A1068/('Steps 1+2'!$H$11))*3+1),((A1068-('Steps 1+2'!$H$11))/(('Steps 1+2'!$E$17)-('Steps 1+2'!$H$11))*2+4)))," ")," ")</f>
        <v xml:space="preserve"> </v>
      </c>
      <c r="C1068" s="9" t="str">
        <f t="shared" si="34"/>
        <v xml:space="preserve"> </v>
      </c>
      <c r="D1068" s="32" t="e">
        <f t="shared" si="36"/>
        <v>#N/A</v>
      </c>
    </row>
    <row r="1069" spans="1:4">
      <c r="A1069" s="32" t="e">
        <f>IF((A1068+$F$5&lt;='Steps 1+2'!$E$17),A1068+$F$5,#N/A)</f>
        <v>#N/A</v>
      </c>
      <c r="B1069" s="10" t="str">
        <f>IFERROR(IF(ISNUMBER(A1069),(IF(A1069&lt;('Steps 1+2'!$H$11),((A1069/('Steps 1+2'!$H$11))*3+1),((A1069-('Steps 1+2'!$H$11))/(('Steps 1+2'!$E$17)-('Steps 1+2'!$H$11))*2+4)))," ")," ")</f>
        <v xml:space="preserve"> </v>
      </c>
      <c r="C1069" s="9" t="str">
        <f t="shared" si="34"/>
        <v xml:space="preserve"> </v>
      </c>
      <c r="D1069" s="32" t="e">
        <f t="shared" si="36"/>
        <v>#N/A</v>
      </c>
    </row>
    <row r="1070" spans="1:4">
      <c r="A1070" s="32" t="e">
        <f>IF((A1069+$F$5&lt;='Steps 1+2'!$E$17),A1069+$F$5,#N/A)</f>
        <v>#N/A</v>
      </c>
      <c r="B1070" s="10" t="str">
        <f>IFERROR(IF(ISNUMBER(A1070),(IF(A1070&lt;('Steps 1+2'!$H$11),((A1070/('Steps 1+2'!$H$11))*3+1),((A1070-('Steps 1+2'!$H$11))/(('Steps 1+2'!$E$17)-('Steps 1+2'!$H$11))*2+4)))," ")," ")</f>
        <v xml:space="preserve"> </v>
      </c>
      <c r="C1070" s="9" t="str">
        <f t="shared" si="34"/>
        <v xml:space="preserve"> </v>
      </c>
      <c r="D1070" s="32" t="e">
        <f t="shared" si="36"/>
        <v>#N/A</v>
      </c>
    </row>
    <row r="1071" spans="1:4">
      <c r="A1071" s="32" t="e">
        <f>IF((A1070+$F$5&lt;='Steps 1+2'!$E$17),A1070+$F$5,#N/A)</f>
        <v>#N/A</v>
      </c>
      <c r="B1071" s="10" t="str">
        <f>IFERROR(IF(ISNUMBER(A1071),(IF(A1071&lt;('Steps 1+2'!$H$11),((A1071/('Steps 1+2'!$H$11))*3+1),((A1071-('Steps 1+2'!$H$11))/(('Steps 1+2'!$E$17)-('Steps 1+2'!$H$11))*2+4)))," ")," ")</f>
        <v xml:space="preserve"> </v>
      </c>
      <c r="C1071" s="9" t="str">
        <f t="shared" si="34"/>
        <v xml:space="preserve"> </v>
      </c>
      <c r="D1071" s="32" t="e">
        <f t="shared" si="36"/>
        <v>#N/A</v>
      </c>
    </row>
    <row r="1072" spans="1:4">
      <c r="A1072" s="32" t="e">
        <f>IF((A1071+$F$5&lt;='Steps 1+2'!$E$17),A1071+$F$5,#N/A)</f>
        <v>#N/A</v>
      </c>
      <c r="B1072" s="10" t="str">
        <f>IFERROR(IF(ISNUMBER(A1072),(IF(A1072&lt;('Steps 1+2'!$H$11),((A1072/('Steps 1+2'!$H$11))*3+1),((A1072-('Steps 1+2'!$H$11))/(('Steps 1+2'!$E$17)-('Steps 1+2'!$H$11))*2+4)))," ")," ")</f>
        <v xml:space="preserve"> </v>
      </c>
      <c r="C1072" s="9" t="str">
        <f t="shared" si="34"/>
        <v xml:space="preserve"> </v>
      </c>
      <c r="D1072" s="32" t="e">
        <f t="shared" si="36"/>
        <v>#N/A</v>
      </c>
    </row>
    <row r="1073" spans="1:4">
      <c r="A1073" s="32" t="e">
        <f>IF((A1072+$F$5&lt;='Steps 1+2'!$E$17),A1072+$F$5,#N/A)</f>
        <v>#N/A</v>
      </c>
      <c r="B1073" s="10" t="str">
        <f>IFERROR(IF(ISNUMBER(A1073),(IF(A1073&lt;('Steps 1+2'!$H$11),((A1073/('Steps 1+2'!$H$11))*3+1),((A1073-('Steps 1+2'!$H$11))/(('Steps 1+2'!$E$17)-('Steps 1+2'!$H$11))*2+4)))," ")," ")</f>
        <v xml:space="preserve"> </v>
      </c>
      <c r="C1073" s="9" t="str">
        <f t="shared" si="34"/>
        <v xml:space="preserve"> </v>
      </c>
      <c r="D1073" s="32" t="e">
        <f t="shared" si="36"/>
        <v>#N/A</v>
      </c>
    </row>
    <row r="1074" spans="1:4">
      <c r="A1074" s="32" t="e">
        <f>IF((A1073+$F$5&lt;='Steps 1+2'!$E$17),A1073+$F$5,#N/A)</f>
        <v>#N/A</v>
      </c>
      <c r="B1074" s="10" t="str">
        <f>IFERROR(IF(ISNUMBER(A1074),(IF(A1074&lt;('Steps 1+2'!$H$11),((A1074/('Steps 1+2'!$H$11))*3+1),((A1074-('Steps 1+2'!$H$11))/(('Steps 1+2'!$E$17)-('Steps 1+2'!$H$11))*2+4)))," ")," ")</f>
        <v xml:space="preserve"> </v>
      </c>
      <c r="C1074" s="9" t="str">
        <f t="shared" si="34"/>
        <v xml:space="preserve"> </v>
      </c>
      <c r="D1074" s="32" t="e">
        <f t="shared" si="36"/>
        <v>#N/A</v>
      </c>
    </row>
    <row r="1075" spans="1:4">
      <c r="A1075" s="32" t="e">
        <f>IF((A1074+$F$5&lt;='Steps 1+2'!$E$17),A1074+$F$5,#N/A)</f>
        <v>#N/A</v>
      </c>
      <c r="B1075" s="10" t="str">
        <f>IFERROR(IF(ISNUMBER(A1075),(IF(A1075&lt;('Steps 1+2'!$H$11),((A1075/('Steps 1+2'!$H$11))*3+1),((A1075-('Steps 1+2'!$H$11))/(('Steps 1+2'!$E$17)-('Steps 1+2'!$H$11))*2+4)))," ")," ")</f>
        <v xml:space="preserve"> </v>
      </c>
      <c r="C1075" s="9" t="str">
        <f t="shared" si="34"/>
        <v xml:space="preserve"> </v>
      </c>
      <c r="D1075" s="32" t="e">
        <f t="shared" si="36"/>
        <v>#N/A</v>
      </c>
    </row>
    <row r="1076" spans="1:4">
      <c r="A1076" s="32" t="e">
        <f>IF((A1075+$F$5&lt;='Steps 1+2'!$E$17),A1075+$F$5,#N/A)</f>
        <v>#N/A</v>
      </c>
      <c r="B1076" s="10" t="str">
        <f>IFERROR(IF(ISNUMBER(A1076),(IF(A1076&lt;('Steps 1+2'!$H$11),((A1076/('Steps 1+2'!$H$11))*3+1),((A1076-('Steps 1+2'!$H$11))/(('Steps 1+2'!$E$17)-('Steps 1+2'!$H$11))*2+4)))," ")," ")</f>
        <v xml:space="preserve"> </v>
      </c>
      <c r="C1076" s="9" t="str">
        <f t="shared" si="34"/>
        <v xml:space="preserve"> </v>
      </c>
      <c r="D1076" s="32" t="e">
        <f t="shared" si="36"/>
        <v>#N/A</v>
      </c>
    </row>
    <row r="1077" spans="1:4">
      <c r="A1077" s="32" t="e">
        <f>IF((A1076+$F$5&lt;='Steps 1+2'!$E$17),A1076+$F$5,#N/A)</f>
        <v>#N/A</v>
      </c>
      <c r="B1077" s="10" t="str">
        <f>IFERROR(IF(ISNUMBER(A1077),(IF(A1077&lt;('Steps 1+2'!$H$11),((A1077/('Steps 1+2'!$H$11))*3+1),((A1077-('Steps 1+2'!$H$11))/(('Steps 1+2'!$E$17)-('Steps 1+2'!$H$11))*2+4)))," ")," ")</f>
        <v xml:space="preserve"> </v>
      </c>
      <c r="C1077" s="9" t="str">
        <f t="shared" si="34"/>
        <v xml:space="preserve"> </v>
      </c>
      <c r="D1077" s="32" t="e">
        <f t="shared" si="36"/>
        <v>#N/A</v>
      </c>
    </row>
    <row r="1078" spans="1:4">
      <c r="A1078" s="32" t="e">
        <f>IF((A1077+$F$5&lt;='Steps 1+2'!$E$17),A1077+$F$5,#N/A)</f>
        <v>#N/A</v>
      </c>
      <c r="B1078" s="10" t="str">
        <f>IFERROR(IF(ISNUMBER(A1078),(IF(A1078&lt;('Steps 1+2'!$H$11),((A1078/('Steps 1+2'!$H$11))*3+1),((A1078-('Steps 1+2'!$H$11))/(('Steps 1+2'!$E$17)-('Steps 1+2'!$H$11))*2+4)))," ")," ")</f>
        <v xml:space="preserve"> </v>
      </c>
      <c r="C1078" s="9" t="str">
        <f t="shared" si="34"/>
        <v xml:space="preserve"> </v>
      </c>
      <c r="D1078" s="32" t="e">
        <f t="shared" si="36"/>
        <v>#N/A</v>
      </c>
    </row>
    <row r="1079" spans="1:4">
      <c r="A1079" s="32" t="e">
        <f>IF((A1078+$F$5&lt;='Steps 1+2'!$E$17),A1078+$F$5,#N/A)</f>
        <v>#N/A</v>
      </c>
      <c r="B1079" s="10" t="str">
        <f>IFERROR(IF(ISNUMBER(A1079),(IF(A1079&lt;('Steps 1+2'!$H$11),((A1079/('Steps 1+2'!$H$11))*3+1),((A1079-('Steps 1+2'!$H$11))/(('Steps 1+2'!$E$17)-('Steps 1+2'!$H$11))*2+4)))," ")," ")</f>
        <v xml:space="preserve"> </v>
      </c>
      <c r="C1079" s="9" t="str">
        <f t="shared" si="34"/>
        <v xml:space="preserve"> </v>
      </c>
      <c r="D1079" s="32" t="e">
        <f t="shared" si="36"/>
        <v>#N/A</v>
      </c>
    </row>
    <row r="1080" spans="1:4">
      <c r="A1080" s="32" t="e">
        <f>IF((A1079+$F$5&lt;='Steps 1+2'!$E$17),A1079+$F$5,#N/A)</f>
        <v>#N/A</v>
      </c>
      <c r="B1080" s="10" t="str">
        <f>IFERROR(IF(ISNUMBER(A1080),(IF(A1080&lt;('Steps 1+2'!$H$11),((A1080/('Steps 1+2'!$H$11))*3+1),((A1080-('Steps 1+2'!$H$11))/(('Steps 1+2'!$E$17)-('Steps 1+2'!$H$11))*2+4)))," ")," ")</f>
        <v xml:space="preserve"> </v>
      </c>
      <c r="C1080" s="9" t="str">
        <f t="shared" si="34"/>
        <v xml:space="preserve"> </v>
      </c>
      <c r="D1080" s="32" t="e">
        <f t="shared" si="36"/>
        <v>#N/A</v>
      </c>
    </row>
    <row r="1081" spans="1:4">
      <c r="A1081" s="32" t="e">
        <f>IF((A1080+$F$5&lt;='Steps 1+2'!$E$17),A1080+$F$5,#N/A)</f>
        <v>#N/A</v>
      </c>
      <c r="B1081" s="10" t="str">
        <f>IFERROR(IF(ISNUMBER(A1081),(IF(A1081&lt;('Steps 1+2'!$H$11),((A1081/('Steps 1+2'!$H$11))*3+1),((A1081-('Steps 1+2'!$H$11))/(('Steps 1+2'!$E$17)-('Steps 1+2'!$H$11))*2+4)))," ")," ")</f>
        <v xml:space="preserve"> </v>
      </c>
      <c r="C1081" s="9" t="str">
        <f t="shared" si="34"/>
        <v xml:space="preserve"> </v>
      </c>
      <c r="D1081" s="32" t="e">
        <f t="shared" si="36"/>
        <v>#N/A</v>
      </c>
    </row>
    <row r="1082" spans="1:4">
      <c r="A1082" s="32" t="e">
        <f>IF((A1081+$F$5&lt;='Steps 1+2'!$E$17),A1081+$F$5,#N/A)</f>
        <v>#N/A</v>
      </c>
      <c r="B1082" s="10" t="str">
        <f>IFERROR(IF(ISNUMBER(A1082),(IF(A1082&lt;('Steps 1+2'!$H$11),((A1082/('Steps 1+2'!$H$11))*3+1),((A1082-('Steps 1+2'!$H$11))/(('Steps 1+2'!$E$17)-('Steps 1+2'!$H$11))*2+4)))," ")," ")</f>
        <v xml:space="preserve"> </v>
      </c>
      <c r="C1082" s="9" t="str">
        <f t="shared" si="34"/>
        <v xml:space="preserve"> </v>
      </c>
      <c r="D1082" s="32" t="e">
        <f t="shared" si="36"/>
        <v>#N/A</v>
      </c>
    </row>
    <row r="1083" spans="1:4">
      <c r="A1083" s="32" t="e">
        <f>IF((A1082+$F$5&lt;='Steps 1+2'!$E$17),A1082+$F$5,#N/A)</f>
        <v>#N/A</v>
      </c>
      <c r="B1083" s="10" t="str">
        <f>IFERROR(IF(ISNUMBER(A1083),(IF(A1083&lt;('Steps 1+2'!$H$11),((A1083/('Steps 1+2'!$H$11))*3+1),((A1083-('Steps 1+2'!$H$11))/(('Steps 1+2'!$E$17)-('Steps 1+2'!$H$11))*2+4)))," ")," ")</f>
        <v xml:space="preserve"> </v>
      </c>
      <c r="C1083" s="9" t="str">
        <f t="shared" si="34"/>
        <v xml:space="preserve"> </v>
      </c>
      <c r="D1083" s="32" t="e">
        <f t="shared" si="36"/>
        <v>#N/A</v>
      </c>
    </row>
    <row r="1084" spans="1:4">
      <c r="A1084" s="32" t="e">
        <f>IF((A1083+$F$5&lt;='Steps 1+2'!$E$17),A1083+$F$5,#N/A)</f>
        <v>#N/A</v>
      </c>
      <c r="B1084" s="10" t="str">
        <f>IFERROR(IF(ISNUMBER(A1084),(IF(A1084&lt;('Steps 1+2'!$H$11),((A1084/('Steps 1+2'!$H$11))*3+1),((A1084-('Steps 1+2'!$H$11))/(('Steps 1+2'!$E$17)-('Steps 1+2'!$H$11))*2+4)))," ")," ")</f>
        <v xml:space="preserve"> </v>
      </c>
      <c r="C1084" s="9" t="str">
        <f t="shared" si="34"/>
        <v xml:space="preserve"> </v>
      </c>
      <c r="D1084" s="32" t="e">
        <f t="shared" si="36"/>
        <v>#N/A</v>
      </c>
    </row>
    <row r="1085" spans="1:4">
      <c r="A1085" s="32" t="e">
        <f>IF((A1084+$F$5&lt;='Steps 1+2'!$E$17),A1084+$F$5,#N/A)</f>
        <v>#N/A</v>
      </c>
      <c r="B1085" s="10" t="str">
        <f>IFERROR(IF(ISNUMBER(A1085),(IF(A1085&lt;('Steps 1+2'!$H$11),((A1085/('Steps 1+2'!$H$11))*3+1),((A1085-('Steps 1+2'!$H$11))/(('Steps 1+2'!$E$17)-('Steps 1+2'!$H$11))*2+4)))," ")," ")</f>
        <v xml:space="preserve"> </v>
      </c>
      <c r="C1085" s="9" t="str">
        <f t="shared" si="34"/>
        <v xml:space="preserve"> </v>
      </c>
      <c r="D1085" s="32" t="e">
        <f t="shared" si="36"/>
        <v>#N/A</v>
      </c>
    </row>
    <row r="1086" spans="1:4">
      <c r="A1086" s="32" t="e">
        <f>IF((A1085+$F$5&lt;='Steps 1+2'!$E$17),A1085+$F$5,#N/A)</f>
        <v>#N/A</v>
      </c>
      <c r="B1086" s="10" t="str">
        <f>IFERROR(IF(ISNUMBER(A1086),(IF(A1086&lt;('Steps 1+2'!$H$11),((A1086/('Steps 1+2'!$H$11))*3+1),((A1086-('Steps 1+2'!$H$11))/(('Steps 1+2'!$E$17)-('Steps 1+2'!$H$11))*2+4)))," ")," ")</f>
        <v xml:space="preserve"> </v>
      </c>
      <c r="C1086" s="9" t="str">
        <f t="shared" si="34"/>
        <v xml:space="preserve"> </v>
      </c>
      <c r="D1086" s="32" t="e">
        <f t="shared" si="36"/>
        <v>#N/A</v>
      </c>
    </row>
    <row r="1087" spans="1:4">
      <c r="A1087" s="32" t="e">
        <f>IF((A1086+$F$5&lt;='Steps 1+2'!$E$17),A1086+$F$5,#N/A)</f>
        <v>#N/A</v>
      </c>
      <c r="B1087" s="10" t="str">
        <f>IFERROR(IF(ISNUMBER(A1087),(IF(A1087&lt;('Steps 1+2'!$H$11),((A1087/('Steps 1+2'!$H$11))*3+1),((A1087-('Steps 1+2'!$H$11))/(('Steps 1+2'!$E$17)-('Steps 1+2'!$H$11))*2+4)))," ")," ")</f>
        <v xml:space="preserve"> </v>
      </c>
      <c r="C1087" s="9" t="str">
        <f t="shared" si="34"/>
        <v xml:space="preserve"> </v>
      </c>
      <c r="D1087" s="32" t="e">
        <f t="shared" si="36"/>
        <v>#N/A</v>
      </c>
    </row>
    <row r="1088" spans="1:4">
      <c r="A1088" s="32" t="e">
        <f>IF((A1087+$F$5&lt;='Steps 1+2'!$E$17),A1087+$F$5,#N/A)</f>
        <v>#N/A</v>
      </c>
      <c r="B1088" s="10" t="str">
        <f>IFERROR(IF(ISNUMBER(A1088),(IF(A1088&lt;('Steps 1+2'!$H$11),((A1088/('Steps 1+2'!$H$11))*3+1),((A1088-('Steps 1+2'!$H$11))/(('Steps 1+2'!$E$17)-('Steps 1+2'!$H$11))*2+4)))," ")," ")</f>
        <v xml:space="preserve"> </v>
      </c>
      <c r="C1088" s="9" t="str">
        <f t="shared" si="34"/>
        <v xml:space="preserve"> </v>
      </c>
      <c r="D1088" s="32" t="e">
        <f t="shared" si="36"/>
        <v>#N/A</v>
      </c>
    </row>
    <row r="1089" spans="1:4">
      <c r="A1089" s="32" t="e">
        <f>IF((A1088+$F$5&lt;='Steps 1+2'!$E$17),A1088+$F$5,#N/A)</f>
        <v>#N/A</v>
      </c>
      <c r="B1089" s="10" t="str">
        <f>IFERROR(IF(ISNUMBER(A1089),(IF(A1089&lt;('Steps 1+2'!$H$11),((A1089/('Steps 1+2'!$H$11))*3+1),((A1089-('Steps 1+2'!$H$11))/(('Steps 1+2'!$E$17)-('Steps 1+2'!$H$11))*2+4)))," ")," ")</f>
        <v xml:space="preserve"> </v>
      </c>
      <c r="C1089" s="9" t="str">
        <f t="shared" si="34"/>
        <v xml:space="preserve"> </v>
      </c>
      <c r="D1089" s="32" t="e">
        <f t="shared" si="36"/>
        <v>#N/A</v>
      </c>
    </row>
    <row r="1090" spans="1:4">
      <c r="A1090" s="32" t="e">
        <f>IF((A1089+$F$5&lt;='Steps 1+2'!$E$17),A1089+$F$5,#N/A)</f>
        <v>#N/A</v>
      </c>
      <c r="B1090" s="10" t="str">
        <f>IFERROR(IF(ISNUMBER(A1090),(IF(A1090&lt;('Steps 1+2'!$H$11),((A1090/('Steps 1+2'!$H$11))*3+1),((A1090-('Steps 1+2'!$H$11))/(('Steps 1+2'!$E$17)-('Steps 1+2'!$H$11))*2+4)))," ")," ")</f>
        <v xml:space="preserve"> </v>
      </c>
      <c r="C1090" s="9" t="str">
        <f t="shared" ref="C1090:C1153" si="37">IFERROR(IF(AND(B1090&gt;3.5,B1090&lt;4),3.5,ROUND(B1090/5,1)*5)," ")</f>
        <v xml:space="preserve"> </v>
      </c>
      <c r="D1090" s="32" t="e">
        <f t="shared" si="36"/>
        <v>#N/A</v>
      </c>
    </row>
    <row r="1091" spans="1:4">
      <c r="A1091" s="32" t="e">
        <f>IF((A1090+$F$5&lt;='Steps 1+2'!$E$17),A1090+$F$5,#N/A)</f>
        <v>#N/A</v>
      </c>
      <c r="B1091" s="10" t="str">
        <f>IFERROR(IF(ISNUMBER(A1091),(IF(A1091&lt;('Steps 1+2'!$H$11),((A1091/('Steps 1+2'!$H$11))*3+1),((A1091-('Steps 1+2'!$H$11))/(('Steps 1+2'!$E$17)-('Steps 1+2'!$H$11))*2+4)))," ")," ")</f>
        <v xml:space="preserve"> </v>
      </c>
      <c r="C1091" s="9" t="str">
        <f t="shared" si="37"/>
        <v xml:space="preserve"> </v>
      </c>
      <c r="D1091" s="32" t="e">
        <f t="shared" si="36"/>
        <v>#N/A</v>
      </c>
    </row>
    <row r="1092" spans="1:4">
      <c r="A1092" s="32" t="e">
        <f>IF((A1091+$F$5&lt;='Steps 1+2'!$E$17),A1091+$F$5,#N/A)</f>
        <v>#N/A</v>
      </c>
      <c r="B1092" s="10" t="str">
        <f>IFERROR(IF(ISNUMBER(A1092),(IF(A1092&lt;('Steps 1+2'!$H$11),((A1092/('Steps 1+2'!$H$11))*3+1),((A1092-('Steps 1+2'!$H$11))/(('Steps 1+2'!$E$17)-('Steps 1+2'!$H$11))*2+4)))," ")," ")</f>
        <v xml:space="preserve"> </v>
      </c>
      <c r="C1092" s="9" t="str">
        <f t="shared" si="37"/>
        <v xml:space="preserve"> </v>
      </c>
      <c r="D1092" s="32" t="e">
        <f t="shared" si="36"/>
        <v>#N/A</v>
      </c>
    </row>
    <row r="1093" spans="1:4">
      <c r="A1093" s="32" t="e">
        <f>IF((A1092+$F$5&lt;='Steps 1+2'!$E$17),A1092+$F$5,#N/A)</f>
        <v>#N/A</v>
      </c>
      <c r="B1093" s="10" t="str">
        <f>IFERROR(IF(ISNUMBER(A1093),(IF(A1093&lt;('Steps 1+2'!$H$11),((A1093/('Steps 1+2'!$H$11))*3+1),((A1093-('Steps 1+2'!$H$11))/(('Steps 1+2'!$E$17)-('Steps 1+2'!$H$11))*2+4)))," ")," ")</f>
        <v xml:space="preserve"> </v>
      </c>
      <c r="C1093" s="9" t="str">
        <f t="shared" si="37"/>
        <v xml:space="preserve"> </v>
      </c>
      <c r="D1093" s="32" t="e">
        <f t="shared" si="36"/>
        <v>#N/A</v>
      </c>
    </row>
    <row r="1094" spans="1:4">
      <c r="A1094" s="32" t="e">
        <f>IF((A1093+$F$5&lt;='Steps 1+2'!$E$17),A1093+$F$5,#N/A)</f>
        <v>#N/A</v>
      </c>
      <c r="B1094" s="10" t="str">
        <f>IFERROR(IF(ISNUMBER(A1094),(IF(A1094&lt;('Steps 1+2'!$H$11),((A1094/('Steps 1+2'!$H$11))*3+1),((A1094-('Steps 1+2'!$H$11))/(('Steps 1+2'!$E$17)-('Steps 1+2'!$H$11))*2+4)))," ")," ")</f>
        <v xml:space="preserve"> </v>
      </c>
      <c r="C1094" s="9" t="str">
        <f t="shared" si="37"/>
        <v xml:space="preserve"> </v>
      </c>
      <c r="D1094" s="32" t="e">
        <f t="shared" si="36"/>
        <v>#N/A</v>
      </c>
    </row>
    <row r="1095" spans="1:4">
      <c r="A1095" s="32" t="e">
        <f>IF((A1094+$F$5&lt;='Steps 1+2'!$E$17),A1094+$F$5,#N/A)</f>
        <v>#N/A</v>
      </c>
      <c r="B1095" s="10" t="str">
        <f>IFERROR(IF(ISNUMBER(A1095),(IF(A1095&lt;('Steps 1+2'!$H$11),((A1095/('Steps 1+2'!$H$11))*3+1),((A1095-('Steps 1+2'!$H$11))/(('Steps 1+2'!$E$17)-('Steps 1+2'!$H$11))*2+4)))," ")," ")</f>
        <v xml:space="preserve"> </v>
      </c>
      <c r="C1095" s="9" t="str">
        <f t="shared" si="37"/>
        <v xml:space="preserve"> </v>
      </c>
      <c r="D1095" s="32" t="e">
        <f t="shared" si="36"/>
        <v>#N/A</v>
      </c>
    </row>
    <row r="1096" spans="1:4">
      <c r="A1096" s="32" t="e">
        <f>IF((A1095+$F$5&lt;='Steps 1+2'!$E$17),A1095+$F$5,#N/A)</f>
        <v>#N/A</v>
      </c>
      <c r="B1096" s="10" t="str">
        <f>IFERROR(IF(ISNUMBER(A1096),(IF(A1096&lt;('Steps 1+2'!$H$11),((A1096/('Steps 1+2'!$H$11))*3+1),((A1096-('Steps 1+2'!$H$11))/(('Steps 1+2'!$E$17)-('Steps 1+2'!$H$11))*2+4)))," ")," ")</f>
        <v xml:space="preserve"> </v>
      </c>
      <c r="C1096" s="9" t="str">
        <f t="shared" si="37"/>
        <v xml:space="preserve"> </v>
      </c>
      <c r="D1096" s="32" t="e">
        <f t="shared" si="36"/>
        <v>#N/A</v>
      </c>
    </row>
    <row r="1097" spans="1:4">
      <c r="A1097" s="32" t="e">
        <f>IF((A1096+$F$5&lt;='Steps 1+2'!$E$17),A1096+$F$5,#N/A)</f>
        <v>#N/A</v>
      </c>
      <c r="B1097" s="10" t="str">
        <f>IFERROR(IF(ISNUMBER(A1097),(IF(A1097&lt;('Steps 1+2'!$H$11),((A1097/('Steps 1+2'!$H$11))*3+1),((A1097-('Steps 1+2'!$H$11))/(('Steps 1+2'!$E$17)-('Steps 1+2'!$H$11))*2+4)))," ")," ")</f>
        <v xml:space="preserve"> </v>
      </c>
      <c r="C1097" s="9" t="str">
        <f t="shared" si="37"/>
        <v xml:space="preserve"> </v>
      </c>
      <c r="D1097" s="32" t="e">
        <f t="shared" si="36"/>
        <v>#N/A</v>
      </c>
    </row>
    <row r="1098" spans="1:4">
      <c r="A1098" s="32" t="e">
        <f>IF((A1097+$F$5&lt;='Steps 1+2'!$E$17),A1097+$F$5,#N/A)</f>
        <v>#N/A</v>
      </c>
      <c r="B1098" s="10" t="str">
        <f>IFERROR(IF(ISNUMBER(A1098),(IF(A1098&lt;('Steps 1+2'!$H$11),((A1098/('Steps 1+2'!$H$11))*3+1),((A1098-('Steps 1+2'!$H$11))/(('Steps 1+2'!$E$17)-('Steps 1+2'!$H$11))*2+4)))," ")," ")</f>
        <v xml:space="preserve"> </v>
      </c>
      <c r="C1098" s="9" t="str">
        <f t="shared" si="37"/>
        <v xml:space="preserve"> </v>
      </c>
      <c r="D1098" s="32" t="e">
        <f t="shared" si="36"/>
        <v>#N/A</v>
      </c>
    </row>
    <row r="1099" spans="1:4">
      <c r="A1099" s="32" t="e">
        <f>IF((A1098+$F$5&lt;='Steps 1+2'!$E$17),A1098+$F$5,#N/A)</f>
        <v>#N/A</v>
      </c>
      <c r="B1099" s="10" t="str">
        <f>IFERROR(IF(ISNUMBER(A1099),(IF(A1099&lt;('Steps 1+2'!$H$11),((A1099/('Steps 1+2'!$H$11))*3+1),((A1099-('Steps 1+2'!$H$11))/(('Steps 1+2'!$E$17)-('Steps 1+2'!$H$11))*2+4)))," ")," ")</f>
        <v xml:space="preserve"> </v>
      </c>
      <c r="C1099" s="9" t="str">
        <f t="shared" si="37"/>
        <v xml:space="preserve"> </v>
      </c>
      <c r="D1099" s="32" t="e">
        <f t="shared" ref="D1099:D1162" si="38">A1099</f>
        <v>#N/A</v>
      </c>
    </row>
    <row r="1100" spans="1:4">
      <c r="A1100" s="32" t="e">
        <f>IF((A1099+$F$5&lt;='Steps 1+2'!$E$17),A1099+$F$5,#N/A)</f>
        <v>#N/A</v>
      </c>
      <c r="B1100" s="10" t="str">
        <f>IFERROR(IF(ISNUMBER(A1100),(IF(A1100&lt;('Steps 1+2'!$H$11),((A1100/('Steps 1+2'!$H$11))*3+1),((A1100-('Steps 1+2'!$H$11))/(('Steps 1+2'!$E$17)-('Steps 1+2'!$H$11))*2+4)))," ")," ")</f>
        <v xml:space="preserve"> </v>
      </c>
      <c r="C1100" s="9" t="str">
        <f t="shared" si="37"/>
        <v xml:space="preserve"> </v>
      </c>
      <c r="D1100" s="32" t="e">
        <f t="shared" si="38"/>
        <v>#N/A</v>
      </c>
    </row>
    <row r="1101" spans="1:4">
      <c r="A1101" s="32" t="e">
        <f>IF((A1100+$F$5&lt;='Steps 1+2'!$E$17),A1100+$F$5,#N/A)</f>
        <v>#N/A</v>
      </c>
      <c r="B1101" s="10" t="str">
        <f>IFERROR(IF(ISNUMBER(A1101),(IF(A1101&lt;('Steps 1+2'!$H$11),((A1101/('Steps 1+2'!$H$11))*3+1),((A1101-('Steps 1+2'!$H$11))/(('Steps 1+2'!$E$17)-('Steps 1+2'!$H$11))*2+4)))," ")," ")</f>
        <v xml:space="preserve"> </v>
      </c>
      <c r="C1101" s="9" t="str">
        <f t="shared" si="37"/>
        <v xml:space="preserve"> </v>
      </c>
      <c r="D1101" s="32" t="e">
        <f t="shared" si="38"/>
        <v>#N/A</v>
      </c>
    </row>
    <row r="1102" spans="1:4">
      <c r="A1102" s="32" t="e">
        <f>IF((A1101+$F$5&lt;='Steps 1+2'!$E$17),A1101+$F$5,#N/A)</f>
        <v>#N/A</v>
      </c>
      <c r="B1102" s="10" t="str">
        <f>IFERROR(IF(ISNUMBER(A1102),(IF(A1102&lt;('Steps 1+2'!$H$11),((A1102/('Steps 1+2'!$H$11))*3+1),((A1102-('Steps 1+2'!$H$11))/(('Steps 1+2'!$E$17)-('Steps 1+2'!$H$11))*2+4)))," ")," ")</f>
        <v xml:space="preserve"> </v>
      </c>
      <c r="C1102" s="9" t="str">
        <f t="shared" si="37"/>
        <v xml:space="preserve"> </v>
      </c>
      <c r="D1102" s="32" t="e">
        <f t="shared" si="38"/>
        <v>#N/A</v>
      </c>
    </row>
    <row r="1103" spans="1:4">
      <c r="A1103" s="32" t="e">
        <f>IF((A1102+$F$5&lt;='Steps 1+2'!$E$17),A1102+$F$5,#N/A)</f>
        <v>#N/A</v>
      </c>
      <c r="B1103" s="10" t="str">
        <f>IFERROR(IF(ISNUMBER(A1103),(IF(A1103&lt;('Steps 1+2'!$H$11),((A1103/('Steps 1+2'!$H$11))*3+1),((A1103-('Steps 1+2'!$H$11))/(('Steps 1+2'!$E$17)-('Steps 1+2'!$H$11))*2+4)))," ")," ")</f>
        <v xml:space="preserve"> </v>
      </c>
      <c r="C1103" s="9" t="str">
        <f t="shared" si="37"/>
        <v xml:space="preserve"> </v>
      </c>
      <c r="D1103" s="32" t="e">
        <f t="shared" si="38"/>
        <v>#N/A</v>
      </c>
    </row>
    <row r="1104" spans="1:4">
      <c r="A1104" s="32" t="e">
        <f>IF((A1103+$F$5&lt;='Steps 1+2'!$E$17),A1103+$F$5,#N/A)</f>
        <v>#N/A</v>
      </c>
      <c r="B1104" s="10" t="str">
        <f>IFERROR(IF(ISNUMBER(A1104),(IF(A1104&lt;('Steps 1+2'!$H$11),((A1104/('Steps 1+2'!$H$11))*3+1),((A1104-('Steps 1+2'!$H$11))/(('Steps 1+2'!$E$17)-('Steps 1+2'!$H$11))*2+4)))," ")," ")</f>
        <v xml:space="preserve"> </v>
      </c>
      <c r="C1104" s="9" t="str">
        <f t="shared" si="37"/>
        <v xml:space="preserve"> </v>
      </c>
      <c r="D1104" s="32" t="e">
        <f t="shared" si="38"/>
        <v>#N/A</v>
      </c>
    </row>
    <row r="1105" spans="1:4">
      <c r="A1105" s="32" t="e">
        <f>IF((A1104+$F$5&lt;='Steps 1+2'!$E$17),A1104+$F$5,#N/A)</f>
        <v>#N/A</v>
      </c>
      <c r="B1105" s="10" t="str">
        <f>IFERROR(IF(ISNUMBER(A1105),(IF(A1105&lt;('Steps 1+2'!$H$11),((A1105/('Steps 1+2'!$H$11))*3+1),((A1105-('Steps 1+2'!$H$11))/(('Steps 1+2'!$E$17)-('Steps 1+2'!$H$11))*2+4)))," ")," ")</f>
        <v xml:space="preserve"> </v>
      </c>
      <c r="C1105" s="9" t="str">
        <f t="shared" si="37"/>
        <v xml:space="preserve"> </v>
      </c>
      <c r="D1105" s="32" t="e">
        <f t="shared" si="38"/>
        <v>#N/A</v>
      </c>
    </row>
    <row r="1106" spans="1:4">
      <c r="A1106" s="32" t="e">
        <f>IF((A1105+$F$5&lt;='Steps 1+2'!$E$17),A1105+$F$5,#N/A)</f>
        <v>#N/A</v>
      </c>
      <c r="B1106" s="10" t="str">
        <f>IFERROR(IF(ISNUMBER(A1106),(IF(A1106&lt;('Steps 1+2'!$H$11),((A1106/('Steps 1+2'!$H$11))*3+1),((A1106-('Steps 1+2'!$H$11))/(('Steps 1+2'!$E$17)-('Steps 1+2'!$H$11))*2+4)))," ")," ")</f>
        <v xml:space="preserve"> </v>
      </c>
      <c r="C1106" s="9" t="str">
        <f t="shared" si="37"/>
        <v xml:space="preserve"> </v>
      </c>
      <c r="D1106" s="32" t="e">
        <f t="shared" si="38"/>
        <v>#N/A</v>
      </c>
    </row>
    <row r="1107" spans="1:4">
      <c r="A1107" s="32" t="e">
        <f>IF((A1106+$F$5&lt;='Steps 1+2'!$E$17),A1106+$F$5,#N/A)</f>
        <v>#N/A</v>
      </c>
      <c r="B1107" s="10" t="str">
        <f>IFERROR(IF(ISNUMBER(A1107),(IF(A1107&lt;('Steps 1+2'!$H$11),((A1107/('Steps 1+2'!$H$11))*3+1),((A1107-('Steps 1+2'!$H$11))/(('Steps 1+2'!$E$17)-('Steps 1+2'!$H$11))*2+4)))," ")," ")</f>
        <v xml:space="preserve"> </v>
      </c>
      <c r="C1107" s="9" t="str">
        <f t="shared" si="37"/>
        <v xml:space="preserve"> </v>
      </c>
      <c r="D1107" s="32" t="e">
        <f t="shared" si="38"/>
        <v>#N/A</v>
      </c>
    </row>
    <row r="1108" spans="1:4">
      <c r="A1108" s="32" t="e">
        <f>IF((A1107+$F$5&lt;='Steps 1+2'!$E$17),A1107+$F$5,#N/A)</f>
        <v>#N/A</v>
      </c>
      <c r="B1108" s="10" t="str">
        <f>IFERROR(IF(ISNUMBER(A1108),(IF(A1108&lt;('Steps 1+2'!$H$11),((A1108/('Steps 1+2'!$H$11))*3+1),((A1108-('Steps 1+2'!$H$11))/(('Steps 1+2'!$E$17)-('Steps 1+2'!$H$11))*2+4)))," ")," ")</f>
        <v xml:space="preserve"> </v>
      </c>
      <c r="C1108" s="9" t="str">
        <f t="shared" si="37"/>
        <v xml:space="preserve"> </v>
      </c>
      <c r="D1108" s="32" t="e">
        <f t="shared" si="38"/>
        <v>#N/A</v>
      </c>
    </row>
    <row r="1109" spans="1:4">
      <c r="A1109" s="32" t="e">
        <f>IF((A1108+$F$5&lt;='Steps 1+2'!$E$17),A1108+$F$5,#N/A)</f>
        <v>#N/A</v>
      </c>
      <c r="B1109" s="10" t="str">
        <f>IFERROR(IF(ISNUMBER(A1109),(IF(A1109&lt;('Steps 1+2'!$H$11),((A1109/('Steps 1+2'!$H$11))*3+1),((A1109-('Steps 1+2'!$H$11))/(('Steps 1+2'!$E$17)-('Steps 1+2'!$H$11))*2+4)))," ")," ")</f>
        <v xml:space="preserve"> </v>
      </c>
      <c r="C1109" s="9" t="str">
        <f t="shared" si="37"/>
        <v xml:space="preserve"> </v>
      </c>
      <c r="D1109" s="32" t="e">
        <f t="shared" si="38"/>
        <v>#N/A</v>
      </c>
    </row>
    <row r="1110" spans="1:4">
      <c r="A1110" s="32" t="e">
        <f>IF((A1109+$F$5&lt;='Steps 1+2'!$E$17),A1109+$F$5,#N/A)</f>
        <v>#N/A</v>
      </c>
      <c r="B1110" s="10" t="str">
        <f>IFERROR(IF(ISNUMBER(A1110),(IF(A1110&lt;('Steps 1+2'!$H$11),((A1110/('Steps 1+2'!$H$11))*3+1),((A1110-('Steps 1+2'!$H$11))/(('Steps 1+2'!$E$17)-('Steps 1+2'!$H$11))*2+4)))," ")," ")</f>
        <v xml:space="preserve"> </v>
      </c>
      <c r="C1110" s="9" t="str">
        <f t="shared" si="37"/>
        <v xml:space="preserve"> </v>
      </c>
      <c r="D1110" s="32" t="e">
        <f t="shared" si="38"/>
        <v>#N/A</v>
      </c>
    </row>
    <row r="1111" spans="1:4">
      <c r="A1111" s="32" t="e">
        <f>IF((A1110+$F$5&lt;='Steps 1+2'!$E$17),A1110+$F$5,#N/A)</f>
        <v>#N/A</v>
      </c>
      <c r="B1111" s="10" t="str">
        <f>IFERROR(IF(ISNUMBER(A1111),(IF(A1111&lt;('Steps 1+2'!$H$11),((A1111/('Steps 1+2'!$H$11))*3+1),((A1111-('Steps 1+2'!$H$11))/(('Steps 1+2'!$E$17)-('Steps 1+2'!$H$11))*2+4)))," ")," ")</f>
        <v xml:space="preserve"> </v>
      </c>
      <c r="C1111" s="9" t="str">
        <f t="shared" si="37"/>
        <v xml:space="preserve"> </v>
      </c>
      <c r="D1111" s="32" t="e">
        <f t="shared" si="38"/>
        <v>#N/A</v>
      </c>
    </row>
    <row r="1112" spans="1:4">
      <c r="A1112" s="32" t="e">
        <f>IF((A1111+$F$5&lt;='Steps 1+2'!$E$17),A1111+$F$5,#N/A)</f>
        <v>#N/A</v>
      </c>
      <c r="B1112" s="10" t="str">
        <f>IFERROR(IF(ISNUMBER(A1112),(IF(A1112&lt;('Steps 1+2'!$H$11),((A1112/('Steps 1+2'!$H$11))*3+1),((A1112-('Steps 1+2'!$H$11))/(('Steps 1+2'!$E$17)-('Steps 1+2'!$H$11))*2+4)))," ")," ")</f>
        <v xml:space="preserve"> </v>
      </c>
      <c r="C1112" s="9" t="str">
        <f t="shared" si="37"/>
        <v xml:space="preserve"> </v>
      </c>
      <c r="D1112" s="32" t="e">
        <f t="shared" si="38"/>
        <v>#N/A</v>
      </c>
    </row>
    <row r="1113" spans="1:4">
      <c r="A1113" s="32" t="e">
        <f>IF((A1112+$F$5&lt;='Steps 1+2'!$E$17),A1112+$F$5,#N/A)</f>
        <v>#N/A</v>
      </c>
      <c r="B1113" s="10" t="str">
        <f>IFERROR(IF(ISNUMBER(A1113),(IF(A1113&lt;('Steps 1+2'!$H$11),((A1113/('Steps 1+2'!$H$11))*3+1),((A1113-('Steps 1+2'!$H$11))/(('Steps 1+2'!$E$17)-('Steps 1+2'!$H$11))*2+4)))," ")," ")</f>
        <v xml:space="preserve"> </v>
      </c>
      <c r="C1113" s="9" t="str">
        <f t="shared" si="37"/>
        <v xml:space="preserve"> </v>
      </c>
      <c r="D1113" s="32" t="e">
        <f t="shared" si="38"/>
        <v>#N/A</v>
      </c>
    </row>
    <row r="1114" spans="1:4">
      <c r="A1114" s="32" t="e">
        <f>IF((A1113+$F$5&lt;='Steps 1+2'!$E$17),A1113+$F$5,#N/A)</f>
        <v>#N/A</v>
      </c>
      <c r="B1114" s="10" t="str">
        <f>IFERROR(IF(ISNUMBER(A1114),(IF(A1114&lt;('Steps 1+2'!$H$11),((A1114/('Steps 1+2'!$H$11))*3+1),((A1114-('Steps 1+2'!$H$11))/(('Steps 1+2'!$E$17)-('Steps 1+2'!$H$11))*2+4)))," ")," ")</f>
        <v xml:space="preserve"> </v>
      </c>
      <c r="C1114" s="9" t="str">
        <f t="shared" si="37"/>
        <v xml:space="preserve"> </v>
      </c>
      <c r="D1114" s="32" t="e">
        <f t="shared" si="38"/>
        <v>#N/A</v>
      </c>
    </row>
    <row r="1115" spans="1:4">
      <c r="A1115" s="32" t="e">
        <f>IF((A1114+$F$5&lt;='Steps 1+2'!$E$17),A1114+$F$5,#N/A)</f>
        <v>#N/A</v>
      </c>
      <c r="B1115" s="10" t="str">
        <f>IFERROR(IF(ISNUMBER(A1115),(IF(A1115&lt;('Steps 1+2'!$H$11),((A1115/('Steps 1+2'!$H$11))*3+1),((A1115-('Steps 1+2'!$H$11))/(('Steps 1+2'!$E$17)-('Steps 1+2'!$H$11))*2+4)))," ")," ")</f>
        <v xml:space="preserve"> </v>
      </c>
      <c r="C1115" s="9" t="str">
        <f t="shared" si="37"/>
        <v xml:space="preserve"> </v>
      </c>
      <c r="D1115" s="32" t="e">
        <f t="shared" si="38"/>
        <v>#N/A</v>
      </c>
    </row>
    <row r="1116" spans="1:4">
      <c r="A1116" s="32" t="e">
        <f>IF((A1115+$F$5&lt;='Steps 1+2'!$E$17),A1115+$F$5,#N/A)</f>
        <v>#N/A</v>
      </c>
      <c r="B1116" s="10" t="str">
        <f>IFERROR(IF(ISNUMBER(A1116),(IF(A1116&lt;('Steps 1+2'!$H$11),((A1116/('Steps 1+2'!$H$11))*3+1),((A1116-('Steps 1+2'!$H$11))/(('Steps 1+2'!$E$17)-('Steps 1+2'!$H$11))*2+4)))," ")," ")</f>
        <v xml:space="preserve"> </v>
      </c>
      <c r="C1116" s="9" t="str">
        <f t="shared" si="37"/>
        <v xml:space="preserve"> </v>
      </c>
      <c r="D1116" s="32" t="e">
        <f t="shared" si="38"/>
        <v>#N/A</v>
      </c>
    </row>
    <row r="1117" spans="1:4">
      <c r="A1117" s="32" t="e">
        <f>IF((A1116+$F$5&lt;='Steps 1+2'!$E$17),A1116+$F$5,#N/A)</f>
        <v>#N/A</v>
      </c>
      <c r="B1117" s="10" t="str">
        <f>IFERROR(IF(ISNUMBER(A1117),(IF(A1117&lt;('Steps 1+2'!$H$11),((A1117/('Steps 1+2'!$H$11))*3+1),((A1117-('Steps 1+2'!$H$11))/(('Steps 1+2'!$E$17)-('Steps 1+2'!$H$11))*2+4)))," ")," ")</f>
        <v xml:space="preserve"> </v>
      </c>
      <c r="C1117" s="9" t="str">
        <f t="shared" si="37"/>
        <v xml:space="preserve"> </v>
      </c>
      <c r="D1117" s="32" t="e">
        <f t="shared" si="38"/>
        <v>#N/A</v>
      </c>
    </row>
    <row r="1118" spans="1:4">
      <c r="A1118" s="32" t="e">
        <f>IF((A1117+$F$5&lt;='Steps 1+2'!$E$17),A1117+$F$5,#N/A)</f>
        <v>#N/A</v>
      </c>
      <c r="B1118" s="10" t="str">
        <f>IFERROR(IF(ISNUMBER(A1118),(IF(A1118&lt;('Steps 1+2'!$H$11),((A1118/('Steps 1+2'!$H$11))*3+1),((A1118-('Steps 1+2'!$H$11))/(('Steps 1+2'!$E$17)-('Steps 1+2'!$H$11))*2+4)))," ")," ")</f>
        <v xml:space="preserve"> </v>
      </c>
      <c r="C1118" s="9" t="str">
        <f t="shared" si="37"/>
        <v xml:space="preserve"> </v>
      </c>
      <c r="D1118" s="32" t="e">
        <f t="shared" si="38"/>
        <v>#N/A</v>
      </c>
    </row>
    <row r="1119" spans="1:4">
      <c r="A1119" s="32" t="e">
        <f>IF((A1118+$F$5&lt;='Steps 1+2'!$E$17),A1118+$F$5,#N/A)</f>
        <v>#N/A</v>
      </c>
      <c r="B1119" s="10" t="str">
        <f>IFERROR(IF(ISNUMBER(A1119),(IF(A1119&lt;('Steps 1+2'!$H$11),((A1119/('Steps 1+2'!$H$11))*3+1),((A1119-('Steps 1+2'!$H$11))/(('Steps 1+2'!$E$17)-('Steps 1+2'!$H$11))*2+4)))," ")," ")</f>
        <v xml:space="preserve"> </v>
      </c>
      <c r="C1119" s="9" t="str">
        <f t="shared" si="37"/>
        <v xml:space="preserve"> </v>
      </c>
      <c r="D1119" s="32" t="e">
        <f t="shared" si="38"/>
        <v>#N/A</v>
      </c>
    </row>
    <row r="1120" spans="1:4">
      <c r="A1120" s="32" t="e">
        <f>IF((A1119+$F$5&lt;='Steps 1+2'!$E$17),A1119+$F$5,#N/A)</f>
        <v>#N/A</v>
      </c>
      <c r="B1120" s="10" t="str">
        <f>IFERROR(IF(ISNUMBER(A1120),(IF(A1120&lt;('Steps 1+2'!$H$11),((A1120/('Steps 1+2'!$H$11))*3+1),((A1120-('Steps 1+2'!$H$11))/(('Steps 1+2'!$E$17)-('Steps 1+2'!$H$11))*2+4)))," ")," ")</f>
        <v xml:space="preserve"> </v>
      </c>
      <c r="C1120" s="9" t="str">
        <f t="shared" si="37"/>
        <v xml:space="preserve"> </v>
      </c>
      <c r="D1120" s="32" t="e">
        <f t="shared" si="38"/>
        <v>#N/A</v>
      </c>
    </row>
    <row r="1121" spans="1:4">
      <c r="A1121" s="32" t="e">
        <f>IF((A1120+$F$5&lt;='Steps 1+2'!$E$17),A1120+$F$5,#N/A)</f>
        <v>#N/A</v>
      </c>
      <c r="B1121" s="10" t="str">
        <f>IFERROR(IF(ISNUMBER(A1121),(IF(A1121&lt;('Steps 1+2'!$H$11),((A1121/('Steps 1+2'!$H$11))*3+1),((A1121-('Steps 1+2'!$H$11))/(('Steps 1+2'!$E$17)-('Steps 1+2'!$H$11))*2+4)))," ")," ")</f>
        <v xml:space="preserve"> </v>
      </c>
      <c r="C1121" s="9" t="str">
        <f t="shared" si="37"/>
        <v xml:space="preserve"> </v>
      </c>
      <c r="D1121" s="32" t="e">
        <f t="shared" si="38"/>
        <v>#N/A</v>
      </c>
    </row>
    <row r="1122" spans="1:4">
      <c r="A1122" s="32" t="e">
        <f>IF((A1121+$F$5&lt;='Steps 1+2'!$E$17),A1121+$F$5,#N/A)</f>
        <v>#N/A</v>
      </c>
      <c r="B1122" s="10" t="str">
        <f>IFERROR(IF(ISNUMBER(A1122),(IF(A1122&lt;('Steps 1+2'!$H$11),((A1122/('Steps 1+2'!$H$11))*3+1),((A1122-('Steps 1+2'!$H$11))/(('Steps 1+2'!$E$17)-('Steps 1+2'!$H$11))*2+4)))," ")," ")</f>
        <v xml:space="preserve"> </v>
      </c>
      <c r="C1122" s="9" t="str">
        <f t="shared" si="37"/>
        <v xml:space="preserve"> </v>
      </c>
      <c r="D1122" s="32" t="e">
        <f t="shared" si="38"/>
        <v>#N/A</v>
      </c>
    </row>
    <row r="1123" spans="1:4">
      <c r="A1123" s="32" t="e">
        <f>IF((A1122+$F$5&lt;='Steps 1+2'!$E$17),A1122+$F$5,#N/A)</f>
        <v>#N/A</v>
      </c>
      <c r="B1123" s="10" t="str">
        <f>IFERROR(IF(ISNUMBER(A1123),(IF(A1123&lt;('Steps 1+2'!$H$11),((A1123/('Steps 1+2'!$H$11))*3+1),((A1123-('Steps 1+2'!$H$11))/(('Steps 1+2'!$E$17)-('Steps 1+2'!$H$11))*2+4)))," ")," ")</f>
        <v xml:space="preserve"> </v>
      </c>
      <c r="C1123" s="9" t="str">
        <f t="shared" si="37"/>
        <v xml:space="preserve"> </v>
      </c>
      <c r="D1123" s="32" t="e">
        <f t="shared" si="38"/>
        <v>#N/A</v>
      </c>
    </row>
    <row r="1124" spans="1:4">
      <c r="A1124" s="32" t="e">
        <f>IF((A1123+$F$5&lt;='Steps 1+2'!$E$17),A1123+$F$5,#N/A)</f>
        <v>#N/A</v>
      </c>
      <c r="B1124" s="10" t="str">
        <f>IFERROR(IF(ISNUMBER(A1124),(IF(A1124&lt;('Steps 1+2'!$H$11),((A1124/('Steps 1+2'!$H$11))*3+1),((A1124-('Steps 1+2'!$H$11))/(('Steps 1+2'!$E$17)-('Steps 1+2'!$H$11))*2+4)))," ")," ")</f>
        <v xml:space="preserve"> </v>
      </c>
      <c r="C1124" s="9" t="str">
        <f t="shared" si="37"/>
        <v xml:space="preserve"> </v>
      </c>
      <c r="D1124" s="32" t="e">
        <f t="shared" si="38"/>
        <v>#N/A</v>
      </c>
    </row>
    <row r="1125" spans="1:4">
      <c r="A1125" s="32" t="e">
        <f>IF((A1124+$F$5&lt;='Steps 1+2'!$E$17),A1124+$F$5,#N/A)</f>
        <v>#N/A</v>
      </c>
      <c r="B1125" s="10" t="str">
        <f>IFERROR(IF(ISNUMBER(A1125),(IF(A1125&lt;('Steps 1+2'!$H$11),((A1125/('Steps 1+2'!$H$11))*3+1),((A1125-('Steps 1+2'!$H$11))/(('Steps 1+2'!$E$17)-('Steps 1+2'!$H$11))*2+4)))," ")," ")</f>
        <v xml:space="preserve"> </v>
      </c>
      <c r="C1125" s="9" t="str">
        <f t="shared" si="37"/>
        <v xml:space="preserve"> </v>
      </c>
      <c r="D1125" s="32" t="e">
        <f t="shared" si="38"/>
        <v>#N/A</v>
      </c>
    </row>
    <row r="1126" spans="1:4">
      <c r="A1126" s="32" t="e">
        <f>IF((A1125+$F$5&lt;='Steps 1+2'!$E$17),A1125+$F$5,#N/A)</f>
        <v>#N/A</v>
      </c>
      <c r="B1126" s="10" t="str">
        <f>IFERROR(IF(ISNUMBER(A1126),(IF(A1126&lt;('Steps 1+2'!$H$11),((A1126/('Steps 1+2'!$H$11))*3+1),((A1126-('Steps 1+2'!$H$11))/(('Steps 1+2'!$E$17)-('Steps 1+2'!$H$11))*2+4)))," ")," ")</f>
        <v xml:space="preserve"> </v>
      </c>
      <c r="C1126" s="9" t="str">
        <f t="shared" si="37"/>
        <v xml:space="preserve"> </v>
      </c>
      <c r="D1126" s="32" t="e">
        <f t="shared" si="38"/>
        <v>#N/A</v>
      </c>
    </row>
    <row r="1127" spans="1:4">
      <c r="A1127" s="32" t="e">
        <f>IF((A1126+$F$5&lt;='Steps 1+2'!$E$17),A1126+$F$5,#N/A)</f>
        <v>#N/A</v>
      </c>
      <c r="B1127" s="10" t="str">
        <f>IFERROR(IF(ISNUMBER(A1127),(IF(A1127&lt;('Steps 1+2'!$H$11),((A1127/('Steps 1+2'!$H$11))*3+1),((A1127-('Steps 1+2'!$H$11))/(('Steps 1+2'!$E$17)-('Steps 1+2'!$H$11))*2+4)))," ")," ")</f>
        <v xml:space="preserve"> </v>
      </c>
      <c r="C1127" s="9" t="str">
        <f t="shared" si="37"/>
        <v xml:space="preserve"> </v>
      </c>
      <c r="D1127" s="32" t="e">
        <f t="shared" si="38"/>
        <v>#N/A</v>
      </c>
    </row>
    <row r="1128" spans="1:4">
      <c r="A1128" s="32" t="e">
        <f>IF((A1127+$F$5&lt;='Steps 1+2'!$E$17),A1127+$F$5,#N/A)</f>
        <v>#N/A</v>
      </c>
      <c r="B1128" s="10" t="str">
        <f>IFERROR(IF(ISNUMBER(A1128),(IF(A1128&lt;('Steps 1+2'!$H$11),((A1128/('Steps 1+2'!$H$11))*3+1),((A1128-('Steps 1+2'!$H$11))/(('Steps 1+2'!$E$17)-('Steps 1+2'!$H$11))*2+4)))," ")," ")</f>
        <v xml:space="preserve"> </v>
      </c>
      <c r="C1128" s="9" t="str">
        <f t="shared" si="37"/>
        <v xml:space="preserve"> </v>
      </c>
      <c r="D1128" s="32" t="e">
        <f t="shared" si="38"/>
        <v>#N/A</v>
      </c>
    </row>
    <row r="1129" spans="1:4">
      <c r="A1129" s="32" t="e">
        <f>IF((A1128+$F$5&lt;='Steps 1+2'!$E$17),A1128+$F$5,#N/A)</f>
        <v>#N/A</v>
      </c>
      <c r="B1129" s="10" t="str">
        <f>IFERROR(IF(ISNUMBER(A1129),(IF(A1129&lt;('Steps 1+2'!$H$11),((A1129/('Steps 1+2'!$H$11))*3+1),((A1129-('Steps 1+2'!$H$11))/(('Steps 1+2'!$E$17)-('Steps 1+2'!$H$11))*2+4)))," ")," ")</f>
        <v xml:space="preserve"> </v>
      </c>
      <c r="C1129" s="9" t="str">
        <f t="shared" si="37"/>
        <v xml:space="preserve"> </v>
      </c>
      <c r="D1129" s="32" t="e">
        <f t="shared" si="38"/>
        <v>#N/A</v>
      </c>
    </row>
    <row r="1130" spans="1:4">
      <c r="A1130" s="32" t="e">
        <f>IF((A1129+$F$5&lt;='Steps 1+2'!$E$17),A1129+$F$5,#N/A)</f>
        <v>#N/A</v>
      </c>
      <c r="B1130" s="10" t="str">
        <f>IFERROR(IF(ISNUMBER(A1130),(IF(A1130&lt;('Steps 1+2'!$H$11),((A1130/('Steps 1+2'!$H$11))*3+1),((A1130-('Steps 1+2'!$H$11))/(('Steps 1+2'!$E$17)-('Steps 1+2'!$H$11))*2+4)))," ")," ")</f>
        <v xml:space="preserve"> </v>
      </c>
      <c r="C1130" s="9" t="str">
        <f t="shared" si="37"/>
        <v xml:space="preserve"> </v>
      </c>
      <c r="D1130" s="32" t="e">
        <f t="shared" si="38"/>
        <v>#N/A</v>
      </c>
    </row>
    <row r="1131" spans="1:4">
      <c r="A1131" s="32" t="e">
        <f>IF((A1130+$F$5&lt;='Steps 1+2'!$E$17),A1130+$F$5,#N/A)</f>
        <v>#N/A</v>
      </c>
      <c r="B1131" s="10" t="str">
        <f>IFERROR(IF(ISNUMBER(A1131),(IF(A1131&lt;('Steps 1+2'!$H$11),((A1131/('Steps 1+2'!$H$11))*3+1),((A1131-('Steps 1+2'!$H$11))/(('Steps 1+2'!$E$17)-('Steps 1+2'!$H$11))*2+4)))," ")," ")</f>
        <v xml:space="preserve"> </v>
      </c>
      <c r="C1131" s="9" t="str">
        <f t="shared" si="37"/>
        <v xml:space="preserve"> </v>
      </c>
      <c r="D1131" s="32" t="e">
        <f t="shared" si="38"/>
        <v>#N/A</v>
      </c>
    </row>
    <row r="1132" spans="1:4">
      <c r="A1132" s="32" t="e">
        <f>IF((A1131+$F$5&lt;='Steps 1+2'!$E$17),A1131+$F$5,#N/A)</f>
        <v>#N/A</v>
      </c>
      <c r="B1132" s="10" t="str">
        <f>IFERROR(IF(ISNUMBER(A1132),(IF(A1132&lt;('Steps 1+2'!$H$11),((A1132/('Steps 1+2'!$H$11))*3+1),((A1132-('Steps 1+2'!$H$11))/(('Steps 1+2'!$E$17)-('Steps 1+2'!$H$11))*2+4)))," ")," ")</f>
        <v xml:space="preserve"> </v>
      </c>
      <c r="C1132" s="9" t="str">
        <f t="shared" si="37"/>
        <v xml:space="preserve"> </v>
      </c>
      <c r="D1132" s="32" t="e">
        <f t="shared" si="38"/>
        <v>#N/A</v>
      </c>
    </row>
    <row r="1133" spans="1:4">
      <c r="A1133" s="32" t="e">
        <f>IF((A1132+$F$5&lt;='Steps 1+2'!$E$17),A1132+$F$5,#N/A)</f>
        <v>#N/A</v>
      </c>
      <c r="B1133" s="10" t="str">
        <f>IFERROR(IF(ISNUMBER(A1133),(IF(A1133&lt;('Steps 1+2'!$H$11),((A1133/('Steps 1+2'!$H$11))*3+1),((A1133-('Steps 1+2'!$H$11))/(('Steps 1+2'!$E$17)-('Steps 1+2'!$H$11))*2+4)))," ")," ")</f>
        <v xml:space="preserve"> </v>
      </c>
      <c r="C1133" s="9" t="str">
        <f t="shared" si="37"/>
        <v xml:space="preserve"> </v>
      </c>
      <c r="D1133" s="32" t="e">
        <f t="shared" si="38"/>
        <v>#N/A</v>
      </c>
    </row>
    <row r="1134" spans="1:4">
      <c r="A1134" s="32" t="e">
        <f>IF((A1133+$F$5&lt;='Steps 1+2'!$E$17),A1133+$F$5,#N/A)</f>
        <v>#N/A</v>
      </c>
      <c r="B1134" s="10" t="str">
        <f>IFERROR(IF(ISNUMBER(A1134),(IF(A1134&lt;('Steps 1+2'!$H$11),((A1134/('Steps 1+2'!$H$11))*3+1),((A1134-('Steps 1+2'!$H$11))/(('Steps 1+2'!$E$17)-('Steps 1+2'!$H$11))*2+4)))," ")," ")</f>
        <v xml:space="preserve"> </v>
      </c>
      <c r="C1134" s="9" t="str">
        <f t="shared" si="37"/>
        <v xml:space="preserve"> </v>
      </c>
      <c r="D1134" s="32" t="e">
        <f t="shared" si="38"/>
        <v>#N/A</v>
      </c>
    </row>
    <row r="1135" spans="1:4">
      <c r="A1135" s="32" t="e">
        <f>IF((A1134+$F$5&lt;='Steps 1+2'!$E$17),A1134+$F$5,#N/A)</f>
        <v>#N/A</v>
      </c>
      <c r="B1135" s="10" t="str">
        <f>IFERROR(IF(ISNUMBER(A1135),(IF(A1135&lt;('Steps 1+2'!$H$11),((A1135/('Steps 1+2'!$H$11))*3+1),((A1135-('Steps 1+2'!$H$11))/(('Steps 1+2'!$E$17)-('Steps 1+2'!$H$11))*2+4)))," ")," ")</f>
        <v xml:space="preserve"> </v>
      </c>
      <c r="C1135" s="9" t="str">
        <f t="shared" si="37"/>
        <v xml:space="preserve"> </v>
      </c>
      <c r="D1135" s="32" t="e">
        <f t="shared" si="38"/>
        <v>#N/A</v>
      </c>
    </row>
    <row r="1136" spans="1:4">
      <c r="A1136" s="32" t="e">
        <f>IF((A1135+$F$5&lt;='Steps 1+2'!$E$17),A1135+$F$5,#N/A)</f>
        <v>#N/A</v>
      </c>
      <c r="B1136" s="10" t="str">
        <f>IFERROR(IF(ISNUMBER(A1136),(IF(A1136&lt;('Steps 1+2'!$H$11),((A1136/('Steps 1+2'!$H$11))*3+1),((A1136-('Steps 1+2'!$H$11))/(('Steps 1+2'!$E$17)-('Steps 1+2'!$H$11))*2+4)))," ")," ")</f>
        <v xml:space="preserve"> </v>
      </c>
      <c r="C1136" s="9" t="str">
        <f t="shared" si="37"/>
        <v xml:space="preserve"> </v>
      </c>
      <c r="D1136" s="32" t="e">
        <f t="shared" si="38"/>
        <v>#N/A</v>
      </c>
    </row>
    <row r="1137" spans="1:4">
      <c r="A1137" s="32" t="e">
        <f>IF((A1136+$F$5&lt;='Steps 1+2'!$E$17),A1136+$F$5,#N/A)</f>
        <v>#N/A</v>
      </c>
      <c r="B1137" s="10" t="str">
        <f>IFERROR(IF(ISNUMBER(A1137),(IF(A1137&lt;('Steps 1+2'!$H$11),((A1137/('Steps 1+2'!$H$11))*3+1),((A1137-('Steps 1+2'!$H$11))/(('Steps 1+2'!$E$17)-('Steps 1+2'!$H$11))*2+4)))," ")," ")</f>
        <v xml:space="preserve"> </v>
      </c>
      <c r="C1137" s="9" t="str">
        <f t="shared" si="37"/>
        <v xml:space="preserve"> </v>
      </c>
      <c r="D1137" s="32" t="e">
        <f t="shared" si="38"/>
        <v>#N/A</v>
      </c>
    </row>
    <row r="1138" spans="1:4">
      <c r="A1138" s="32" t="e">
        <f>IF((A1137+$F$5&lt;='Steps 1+2'!$E$17),A1137+$F$5,#N/A)</f>
        <v>#N/A</v>
      </c>
      <c r="B1138" s="10" t="str">
        <f>IFERROR(IF(ISNUMBER(A1138),(IF(A1138&lt;('Steps 1+2'!$H$11),((A1138/('Steps 1+2'!$H$11))*3+1),((A1138-('Steps 1+2'!$H$11))/(('Steps 1+2'!$E$17)-('Steps 1+2'!$H$11))*2+4)))," ")," ")</f>
        <v xml:space="preserve"> </v>
      </c>
      <c r="C1138" s="9" t="str">
        <f t="shared" si="37"/>
        <v xml:space="preserve"> </v>
      </c>
      <c r="D1138" s="32" t="e">
        <f t="shared" si="38"/>
        <v>#N/A</v>
      </c>
    </row>
    <row r="1139" spans="1:4">
      <c r="A1139" s="32" t="e">
        <f>IF((A1138+$F$5&lt;='Steps 1+2'!$E$17),A1138+$F$5,#N/A)</f>
        <v>#N/A</v>
      </c>
      <c r="B1139" s="10" t="str">
        <f>IFERROR(IF(ISNUMBER(A1139),(IF(A1139&lt;('Steps 1+2'!$H$11),((A1139/('Steps 1+2'!$H$11))*3+1),((A1139-('Steps 1+2'!$H$11))/(('Steps 1+2'!$E$17)-('Steps 1+2'!$H$11))*2+4)))," ")," ")</f>
        <v xml:space="preserve"> </v>
      </c>
      <c r="C1139" s="9" t="str">
        <f t="shared" si="37"/>
        <v xml:space="preserve"> </v>
      </c>
      <c r="D1139" s="32" t="e">
        <f t="shared" si="38"/>
        <v>#N/A</v>
      </c>
    </row>
    <row r="1140" spans="1:4">
      <c r="A1140" s="32" t="e">
        <f>IF((A1139+$F$5&lt;='Steps 1+2'!$E$17),A1139+$F$5,#N/A)</f>
        <v>#N/A</v>
      </c>
      <c r="B1140" s="10" t="str">
        <f>IFERROR(IF(ISNUMBER(A1140),(IF(A1140&lt;('Steps 1+2'!$H$11),((A1140/('Steps 1+2'!$H$11))*3+1),((A1140-('Steps 1+2'!$H$11))/(('Steps 1+2'!$E$17)-('Steps 1+2'!$H$11))*2+4)))," ")," ")</f>
        <v xml:space="preserve"> </v>
      </c>
      <c r="C1140" s="9" t="str">
        <f t="shared" si="37"/>
        <v xml:space="preserve"> </v>
      </c>
      <c r="D1140" s="32" t="e">
        <f t="shared" si="38"/>
        <v>#N/A</v>
      </c>
    </row>
    <row r="1141" spans="1:4">
      <c r="A1141" s="32" t="e">
        <f>IF((A1140+$F$5&lt;='Steps 1+2'!$E$17),A1140+$F$5,#N/A)</f>
        <v>#N/A</v>
      </c>
      <c r="B1141" s="10" t="str">
        <f>IFERROR(IF(ISNUMBER(A1141),(IF(A1141&lt;('Steps 1+2'!$H$11),((A1141/('Steps 1+2'!$H$11))*3+1),((A1141-('Steps 1+2'!$H$11))/(('Steps 1+2'!$E$17)-('Steps 1+2'!$H$11))*2+4)))," ")," ")</f>
        <v xml:space="preserve"> </v>
      </c>
      <c r="C1141" s="9" t="str">
        <f t="shared" si="37"/>
        <v xml:space="preserve"> </v>
      </c>
      <c r="D1141" s="32" t="e">
        <f t="shared" si="38"/>
        <v>#N/A</v>
      </c>
    </row>
    <row r="1142" spans="1:4">
      <c r="A1142" s="32" t="e">
        <f>IF((A1141+$F$5&lt;='Steps 1+2'!$E$17),A1141+$F$5,#N/A)</f>
        <v>#N/A</v>
      </c>
      <c r="B1142" s="10" t="str">
        <f>IFERROR(IF(ISNUMBER(A1142),(IF(A1142&lt;('Steps 1+2'!$H$11),((A1142/('Steps 1+2'!$H$11))*3+1),((A1142-('Steps 1+2'!$H$11))/(('Steps 1+2'!$E$17)-('Steps 1+2'!$H$11))*2+4)))," ")," ")</f>
        <v xml:space="preserve"> </v>
      </c>
      <c r="C1142" s="9" t="str">
        <f t="shared" si="37"/>
        <v xml:space="preserve"> </v>
      </c>
      <c r="D1142" s="32" t="e">
        <f t="shared" si="38"/>
        <v>#N/A</v>
      </c>
    </row>
    <row r="1143" spans="1:4">
      <c r="A1143" s="32" t="e">
        <f>IF((A1142+$F$5&lt;='Steps 1+2'!$E$17),A1142+$F$5,#N/A)</f>
        <v>#N/A</v>
      </c>
      <c r="B1143" s="10" t="str">
        <f>IFERROR(IF(ISNUMBER(A1143),(IF(A1143&lt;('Steps 1+2'!$H$11),((A1143/('Steps 1+2'!$H$11))*3+1),((A1143-('Steps 1+2'!$H$11))/(('Steps 1+2'!$E$17)-('Steps 1+2'!$H$11))*2+4)))," ")," ")</f>
        <v xml:space="preserve"> </v>
      </c>
      <c r="C1143" s="9" t="str">
        <f t="shared" si="37"/>
        <v xml:space="preserve"> </v>
      </c>
      <c r="D1143" s="32" t="e">
        <f t="shared" si="38"/>
        <v>#N/A</v>
      </c>
    </row>
    <row r="1144" spans="1:4">
      <c r="A1144" s="32" t="e">
        <f>IF((A1143+$F$5&lt;='Steps 1+2'!$E$17),A1143+$F$5,#N/A)</f>
        <v>#N/A</v>
      </c>
      <c r="B1144" s="10" t="str">
        <f>IFERROR(IF(ISNUMBER(A1144),(IF(A1144&lt;('Steps 1+2'!$H$11),((A1144/('Steps 1+2'!$H$11))*3+1),((A1144-('Steps 1+2'!$H$11))/(('Steps 1+2'!$E$17)-('Steps 1+2'!$H$11))*2+4)))," ")," ")</f>
        <v xml:space="preserve"> </v>
      </c>
      <c r="C1144" s="9" t="str">
        <f t="shared" si="37"/>
        <v xml:space="preserve"> </v>
      </c>
      <c r="D1144" s="32" t="e">
        <f t="shared" si="38"/>
        <v>#N/A</v>
      </c>
    </row>
    <row r="1145" spans="1:4">
      <c r="A1145" s="32" t="e">
        <f>IF((A1144+$F$5&lt;='Steps 1+2'!$E$17),A1144+$F$5,#N/A)</f>
        <v>#N/A</v>
      </c>
      <c r="B1145" s="10" t="str">
        <f>IFERROR(IF(ISNUMBER(A1145),(IF(A1145&lt;('Steps 1+2'!$H$11),((A1145/('Steps 1+2'!$H$11))*3+1),((A1145-('Steps 1+2'!$H$11))/(('Steps 1+2'!$E$17)-('Steps 1+2'!$H$11))*2+4)))," ")," ")</f>
        <v xml:space="preserve"> </v>
      </c>
      <c r="C1145" s="9" t="str">
        <f t="shared" si="37"/>
        <v xml:space="preserve"> </v>
      </c>
      <c r="D1145" s="32" t="e">
        <f t="shared" si="38"/>
        <v>#N/A</v>
      </c>
    </row>
    <row r="1146" spans="1:4">
      <c r="A1146" s="32" t="e">
        <f>IF((A1145+$F$5&lt;='Steps 1+2'!$E$17),A1145+$F$5,#N/A)</f>
        <v>#N/A</v>
      </c>
      <c r="B1146" s="10" t="str">
        <f>IFERROR(IF(ISNUMBER(A1146),(IF(A1146&lt;('Steps 1+2'!$H$11),((A1146/('Steps 1+2'!$H$11))*3+1),((A1146-('Steps 1+2'!$H$11))/(('Steps 1+2'!$E$17)-('Steps 1+2'!$H$11))*2+4)))," ")," ")</f>
        <v xml:space="preserve"> </v>
      </c>
      <c r="C1146" s="9" t="str">
        <f t="shared" si="37"/>
        <v xml:space="preserve"> </v>
      </c>
      <c r="D1146" s="32" t="e">
        <f t="shared" si="38"/>
        <v>#N/A</v>
      </c>
    </row>
    <row r="1147" spans="1:4">
      <c r="A1147" s="32" t="e">
        <f>IF((A1146+$F$5&lt;='Steps 1+2'!$E$17),A1146+$F$5,#N/A)</f>
        <v>#N/A</v>
      </c>
      <c r="B1147" s="10" t="str">
        <f>IFERROR(IF(ISNUMBER(A1147),(IF(A1147&lt;('Steps 1+2'!$H$11),((A1147/('Steps 1+2'!$H$11))*3+1),((A1147-('Steps 1+2'!$H$11))/(('Steps 1+2'!$E$17)-('Steps 1+2'!$H$11))*2+4)))," ")," ")</f>
        <v xml:space="preserve"> </v>
      </c>
      <c r="C1147" s="9" t="str">
        <f t="shared" si="37"/>
        <v xml:space="preserve"> </v>
      </c>
      <c r="D1147" s="32" t="e">
        <f t="shared" si="38"/>
        <v>#N/A</v>
      </c>
    </row>
    <row r="1148" spans="1:4">
      <c r="A1148" s="32" t="e">
        <f>IF((A1147+$F$5&lt;='Steps 1+2'!$E$17),A1147+$F$5,#N/A)</f>
        <v>#N/A</v>
      </c>
      <c r="B1148" s="10" t="str">
        <f>IFERROR(IF(ISNUMBER(A1148),(IF(A1148&lt;('Steps 1+2'!$H$11),((A1148/('Steps 1+2'!$H$11))*3+1),((A1148-('Steps 1+2'!$H$11))/(('Steps 1+2'!$E$17)-('Steps 1+2'!$H$11))*2+4)))," ")," ")</f>
        <v xml:space="preserve"> </v>
      </c>
      <c r="C1148" s="9" t="str">
        <f t="shared" si="37"/>
        <v xml:space="preserve"> </v>
      </c>
      <c r="D1148" s="32" t="e">
        <f t="shared" si="38"/>
        <v>#N/A</v>
      </c>
    </row>
    <row r="1149" spans="1:4">
      <c r="A1149" s="32" t="e">
        <f>IF((A1148+$F$5&lt;='Steps 1+2'!$E$17),A1148+$F$5,#N/A)</f>
        <v>#N/A</v>
      </c>
      <c r="B1149" s="10" t="str">
        <f>IFERROR(IF(ISNUMBER(A1149),(IF(A1149&lt;('Steps 1+2'!$H$11),((A1149/('Steps 1+2'!$H$11))*3+1),((A1149-('Steps 1+2'!$H$11))/(('Steps 1+2'!$E$17)-('Steps 1+2'!$H$11))*2+4)))," ")," ")</f>
        <v xml:space="preserve"> </v>
      </c>
      <c r="C1149" s="9" t="str">
        <f t="shared" si="37"/>
        <v xml:space="preserve"> </v>
      </c>
      <c r="D1149" s="32" t="e">
        <f t="shared" si="38"/>
        <v>#N/A</v>
      </c>
    </row>
    <row r="1150" spans="1:4">
      <c r="A1150" s="32" t="e">
        <f>IF((A1149+$F$5&lt;='Steps 1+2'!$E$17),A1149+$F$5,#N/A)</f>
        <v>#N/A</v>
      </c>
      <c r="B1150" s="10" t="str">
        <f>IFERROR(IF(ISNUMBER(A1150),(IF(A1150&lt;('Steps 1+2'!$H$11),((A1150/('Steps 1+2'!$H$11))*3+1),((A1150-('Steps 1+2'!$H$11))/(('Steps 1+2'!$E$17)-('Steps 1+2'!$H$11))*2+4)))," ")," ")</f>
        <v xml:space="preserve"> </v>
      </c>
      <c r="C1150" s="9" t="str">
        <f t="shared" si="37"/>
        <v xml:space="preserve"> </v>
      </c>
      <c r="D1150" s="32" t="e">
        <f t="shared" si="38"/>
        <v>#N/A</v>
      </c>
    </row>
    <row r="1151" spans="1:4">
      <c r="A1151" s="32" t="e">
        <f>IF((A1150+$F$5&lt;='Steps 1+2'!$E$17),A1150+$F$5,#N/A)</f>
        <v>#N/A</v>
      </c>
      <c r="B1151" s="10" t="str">
        <f>IFERROR(IF(ISNUMBER(A1151),(IF(A1151&lt;('Steps 1+2'!$H$11),((A1151/('Steps 1+2'!$H$11))*3+1),((A1151-('Steps 1+2'!$H$11))/(('Steps 1+2'!$E$17)-('Steps 1+2'!$H$11))*2+4)))," ")," ")</f>
        <v xml:space="preserve"> </v>
      </c>
      <c r="C1151" s="9" t="str">
        <f t="shared" si="37"/>
        <v xml:space="preserve"> </v>
      </c>
      <c r="D1151" s="32" t="e">
        <f t="shared" si="38"/>
        <v>#N/A</v>
      </c>
    </row>
    <row r="1152" spans="1:4">
      <c r="A1152" s="32" t="e">
        <f>IF((A1151+$F$5&lt;='Steps 1+2'!$E$17),A1151+$F$5,#N/A)</f>
        <v>#N/A</v>
      </c>
      <c r="B1152" s="10" t="str">
        <f>IFERROR(IF(ISNUMBER(A1152),(IF(A1152&lt;('Steps 1+2'!$H$11),((A1152/('Steps 1+2'!$H$11))*3+1),((A1152-('Steps 1+2'!$H$11))/(('Steps 1+2'!$E$17)-('Steps 1+2'!$H$11))*2+4)))," ")," ")</f>
        <v xml:space="preserve"> </v>
      </c>
      <c r="C1152" s="9" t="str">
        <f t="shared" si="37"/>
        <v xml:space="preserve"> </v>
      </c>
      <c r="D1152" s="32" t="e">
        <f t="shared" si="38"/>
        <v>#N/A</v>
      </c>
    </row>
    <row r="1153" spans="1:4">
      <c r="A1153" s="32" t="e">
        <f>IF((A1152+$F$5&lt;='Steps 1+2'!$E$17),A1152+$F$5,#N/A)</f>
        <v>#N/A</v>
      </c>
      <c r="B1153" s="10" t="str">
        <f>IFERROR(IF(ISNUMBER(A1153),(IF(A1153&lt;('Steps 1+2'!$H$11),((A1153/('Steps 1+2'!$H$11))*3+1),((A1153-('Steps 1+2'!$H$11))/(('Steps 1+2'!$E$17)-('Steps 1+2'!$H$11))*2+4)))," ")," ")</f>
        <v xml:space="preserve"> </v>
      </c>
      <c r="C1153" s="9" t="str">
        <f t="shared" si="37"/>
        <v xml:space="preserve"> </v>
      </c>
      <c r="D1153" s="32" t="e">
        <f t="shared" si="38"/>
        <v>#N/A</v>
      </c>
    </row>
    <row r="1154" spans="1:4">
      <c r="A1154" s="32" t="e">
        <f>IF((A1153+$F$5&lt;='Steps 1+2'!$E$17),A1153+$F$5,#N/A)</f>
        <v>#N/A</v>
      </c>
      <c r="B1154" s="10" t="str">
        <f>IFERROR(IF(ISNUMBER(A1154),(IF(A1154&lt;('Steps 1+2'!$H$11),((A1154/('Steps 1+2'!$H$11))*3+1),((A1154-('Steps 1+2'!$H$11))/(('Steps 1+2'!$E$17)-('Steps 1+2'!$H$11))*2+4)))," ")," ")</f>
        <v xml:space="preserve"> </v>
      </c>
      <c r="C1154" s="9" t="str">
        <f t="shared" ref="C1154:C1217" si="39">IFERROR(IF(AND(B1154&gt;3.5,B1154&lt;4),3.5,ROUND(B1154/5,1)*5)," ")</f>
        <v xml:space="preserve"> </v>
      </c>
      <c r="D1154" s="32" t="e">
        <f t="shared" si="38"/>
        <v>#N/A</v>
      </c>
    </row>
    <row r="1155" spans="1:4">
      <c r="A1155" s="32" t="e">
        <f>IF((A1154+$F$5&lt;='Steps 1+2'!$E$17),A1154+$F$5,#N/A)</f>
        <v>#N/A</v>
      </c>
      <c r="B1155" s="10" t="str">
        <f>IFERROR(IF(ISNUMBER(A1155),(IF(A1155&lt;('Steps 1+2'!$H$11),((A1155/('Steps 1+2'!$H$11))*3+1),((A1155-('Steps 1+2'!$H$11))/(('Steps 1+2'!$E$17)-('Steps 1+2'!$H$11))*2+4)))," ")," ")</f>
        <v xml:space="preserve"> </v>
      </c>
      <c r="C1155" s="9" t="str">
        <f t="shared" si="39"/>
        <v xml:space="preserve"> </v>
      </c>
      <c r="D1155" s="32" t="e">
        <f t="shared" si="38"/>
        <v>#N/A</v>
      </c>
    </row>
    <row r="1156" spans="1:4">
      <c r="A1156" s="32" t="e">
        <f>IF((A1155+$F$5&lt;='Steps 1+2'!$E$17),A1155+$F$5,#N/A)</f>
        <v>#N/A</v>
      </c>
      <c r="B1156" s="10" t="str">
        <f>IFERROR(IF(ISNUMBER(A1156),(IF(A1156&lt;('Steps 1+2'!$H$11),((A1156/('Steps 1+2'!$H$11))*3+1),((A1156-('Steps 1+2'!$H$11))/(('Steps 1+2'!$E$17)-('Steps 1+2'!$H$11))*2+4)))," ")," ")</f>
        <v xml:space="preserve"> </v>
      </c>
      <c r="C1156" s="9" t="str">
        <f t="shared" si="39"/>
        <v xml:space="preserve"> </v>
      </c>
      <c r="D1156" s="32" t="e">
        <f t="shared" si="38"/>
        <v>#N/A</v>
      </c>
    </row>
    <row r="1157" spans="1:4">
      <c r="A1157" s="32" t="e">
        <f>IF((A1156+$F$5&lt;='Steps 1+2'!$E$17),A1156+$F$5,#N/A)</f>
        <v>#N/A</v>
      </c>
      <c r="B1157" s="10" t="str">
        <f>IFERROR(IF(ISNUMBER(A1157),(IF(A1157&lt;('Steps 1+2'!$H$11),((A1157/('Steps 1+2'!$H$11))*3+1),((A1157-('Steps 1+2'!$H$11))/(('Steps 1+2'!$E$17)-('Steps 1+2'!$H$11))*2+4)))," ")," ")</f>
        <v xml:space="preserve"> </v>
      </c>
      <c r="C1157" s="9" t="str">
        <f t="shared" si="39"/>
        <v xml:space="preserve"> </v>
      </c>
      <c r="D1157" s="32" t="e">
        <f t="shared" si="38"/>
        <v>#N/A</v>
      </c>
    </row>
    <row r="1158" spans="1:4">
      <c r="A1158" s="32" t="e">
        <f>IF((A1157+$F$5&lt;='Steps 1+2'!$E$17),A1157+$F$5,#N/A)</f>
        <v>#N/A</v>
      </c>
      <c r="B1158" s="10" t="str">
        <f>IFERROR(IF(ISNUMBER(A1158),(IF(A1158&lt;('Steps 1+2'!$H$11),((A1158/('Steps 1+2'!$H$11))*3+1),((A1158-('Steps 1+2'!$H$11))/(('Steps 1+2'!$E$17)-('Steps 1+2'!$H$11))*2+4)))," ")," ")</f>
        <v xml:space="preserve"> </v>
      </c>
      <c r="C1158" s="9" t="str">
        <f t="shared" si="39"/>
        <v xml:space="preserve"> </v>
      </c>
      <c r="D1158" s="32" t="e">
        <f t="shared" si="38"/>
        <v>#N/A</v>
      </c>
    </row>
    <row r="1159" spans="1:4">
      <c r="A1159" s="32" t="e">
        <f>IF((A1158+$F$5&lt;='Steps 1+2'!$E$17),A1158+$F$5,#N/A)</f>
        <v>#N/A</v>
      </c>
      <c r="B1159" s="10" t="str">
        <f>IFERROR(IF(ISNUMBER(A1159),(IF(A1159&lt;('Steps 1+2'!$H$11),((A1159/('Steps 1+2'!$H$11))*3+1),((A1159-('Steps 1+2'!$H$11))/(('Steps 1+2'!$E$17)-('Steps 1+2'!$H$11))*2+4)))," ")," ")</f>
        <v xml:space="preserve"> </v>
      </c>
      <c r="C1159" s="9" t="str">
        <f t="shared" si="39"/>
        <v xml:space="preserve"> </v>
      </c>
      <c r="D1159" s="32" t="e">
        <f t="shared" si="38"/>
        <v>#N/A</v>
      </c>
    </row>
    <row r="1160" spans="1:4">
      <c r="A1160" s="32" t="e">
        <f>IF((A1159+$F$5&lt;='Steps 1+2'!$E$17),A1159+$F$5,#N/A)</f>
        <v>#N/A</v>
      </c>
      <c r="B1160" s="10" t="str">
        <f>IFERROR(IF(ISNUMBER(A1160),(IF(A1160&lt;('Steps 1+2'!$H$11),((A1160/('Steps 1+2'!$H$11))*3+1),((A1160-('Steps 1+2'!$H$11))/(('Steps 1+2'!$E$17)-('Steps 1+2'!$H$11))*2+4)))," ")," ")</f>
        <v xml:space="preserve"> </v>
      </c>
      <c r="C1160" s="9" t="str">
        <f t="shared" si="39"/>
        <v xml:space="preserve"> </v>
      </c>
      <c r="D1160" s="32" t="e">
        <f t="shared" si="38"/>
        <v>#N/A</v>
      </c>
    </row>
    <row r="1161" spans="1:4">
      <c r="A1161" s="32" t="e">
        <f>IF((A1160+$F$5&lt;='Steps 1+2'!$E$17),A1160+$F$5,#N/A)</f>
        <v>#N/A</v>
      </c>
      <c r="B1161" s="10" t="str">
        <f>IFERROR(IF(ISNUMBER(A1161),(IF(A1161&lt;('Steps 1+2'!$H$11),((A1161/('Steps 1+2'!$H$11))*3+1),((A1161-('Steps 1+2'!$H$11))/(('Steps 1+2'!$E$17)-('Steps 1+2'!$H$11))*2+4)))," ")," ")</f>
        <v xml:space="preserve"> </v>
      </c>
      <c r="C1161" s="9" t="str">
        <f t="shared" si="39"/>
        <v xml:space="preserve"> </v>
      </c>
      <c r="D1161" s="32" t="e">
        <f t="shared" si="38"/>
        <v>#N/A</v>
      </c>
    </row>
    <row r="1162" spans="1:4">
      <c r="A1162" s="32" t="e">
        <f>IF((A1161+$F$5&lt;='Steps 1+2'!$E$17),A1161+$F$5,#N/A)</f>
        <v>#N/A</v>
      </c>
      <c r="B1162" s="10" t="str">
        <f>IFERROR(IF(ISNUMBER(A1162),(IF(A1162&lt;('Steps 1+2'!$H$11),((A1162/('Steps 1+2'!$H$11))*3+1),((A1162-('Steps 1+2'!$H$11))/(('Steps 1+2'!$E$17)-('Steps 1+2'!$H$11))*2+4)))," ")," ")</f>
        <v xml:space="preserve"> </v>
      </c>
      <c r="C1162" s="9" t="str">
        <f t="shared" si="39"/>
        <v xml:space="preserve"> </v>
      </c>
      <c r="D1162" s="32" t="e">
        <f t="shared" si="38"/>
        <v>#N/A</v>
      </c>
    </row>
    <row r="1163" spans="1:4">
      <c r="A1163" s="32" t="e">
        <f>IF((A1162+$F$5&lt;='Steps 1+2'!$E$17),A1162+$F$5,#N/A)</f>
        <v>#N/A</v>
      </c>
      <c r="B1163" s="10" t="str">
        <f>IFERROR(IF(ISNUMBER(A1163),(IF(A1163&lt;('Steps 1+2'!$H$11),((A1163/('Steps 1+2'!$H$11))*3+1),((A1163-('Steps 1+2'!$H$11))/(('Steps 1+2'!$E$17)-('Steps 1+2'!$H$11))*2+4)))," ")," ")</f>
        <v xml:space="preserve"> </v>
      </c>
      <c r="C1163" s="9" t="str">
        <f t="shared" si="39"/>
        <v xml:space="preserve"> </v>
      </c>
      <c r="D1163" s="32" t="e">
        <f t="shared" ref="D1163:D1226" si="40">A1163</f>
        <v>#N/A</v>
      </c>
    </row>
    <row r="1164" spans="1:4">
      <c r="A1164" s="32" t="e">
        <f>IF((A1163+$F$5&lt;='Steps 1+2'!$E$17),A1163+$F$5,#N/A)</f>
        <v>#N/A</v>
      </c>
      <c r="B1164" s="10" t="str">
        <f>IFERROR(IF(ISNUMBER(A1164),(IF(A1164&lt;('Steps 1+2'!$H$11),((A1164/('Steps 1+2'!$H$11))*3+1),((A1164-('Steps 1+2'!$H$11))/(('Steps 1+2'!$E$17)-('Steps 1+2'!$H$11))*2+4)))," ")," ")</f>
        <v xml:space="preserve"> </v>
      </c>
      <c r="C1164" s="9" t="str">
        <f t="shared" si="39"/>
        <v xml:space="preserve"> </v>
      </c>
      <c r="D1164" s="32" t="e">
        <f t="shared" si="40"/>
        <v>#N/A</v>
      </c>
    </row>
    <row r="1165" spans="1:4">
      <c r="A1165" s="32" t="e">
        <f>IF((A1164+$F$5&lt;='Steps 1+2'!$E$17),A1164+$F$5,#N/A)</f>
        <v>#N/A</v>
      </c>
      <c r="B1165" s="10" t="str">
        <f>IFERROR(IF(ISNUMBER(A1165),(IF(A1165&lt;('Steps 1+2'!$H$11),((A1165/('Steps 1+2'!$H$11))*3+1),((A1165-('Steps 1+2'!$H$11))/(('Steps 1+2'!$E$17)-('Steps 1+2'!$H$11))*2+4)))," ")," ")</f>
        <v xml:space="preserve"> </v>
      </c>
      <c r="C1165" s="9" t="str">
        <f t="shared" si="39"/>
        <v xml:space="preserve"> </v>
      </c>
      <c r="D1165" s="32" t="e">
        <f t="shared" si="40"/>
        <v>#N/A</v>
      </c>
    </row>
    <row r="1166" spans="1:4">
      <c r="A1166" s="32" t="e">
        <f>IF((A1165+$F$5&lt;='Steps 1+2'!$E$17),A1165+$F$5,#N/A)</f>
        <v>#N/A</v>
      </c>
      <c r="B1166" s="10" t="str">
        <f>IFERROR(IF(ISNUMBER(A1166),(IF(A1166&lt;('Steps 1+2'!$H$11),((A1166/('Steps 1+2'!$H$11))*3+1),((A1166-('Steps 1+2'!$H$11))/(('Steps 1+2'!$E$17)-('Steps 1+2'!$H$11))*2+4)))," ")," ")</f>
        <v xml:space="preserve"> </v>
      </c>
      <c r="C1166" s="9" t="str">
        <f t="shared" si="39"/>
        <v xml:space="preserve"> </v>
      </c>
      <c r="D1166" s="32" t="e">
        <f t="shared" si="40"/>
        <v>#N/A</v>
      </c>
    </row>
    <row r="1167" spans="1:4">
      <c r="A1167" s="32" t="e">
        <f>IF((A1166+$F$5&lt;='Steps 1+2'!$E$17),A1166+$F$5,#N/A)</f>
        <v>#N/A</v>
      </c>
      <c r="B1167" s="10" t="str">
        <f>IFERROR(IF(ISNUMBER(A1167),(IF(A1167&lt;('Steps 1+2'!$H$11),((A1167/('Steps 1+2'!$H$11))*3+1),((A1167-('Steps 1+2'!$H$11))/(('Steps 1+2'!$E$17)-('Steps 1+2'!$H$11))*2+4)))," ")," ")</f>
        <v xml:space="preserve"> </v>
      </c>
      <c r="C1167" s="9" t="str">
        <f t="shared" si="39"/>
        <v xml:space="preserve"> </v>
      </c>
      <c r="D1167" s="32" t="e">
        <f t="shared" si="40"/>
        <v>#N/A</v>
      </c>
    </row>
    <row r="1168" spans="1:4">
      <c r="A1168" s="32" t="e">
        <f>IF((A1167+$F$5&lt;='Steps 1+2'!$E$17),A1167+$F$5,#N/A)</f>
        <v>#N/A</v>
      </c>
      <c r="B1168" s="10" t="str">
        <f>IFERROR(IF(ISNUMBER(A1168),(IF(A1168&lt;('Steps 1+2'!$H$11),((A1168/('Steps 1+2'!$H$11))*3+1),((A1168-('Steps 1+2'!$H$11))/(('Steps 1+2'!$E$17)-('Steps 1+2'!$H$11))*2+4)))," ")," ")</f>
        <v xml:space="preserve"> </v>
      </c>
      <c r="C1168" s="9" t="str">
        <f t="shared" si="39"/>
        <v xml:space="preserve"> </v>
      </c>
      <c r="D1168" s="32" t="e">
        <f t="shared" si="40"/>
        <v>#N/A</v>
      </c>
    </row>
    <row r="1169" spans="1:4">
      <c r="A1169" s="32" t="e">
        <f>IF((A1168+$F$5&lt;='Steps 1+2'!$E$17),A1168+$F$5,#N/A)</f>
        <v>#N/A</v>
      </c>
      <c r="B1169" s="10" t="str">
        <f>IFERROR(IF(ISNUMBER(A1169),(IF(A1169&lt;('Steps 1+2'!$H$11),((A1169/('Steps 1+2'!$H$11))*3+1),((A1169-('Steps 1+2'!$H$11))/(('Steps 1+2'!$E$17)-('Steps 1+2'!$H$11))*2+4)))," ")," ")</f>
        <v xml:space="preserve"> </v>
      </c>
      <c r="C1169" s="9" t="str">
        <f t="shared" si="39"/>
        <v xml:space="preserve"> </v>
      </c>
      <c r="D1169" s="32" t="e">
        <f t="shared" si="40"/>
        <v>#N/A</v>
      </c>
    </row>
    <row r="1170" spans="1:4">
      <c r="A1170" s="32" t="e">
        <f>IF((A1169+$F$5&lt;='Steps 1+2'!$E$17),A1169+$F$5,#N/A)</f>
        <v>#N/A</v>
      </c>
      <c r="B1170" s="10" t="str">
        <f>IFERROR(IF(ISNUMBER(A1170),(IF(A1170&lt;('Steps 1+2'!$H$11),((A1170/('Steps 1+2'!$H$11))*3+1),((A1170-('Steps 1+2'!$H$11))/(('Steps 1+2'!$E$17)-('Steps 1+2'!$H$11))*2+4)))," ")," ")</f>
        <v xml:space="preserve"> </v>
      </c>
      <c r="C1170" s="9" t="str">
        <f t="shared" si="39"/>
        <v xml:space="preserve"> </v>
      </c>
      <c r="D1170" s="32" t="e">
        <f t="shared" si="40"/>
        <v>#N/A</v>
      </c>
    </row>
    <row r="1171" spans="1:4">
      <c r="A1171" s="32" t="e">
        <f>IF((A1170+$F$5&lt;='Steps 1+2'!$E$17),A1170+$F$5,#N/A)</f>
        <v>#N/A</v>
      </c>
      <c r="B1171" s="10" t="str">
        <f>IFERROR(IF(ISNUMBER(A1171),(IF(A1171&lt;('Steps 1+2'!$H$11),((A1171/('Steps 1+2'!$H$11))*3+1),((A1171-('Steps 1+2'!$H$11))/(('Steps 1+2'!$E$17)-('Steps 1+2'!$H$11))*2+4)))," ")," ")</f>
        <v xml:space="preserve"> </v>
      </c>
      <c r="C1171" s="9" t="str">
        <f t="shared" si="39"/>
        <v xml:space="preserve"> </v>
      </c>
      <c r="D1171" s="32" t="e">
        <f t="shared" si="40"/>
        <v>#N/A</v>
      </c>
    </row>
    <row r="1172" spans="1:4">
      <c r="A1172" s="32" t="e">
        <f>IF((A1171+$F$5&lt;='Steps 1+2'!$E$17),A1171+$F$5,#N/A)</f>
        <v>#N/A</v>
      </c>
      <c r="B1172" s="10" t="str">
        <f>IFERROR(IF(ISNUMBER(A1172),(IF(A1172&lt;('Steps 1+2'!$H$11),((A1172/('Steps 1+2'!$H$11))*3+1),((A1172-('Steps 1+2'!$H$11))/(('Steps 1+2'!$E$17)-('Steps 1+2'!$H$11))*2+4)))," ")," ")</f>
        <v xml:space="preserve"> </v>
      </c>
      <c r="C1172" s="9" t="str">
        <f t="shared" si="39"/>
        <v xml:space="preserve"> </v>
      </c>
      <c r="D1172" s="32" t="e">
        <f t="shared" si="40"/>
        <v>#N/A</v>
      </c>
    </row>
    <row r="1173" spans="1:4">
      <c r="A1173" s="32" t="e">
        <f>IF((A1172+$F$5&lt;='Steps 1+2'!$E$17),A1172+$F$5,#N/A)</f>
        <v>#N/A</v>
      </c>
      <c r="B1173" s="10" t="str">
        <f>IFERROR(IF(ISNUMBER(A1173),(IF(A1173&lt;('Steps 1+2'!$H$11),((A1173/('Steps 1+2'!$H$11))*3+1),((A1173-('Steps 1+2'!$H$11))/(('Steps 1+2'!$E$17)-('Steps 1+2'!$H$11))*2+4)))," ")," ")</f>
        <v xml:space="preserve"> </v>
      </c>
      <c r="C1173" s="9" t="str">
        <f t="shared" si="39"/>
        <v xml:space="preserve"> </v>
      </c>
      <c r="D1173" s="32" t="e">
        <f t="shared" si="40"/>
        <v>#N/A</v>
      </c>
    </row>
    <row r="1174" spans="1:4">
      <c r="A1174" s="32" t="e">
        <f>IF((A1173+$F$5&lt;='Steps 1+2'!$E$17),A1173+$F$5,#N/A)</f>
        <v>#N/A</v>
      </c>
      <c r="B1174" s="10" t="str">
        <f>IFERROR(IF(ISNUMBER(A1174),(IF(A1174&lt;('Steps 1+2'!$H$11),((A1174/('Steps 1+2'!$H$11))*3+1),((A1174-('Steps 1+2'!$H$11))/(('Steps 1+2'!$E$17)-('Steps 1+2'!$H$11))*2+4)))," ")," ")</f>
        <v xml:space="preserve"> </v>
      </c>
      <c r="C1174" s="9" t="str">
        <f t="shared" si="39"/>
        <v xml:space="preserve"> </v>
      </c>
      <c r="D1174" s="32" t="e">
        <f t="shared" si="40"/>
        <v>#N/A</v>
      </c>
    </row>
    <row r="1175" spans="1:4">
      <c r="A1175" s="32" t="e">
        <f>IF((A1174+$F$5&lt;='Steps 1+2'!$E$17),A1174+$F$5,#N/A)</f>
        <v>#N/A</v>
      </c>
      <c r="B1175" s="10" t="str">
        <f>IFERROR(IF(ISNUMBER(A1175),(IF(A1175&lt;('Steps 1+2'!$H$11),((A1175/('Steps 1+2'!$H$11))*3+1),((A1175-('Steps 1+2'!$H$11))/(('Steps 1+2'!$E$17)-('Steps 1+2'!$H$11))*2+4)))," ")," ")</f>
        <v xml:space="preserve"> </v>
      </c>
      <c r="C1175" s="9" t="str">
        <f t="shared" si="39"/>
        <v xml:space="preserve"> </v>
      </c>
      <c r="D1175" s="32" t="e">
        <f t="shared" si="40"/>
        <v>#N/A</v>
      </c>
    </row>
    <row r="1176" spans="1:4">
      <c r="A1176" s="32" t="e">
        <f>IF((A1175+$F$5&lt;='Steps 1+2'!$E$17),A1175+$F$5,#N/A)</f>
        <v>#N/A</v>
      </c>
      <c r="B1176" s="10" t="str">
        <f>IFERROR(IF(ISNUMBER(A1176),(IF(A1176&lt;('Steps 1+2'!$H$11),((A1176/('Steps 1+2'!$H$11))*3+1),((A1176-('Steps 1+2'!$H$11))/(('Steps 1+2'!$E$17)-('Steps 1+2'!$H$11))*2+4)))," ")," ")</f>
        <v xml:space="preserve"> </v>
      </c>
      <c r="C1176" s="9" t="str">
        <f t="shared" si="39"/>
        <v xml:space="preserve"> </v>
      </c>
      <c r="D1176" s="32" t="e">
        <f t="shared" si="40"/>
        <v>#N/A</v>
      </c>
    </row>
    <row r="1177" spans="1:4">
      <c r="A1177" s="32" t="e">
        <f>IF((A1176+$F$5&lt;='Steps 1+2'!$E$17),A1176+$F$5,#N/A)</f>
        <v>#N/A</v>
      </c>
      <c r="B1177" s="10" t="str">
        <f>IFERROR(IF(ISNUMBER(A1177),(IF(A1177&lt;('Steps 1+2'!$H$11),((A1177/('Steps 1+2'!$H$11))*3+1),((A1177-('Steps 1+2'!$H$11))/(('Steps 1+2'!$E$17)-('Steps 1+2'!$H$11))*2+4)))," ")," ")</f>
        <v xml:space="preserve"> </v>
      </c>
      <c r="C1177" s="9" t="str">
        <f t="shared" si="39"/>
        <v xml:space="preserve"> </v>
      </c>
      <c r="D1177" s="32" t="e">
        <f t="shared" si="40"/>
        <v>#N/A</v>
      </c>
    </row>
    <row r="1178" spans="1:4">
      <c r="A1178" s="32" t="e">
        <f>IF((A1177+$F$5&lt;='Steps 1+2'!$E$17),A1177+$F$5,#N/A)</f>
        <v>#N/A</v>
      </c>
      <c r="B1178" s="10" t="str">
        <f>IFERROR(IF(ISNUMBER(A1178),(IF(A1178&lt;('Steps 1+2'!$H$11),((A1178/('Steps 1+2'!$H$11))*3+1),((A1178-('Steps 1+2'!$H$11))/(('Steps 1+2'!$E$17)-('Steps 1+2'!$H$11))*2+4)))," ")," ")</f>
        <v xml:space="preserve"> </v>
      </c>
      <c r="C1178" s="9" t="str">
        <f t="shared" si="39"/>
        <v xml:space="preserve"> </v>
      </c>
      <c r="D1178" s="32" t="e">
        <f t="shared" si="40"/>
        <v>#N/A</v>
      </c>
    </row>
    <row r="1179" spans="1:4">
      <c r="A1179" s="32" t="e">
        <f>IF((A1178+$F$5&lt;='Steps 1+2'!$E$17),A1178+$F$5,#N/A)</f>
        <v>#N/A</v>
      </c>
      <c r="B1179" s="10" t="str">
        <f>IFERROR(IF(ISNUMBER(A1179),(IF(A1179&lt;('Steps 1+2'!$H$11),((A1179/('Steps 1+2'!$H$11))*3+1),((A1179-('Steps 1+2'!$H$11))/(('Steps 1+2'!$E$17)-('Steps 1+2'!$H$11))*2+4)))," ")," ")</f>
        <v xml:space="preserve"> </v>
      </c>
      <c r="C1179" s="9" t="str">
        <f t="shared" si="39"/>
        <v xml:space="preserve"> </v>
      </c>
      <c r="D1179" s="32" t="e">
        <f t="shared" si="40"/>
        <v>#N/A</v>
      </c>
    </row>
    <row r="1180" spans="1:4">
      <c r="A1180" s="32" t="e">
        <f>IF((A1179+$F$5&lt;='Steps 1+2'!$E$17),A1179+$F$5,#N/A)</f>
        <v>#N/A</v>
      </c>
      <c r="B1180" s="10" t="str">
        <f>IFERROR(IF(ISNUMBER(A1180),(IF(A1180&lt;('Steps 1+2'!$H$11),((A1180/('Steps 1+2'!$H$11))*3+1),((A1180-('Steps 1+2'!$H$11))/(('Steps 1+2'!$E$17)-('Steps 1+2'!$H$11))*2+4)))," ")," ")</f>
        <v xml:space="preserve"> </v>
      </c>
      <c r="C1180" s="9" t="str">
        <f t="shared" si="39"/>
        <v xml:space="preserve"> </v>
      </c>
      <c r="D1180" s="32" t="e">
        <f t="shared" si="40"/>
        <v>#N/A</v>
      </c>
    </row>
    <row r="1181" spans="1:4">
      <c r="A1181" s="32" t="e">
        <f>IF((A1180+$F$5&lt;='Steps 1+2'!$E$17),A1180+$F$5,#N/A)</f>
        <v>#N/A</v>
      </c>
      <c r="B1181" s="10" t="str">
        <f>IFERROR(IF(ISNUMBER(A1181),(IF(A1181&lt;('Steps 1+2'!$H$11),((A1181/('Steps 1+2'!$H$11))*3+1),((A1181-('Steps 1+2'!$H$11))/(('Steps 1+2'!$E$17)-('Steps 1+2'!$H$11))*2+4)))," ")," ")</f>
        <v xml:space="preserve"> </v>
      </c>
      <c r="C1181" s="9" t="str">
        <f t="shared" si="39"/>
        <v xml:space="preserve"> </v>
      </c>
      <c r="D1181" s="32" t="e">
        <f t="shared" si="40"/>
        <v>#N/A</v>
      </c>
    </row>
    <row r="1182" spans="1:4">
      <c r="A1182" s="32" t="e">
        <f>IF((A1181+$F$5&lt;='Steps 1+2'!$E$17),A1181+$F$5,#N/A)</f>
        <v>#N/A</v>
      </c>
      <c r="B1182" s="10" t="str">
        <f>IFERROR(IF(ISNUMBER(A1182),(IF(A1182&lt;('Steps 1+2'!$H$11),((A1182/('Steps 1+2'!$H$11))*3+1),((A1182-('Steps 1+2'!$H$11))/(('Steps 1+2'!$E$17)-('Steps 1+2'!$H$11))*2+4)))," ")," ")</f>
        <v xml:space="preserve"> </v>
      </c>
      <c r="C1182" s="9" t="str">
        <f t="shared" si="39"/>
        <v xml:space="preserve"> </v>
      </c>
      <c r="D1182" s="32" t="e">
        <f t="shared" si="40"/>
        <v>#N/A</v>
      </c>
    </row>
    <row r="1183" spans="1:4">
      <c r="A1183" s="32" t="e">
        <f>IF((A1182+$F$5&lt;='Steps 1+2'!$E$17),A1182+$F$5,#N/A)</f>
        <v>#N/A</v>
      </c>
      <c r="B1183" s="10" t="str">
        <f>IFERROR(IF(ISNUMBER(A1183),(IF(A1183&lt;('Steps 1+2'!$H$11),((A1183/('Steps 1+2'!$H$11))*3+1),((A1183-('Steps 1+2'!$H$11))/(('Steps 1+2'!$E$17)-('Steps 1+2'!$H$11))*2+4)))," ")," ")</f>
        <v xml:space="preserve"> </v>
      </c>
      <c r="C1183" s="9" t="str">
        <f t="shared" si="39"/>
        <v xml:space="preserve"> </v>
      </c>
      <c r="D1183" s="32" t="e">
        <f t="shared" si="40"/>
        <v>#N/A</v>
      </c>
    </row>
    <row r="1184" spans="1:4">
      <c r="A1184" s="32" t="e">
        <f>IF((A1183+$F$5&lt;='Steps 1+2'!$E$17),A1183+$F$5,#N/A)</f>
        <v>#N/A</v>
      </c>
      <c r="B1184" s="10" t="str">
        <f>IFERROR(IF(ISNUMBER(A1184),(IF(A1184&lt;('Steps 1+2'!$H$11),((A1184/('Steps 1+2'!$H$11))*3+1),((A1184-('Steps 1+2'!$H$11))/(('Steps 1+2'!$E$17)-('Steps 1+2'!$H$11))*2+4)))," ")," ")</f>
        <v xml:space="preserve"> </v>
      </c>
      <c r="C1184" s="9" t="str">
        <f t="shared" si="39"/>
        <v xml:space="preserve"> </v>
      </c>
      <c r="D1184" s="32" t="e">
        <f t="shared" si="40"/>
        <v>#N/A</v>
      </c>
    </row>
    <row r="1185" spans="1:4">
      <c r="A1185" s="32" t="e">
        <f>IF((A1184+$F$5&lt;='Steps 1+2'!$E$17),A1184+$F$5,#N/A)</f>
        <v>#N/A</v>
      </c>
      <c r="B1185" s="10" t="str">
        <f>IFERROR(IF(ISNUMBER(A1185),(IF(A1185&lt;('Steps 1+2'!$H$11),((A1185/('Steps 1+2'!$H$11))*3+1),((A1185-('Steps 1+2'!$H$11))/(('Steps 1+2'!$E$17)-('Steps 1+2'!$H$11))*2+4)))," ")," ")</f>
        <v xml:space="preserve"> </v>
      </c>
      <c r="C1185" s="9" t="str">
        <f t="shared" si="39"/>
        <v xml:space="preserve"> </v>
      </c>
      <c r="D1185" s="32" t="e">
        <f t="shared" si="40"/>
        <v>#N/A</v>
      </c>
    </row>
    <row r="1186" spans="1:4">
      <c r="A1186" s="32" t="e">
        <f>IF((A1185+$F$5&lt;='Steps 1+2'!$E$17),A1185+$F$5,#N/A)</f>
        <v>#N/A</v>
      </c>
      <c r="B1186" s="10" t="str">
        <f>IFERROR(IF(ISNUMBER(A1186),(IF(A1186&lt;('Steps 1+2'!$H$11),((A1186/('Steps 1+2'!$H$11))*3+1),((A1186-('Steps 1+2'!$H$11))/(('Steps 1+2'!$E$17)-('Steps 1+2'!$H$11))*2+4)))," ")," ")</f>
        <v xml:space="preserve"> </v>
      </c>
      <c r="C1186" s="9" t="str">
        <f t="shared" si="39"/>
        <v xml:space="preserve"> </v>
      </c>
      <c r="D1186" s="32" t="e">
        <f t="shared" si="40"/>
        <v>#N/A</v>
      </c>
    </row>
    <row r="1187" spans="1:4">
      <c r="A1187" s="32" t="e">
        <f>IF((A1186+$F$5&lt;='Steps 1+2'!$E$17),A1186+$F$5,#N/A)</f>
        <v>#N/A</v>
      </c>
      <c r="B1187" s="10" t="str">
        <f>IFERROR(IF(ISNUMBER(A1187),(IF(A1187&lt;('Steps 1+2'!$H$11),((A1187/('Steps 1+2'!$H$11))*3+1),((A1187-('Steps 1+2'!$H$11))/(('Steps 1+2'!$E$17)-('Steps 1+2'!$H$11))*2+4)))," ")," ")</f>
        <v xml:space="preserve"> </v>
      </c>
      <c r="C1187" s="9" t="str">
        <f t="shared" si="39"/>
        <v xml:space="preserve"> </v>
      </c>
      <c r="D1187" s="32" t="e">
        <f t="shared" si="40"/>
        <v>#N/A</v>
      </c>
    </row>
    <row r="1188" spans="1:4">
      <c r="A1188" s="32" t="e">
        <f>IF((A1187+$F$5&lt;='Steps 1+2'!$E$17),A1187+$F$5,#N/A)</f>
        <v>#N/A</v>
      </c>
      <c r="B1188" s="10" t="str">
        <f>IFERROR(IF(ISNUMBER(A1188),(IF(A1188&lt;('Steps 1+2'!$H$11),((A1188/('Steps 1+2'!$H$11))*3+1),((A1188-('Steps 1+2'!$H$11))/(('Steps 1+2'!$E$17)-('Steps 1+2'!$H$11))*2+4)))," ")," ")</f>
        <v xml:space="preserve"> </v>
      </c>
      <c r="C1188" s="9" t="str">
        <f t="shared" si="39"/>
        <v xml:space="preserve"> </v>
      </c>
      <c r="D1188" s="32" t="e">
        <f t="shared" si="40"/>
        <v>#N/A</v>
      </c>
    </row>
    <row r="1189" spans="1:4">
      <c r="A1189" s="32" t="e">
        <f>IF((A1188+$F$5&lt;='Steps 1+2'!$E$17),A1188+$F$5,#N/A)</f>
        <v>#N/A</v>
      </c>
      <c r="B1189" s="10" t="str">
        <f>IFERROR(IF(ISNUMBER(A1189),(IF(A1189&lt;('Steps 1+2'!$H$11),((A1189/('Steps 1+2'!$H$11))*3+1),((A1189-('Steps 1+2'!$H$11))/(('Steps 1+2'!$E$17)-('Steps 1+2'!$H$11))*2+4)))," ")," ")</f>
        <v xml:space="preserve"> </v>
      </c>
      <c r="C1189" s="9" t="str">
        <f t="shared" si="39"/>
        <v xml:space="preserve"> </v>
      </c>
      <c r="D1189" s="32" t="e">
        <f t="shared" si="40"/>
        <v>#N/A</v>
      </c>
    </row>
    <row r="1190" spans="1:4">
      <c r="A1190" s="32" t="e">
        <f>IF((A1189+$F$5&lt;='Steps 1+2'!$E$17),A1189+$F$5,#N/A)</f>
        <v>#N/A</v>
      </c>
      <c r="B1190" s="10" t="str">
        <f>IFERROR(IF(ISNUMBER(A1190),(IF(A1190&lt;('Steps 1+2'!$H$11),((A1190/('Steps 1+2'!$H$11))*3+1),((A1190-('Steps 1+2'!$H$11))/(('Steps 1+2'!$E$17)-('Steps 1+2'!$H$11))*2+4)))," ")," ")</f>
        <v xml:space="preserve"> </v>
      </c>
      <c r="C1190" s="9" t="str">
        <f t="shared" si="39"/>
        <v xml:space="preserve"> </v>
      </c>
      <c r="D1190" s="32" t="e">
        <f t="shared" si="40"/>
        <v>#N/A</v>
      </c>
    </row>
    <row r="1191" spans="1:4">
      <c r="A1191" s="32" t="e">
        <f>IF((A1190+$F$5&lt;='Steps 1+2'!$E$17),A1190+$F$5,#N/A)</f>
        <v>#N/A</v>
      </c>
      <c r="B1191" s="10" t="str">
        <f>IFERROR(IF(ISNUMBER(A1191),(IF(A1191&lt;('Steps 1+2'!$H$11),((A1191/('Steps 1+2'!$H$11))*3+1),((A1191-('Steps 1+2'!$H$11))/(('Steps 1+2'!$E$17)-('Steps 1+2'!$H$11))*2+4)))," ")," ")</f>
        <v xml:space="preserve"> </v>
      </c>
      <c r="C1191" s="9" t="str">
        <f t="shared" si="39"/>
        <v xml:space="preserve"> </v>
      </c>
      <c r="D1191" s="32" t="e">
        <f t="shared" si="40"/>
        <v>#N/A</v>
      </c>
    </row>
    <row r="1192" spans="1:4">
      <c r="A1192" s="32" t="e">
        <f>IF((A1191+$F$5&lt;='Steps 1+2'!$E$17),A1191+$F$5,#N/A)</f>
        <v>#N/A</v>
      </c>
      <c r="B1192" s="10" t="str">
        <f>IFERROR(IF(ISNUMBER(A1192),(IF(A1192&lt;('Steps 1+2'!$H$11),((A1192/('Steps 1+2'!$H$11))*3+1),((A1192-('Steps 1+2'!$H$11))/(('Steps 1+2'!$E$17)-('Steps 1+2'!$H$11))*2+4)))," ")," ")</f>
        <v xml:space="preserve"> </v>
      </c>
      <c r="C1192" s="9" t="str">
        <f t="shared" si="39"/>
        <v xml:space="preserve"> </v>
      </c>
      <c r="D1192" s="32" t="e">
        <f t="shared" si="40"/>
        <v>#N/A</v>
      </c>
    </row>
    <row r="1193" spans="1:4">
      <c r="A1193" s="32" t="e">
        <f>IF((A1192+$F$5&lt;='Steps 1+2'!$E$17),A1192+$F$5,#N/A)</f>
        <v>#N/A</v>
      </c>
      <c r="B1193" s="10" t="str">
        <f>IFERROR(IF(ISNUMBER(A1193),(IF(A1193&lt;('Steps 1+2'!$H$11),((A1193/('Steps 1+2'!$H$11))*3+1),((A1193-('Steps 1+2'!$H$11))/(('Steps 1+2'!$E$17)-('Steps 1+2'!$H$11))*2+4)))," ")," ")</f>
        <v xml:space="preserve"> </v>
      </c>
      <c r="C1193" s="9" t="str">
        <f t="shared" si="39"/>
        <v xml:space="preserve"> </v>
      </c>
      <c r="D1193" s="32" t="e">
        <f t="shared" si="40"/>
        <v>#N/A</v>
      </c>
    </row>
    <row r="1194" spans="1:4">
      <c r="A1194" s="32" t="e">
        <f>IF((A1193+$F$5&lt;='Steps 1+2'!$E$17),A1193+$F$5,#N/A)</f>
        <v>#N/A</v>
      </c>
      <c r="B1194" s="10" t="str">
        <f>IFERROR(IF(ISNUMBER(A1194),(IF(A1194&lt;('Steps 1+2'!$H$11),((A1194/('Steps 1+2'!$H$11))*3+1),((A1194-('Steps 1+2'!$H$11))/(('Steps 1+2'!$E$17)-('Steps 1+2'!$H$11))*2+4)))," ")," ")</f>
        <v xml:space="preserve"> </v>
      </c>
      <c r="C1194" s="9" t="str">
        <f t="shared" si="39"/>
        <v xml:space="preserve"> </v>
      </c>
      <c r="D1194" s="32" t="e">
        <f t="shared" si="40"/>
        <v>#N/A</v>
      </c>
    </row>
    <row r="1195" spans="1:4">
      <c r="A1195" s="32" t="e">
        <f>IF((A1194+$F$5&lt;='Steps 1+2'!$E$17),A1194+$F$5,#N/A)</f>
        <v>#N/A</v>
      </c>
      <c r="B1195" s="10" t="str">
        <f>IFERROR(IF(ISNUMBER(A1195),(IF(A1195&lt;('Steps 1+2'!$H$11),((A1195/('Steps 1+2'!$H$11))*3+1),((A1195-('Steps 1+2'!$H$11))/(('Steps 1+2'!$E$17)-('Steps 1+2'!$H$11))*2+4)))," ")," ")</f>
        <v xml:space="preserve"> </v>
      </c>
      <c r="C1195" s="9" t="str">
        <f t="shared" si="39"/>
        <v xml:space="preserve"> </v>
      </c>
      <c r="D1195" s="32" t="e">
        <f t="shared" si="40"/>
        <v>#N/A</v>
      </c>
    </row>
    <row r="1196" spans="1:4">
      <c r="A1196" s="32" t="e">
        <f>IF((A1195+$F$5&lt;='Steps 1+2'!$E$17),A1195+$F$5,#N/A)</f>
        <v>#N/A</v>
      </c>
      <c r="B1196" s="10" t="str">
        <f>IFERROR(IF(ISNUMBER(A1196),(IF(A1196&lt;('Steps 1+2'!$H$11),((A1196/('Steps 1+2'!$H$11))*3+1),((A1196-('Steps 1+2'!$H$11))/(('Steps 1+2'!$E$17)-('Steps 1+2'!$H$11))*2+4)))," ")," ")</f>
        <v xml:space="preserve"> </v>
      </c>
      <c r="C1196" s="9" t="str">
        <f t="shared" si="39"/>
        <v xml:space="preserve"> </v>
      </c>
      <c r="D1196" s="32" t="e">
        <f t="shared" si="40"/>
        <v>#N/A</v>
      </c>
    </row>
    <row r="1197" spans="1:4">
      <c r="A1197" s="32" t="e">
        <f>IF((A1196+$F$5&lt;='Steps 1+2'!$E$17),A1196+$F$5,#N/A)</f>
        <v>#N/A</v>
      </c>
      <c r="B1197" s="10" t="str">
        <f>IFERROR(IF(ISNUMBER(A1197),(IF(A1197&lt;('Steps 1+2'!$H$11),((A1197/('Steps 1+2'!$H$11))*3+1),((A1197-('Steps 1+2'!$H$11))/(('Steps 1+2'!$E$17)-('Steps 1+2'!$H$11))*2+4)))," ")," ")</f>
        <v xml:space="preserve"> </v>
      </c>
      <c r="C1197" s="9" t="str">
        <f t="shared" si="39"/>
        <v xml:space="preserve"> </v>
      </c>
      <c r="D1197" s="32" t="e">
        <f t="shared" si="40"/>
        <v>#N/A</v>
      </c>
    </row>
    <row r="1198" spans="1:4">
      <c r="A1198" s="32" t="e">
        <f>IF((A1197+$F$5&lt;='Steps 1+2'!$E$17),A1197+$F$5,#N/A)</f>
        <v>#N/A</v>
      </c>
      <c r="B1198" s="10" t="str">
        <f>IFERROR(IF(ISNUMBER(A1198),(IF(A1198&lt;('Steps 1+2'!$H$11),((A1198/('Steps 1+2'!$H$11))*3+1),((A1198-('Steps 1+2'!$H$11))/(('Steps 1+2'!$E$17)-('Steps 1+2'!$H$11))*2+4)))," ")," ")</f>
        <v xml:space="preserve"> </v>
      </c>
      <c r="C1198" s="9" t="str">
        <f t="shared" si="39"/>
        <v xml:space="preserve"> </v>
      </c>
      <c r="D1198" s="32" t="e">
        <f t="shared" si="40"/>
        <v>#N/A</v>
      </c>
    </row>
    <row r="1199" spans="1:4">
      <c r="A1199" s="32" t="e">
        <f>IF((A1198+$F$5&lt;='Steps 1+2'!$E$17),A1198+$F$5,#N/A)</f>
        <v>#N/A</v>
      </c>
      <c r="B1199" s="10" t="str">
        <f>IFERROR(IF(ISNUMBER(A1199),(IF(A1199&lt;('Steps 1+2'!$H$11),((A1199/('Steps 1+2'!$H$11))*3+1),((A1199-('Steps 1+2'!$H$11))/(('Steps 1+2'!$E$17)-('Steps 1+2'!$H$11))*2+4)))," ")," ")</f>
        <v xml:space="preserve"> </v>
      </c>
      <c r="C1199" s="9" t="str">
        <f t="shared" si="39"/>
        <v xml:space="preserve"> </v>
      </c>
      <c r="D1199" s="32" t="e">
        <f t="shared" si="40"/>
        <v>#N/A</v>
      </c>
    </row>
    <row r="1200" spans="1:4">
      <c r="A1200" s="32" t="e">
        <f>IF((A1199+$F$5&lt;='Steps 1+2'!$E$17),A1199+$F$5,#N/A)</f>
        <v>#N/A</v>
      </c>
      <c r="B1200" s="10" t="str">
        <f>IFERROR(IF(ISNUMBER(A1200),(IF(A1200&lt;('Steps 1+2'!$H$11),((A1200/('Steps 1+2'!$H$11))*3+1),((A1200-('Steps 1+2'!$H$11))/(('Steps 1+2'!$E$17)-('Steps 1+2'!$H$11))*2+4)))," ")," ")</f>
        <v xml:space="preserve"> </v>
      </c>
      <c r="C1200" s="9" t="str">
        <f t="shared" si="39"/>
        <v xml:space="preserve"> </v>
      </c>
      <c r="D1200" s="32" t="e">
        <f t="shared" si="40"/>
        <v>#N/A</v>
      </c>
    </row>
    <row r="1201" spans="1:4">
      <c r="A1201" s="32" t="e">
        <f>IF((A1200+$F$5&lt;='Steps 1+2'!$E$17),A1200+$F$5,#N/A)</f>
        <v>#N/A</v>
      </c>
      <c r="B1201" s="10" t="str">
        <f>IFERROR(IF(ISNUMBER(A1201),(IF(A1201&lt;('Steps 1+2'!$H$11),((A1201/('Steps 1+2'!$H$11))*3+1),((A1201-('Steps 1+2'!$H$11))/(('Steps 1+2'!$E$17)-('Steps 1+2'!$H$11))*2+4)))," ")," ")</f>
        <v xml:space="preserve"> </v>
      </c>
      <c r="C1201" s="9" t="str">
        <f t="shared" si="39"/>
        <v xml:space="preserve"> </v>
      </c>
      <c r="D1201" s="32" t="e">
        <f t="shared" si="40"/>
        <v>#N/A</v>
      </c>
    </row>
    <row r="1202" spans="1:4">
      <c r="A1202" s="32" t="e">
        <f>IF((A1201+$F$5&lt;='Steps 1+2'!$E$17),A1201+$F$5,#N/A)</f>
        <v>#N/A</v>
      </c>
      <c r="B1202" s="10" t="str">
        <f>IFERROR(IF(ISNUMBER(A1202),(IF(A1202&lt;('Steps 1+2'!$H$11),((A1202/('Steps 1+2'!$H$11))*3+1),((A1202-('Steps 1+2'!$H$11))/(('Steps 1+2'!$E$17)-('Steps 1+2'!$H$11))*2+4)))," ")," ")</f>
        <v xml:space="preserve"> </v>
      </c>
      <c r="C1202" s="9" t="str">
        <f t="shared" si="39"/>
        <v xml:space="preserve"> </v>
      </c>
      <c r="D1202" s="32" t="e">
        <f t="shared" si="40"/>
        <v>#N/A</v>
      </c>
    </row>
    <row r="1203" spans="1:4">
      <c r="A1203" s="32" t="e">
        <f>IF((A1202+$F$5&lt;='Steps 1+2'!$E$17),A1202+$F$5,#N/A)</f>
        <v>#N/A</v>
      </c>
      <c r="B1203" s="10" t="str">
        <f>IFERROR(IF(ISNUMBER(A1203),(IF(A1203&lt;('Steps 1+2'!$H$11),((A1203/('Steps 1+2'!$H$11))*3+1),((A1203-('Steps 1+2'!$H$11))/(('Steps 1+2'!$E$17)-('Steps 1+2'!$H$11))*2+4)))," ")," ")</f>
        <v xml:space="preserve"> </v>
      </c>
      <c r="C1203" s="9" t="str">
        <f t="shared" si="39"/>
        <v xml:space="preserve"> </v>
      </c>
      <c r="D1203" s="32" t="e">
        <f t="shared" si="40"/>
        <v>#N/A</v>
      </c>
    </row>
    <row r="1204" spans="1:4">
      <c r="A1204" s="32" t="e">
        <f>IF((A1203+$F$5&lt;='Steps 1+2'!$E$17),A1203+$F$5,#N/A)</f>
        <v>#N/A</v>
      </c>
      <c r="B1204" s="10" t="str">
        <f>IFERROR(IF(ISNUMBER(A1204),(IF(A1204&lt;('Steps 1+2'!$H$11),((A1204/('Steps 1+2'!$H$11))*3+1),((A1204-('Steps 1+2'!$H$11))/(('Steps 1+2'!$E$17)-('Steps 1+2'!$H$11))*2+4)))," ")," ")</f>
        <v xml:space="preserve"> </v>
      </c>
      <c r="C1204" s="9" t="str">
        <f t="shared" si="39"/>
        <v xml:space="preserve"> </v>
      </c>
      <c r="D1204" s="32" t="e">
        <f t="shared" si="40"/>
        <v>#N/A</v>
      </c>
    </row>
    <row r="1205" spans="1:4">
      <c r="A1205" s="32" t="e">
        <f>IF((A1204+$F$5&lt;='Steps 1+2'!$E$17),A1204+$F$5,#N/A)</f>
        <v>#N/A</v>
      </c>
      <c r="B1205" s="10" t="str">
        <f>IFERROR(IF(ISNUMBER(A1205),(IF(A1205&lt;('Steps 1+2'!$H$11),((A1205/('Steps 1+2'!$H$11))*3+1),((A1205-('Steps 1+2'!$H$11))/(('Steps 1+2'!$E$17)-('Steps 1+2'!$H$11))*2+4)))," ")," ")</f>
        <v xml:space="preserve"> </v>
      </c>
      <c r="C1205" s="9" t="str">
        <f t="shared" si="39"/>
        <v xml:space="preserve"> </v>
      </c>
      <c r="D1205" s="32" t="e">
        <f t="shared" si="40"/>
        <v>#N/A</v>
      </c>
    </row>
    <row r="1206" spans="1:4">
      <c r="A1206" s="32" t="e">
        <f>IF((A1205+$F$5&lt;='Steps 1+2'!$E$17),A1205+$F$5,#N/A)</f>
        <v>#N/A</v>
      </c>
      <c r="B1206" s="10" t="str">
        <f>IFERROR(IF(ISNUMBER(A1206),(IF(A1206&lt;('Steps 1+2'!$H$11),((A1206/('Steps 1+2'!$H$11))*3+1),((A1206-('Steps 1+2'!$H$11))/(('Steps 1+2'!$E$17)-('Steps 1+2'!$H$11))*2+4)))," ")," ")</f>
        <v xml:space="preserve"> </v>
      </c>
      <c r="C1206" s="9" t="str">
        <f t="shared" si="39"/>
        <v xml:space="preserve"> </v>
      </c>
      <c r="D1206" s="32" t="e">
        <f t="shared" si="40"/>
        <v>#N/A</v>
      </c>
    </row>
    <row r="1207" spans="1:4">
      <c r="A1207" s="32" t="e">
        <f>IF((A1206+$F$5&lt;='Steps 1+2'!$E$17),A1206+$F$5,#N/A)</f>
        <v>#N/A</v>
      </c>
      <c r="B1207" s="10" t="str">
        <f>IFERROR(IF(ISNUMBER(A1207),(IF(A1207&lt;('Steps 1+2'!$H$11),((A1207/('Steps 1+2'!$H$11))*3+1),((A1207-('Steps 1+2'!$H$11))/(('Steps 1+2'!$E$17)-('Steps 1+2'!$H$11))*2+4)))," ")," ")</f>
        <v xml:space="preserve"> </v>
      </c>
      <c r="C1207" s="9" t="str">
        <f t="shared" si="39"/>
        <v xml:space="preserve"> </v>
      </c>
      <c r="D1207" s="32" t="e">
        <f t="shared" si="40"/>
        <v>#N/A</v>
      </c>
    </row>
    <row r="1208" spans="1:4">
      <c r="A1208" s="32" t="e">
        <f>IF((A1207+$F$5&lt;='Steps 1+2'!$E$17),A1207+$F$5,#N/A)</f>
        <v>#N/A</v>
      </c>
      <c r="B1208" s="10" t="str">
        <f>IFERROR(IF(ISNUMBER(A1208),(IF(A1208&lt;('Steps 1+2'!$H$11),((A1208/('Steps 1+2'!$H$11))*3+1),((A1208-('Steps 1+2'!$H$11))/(('Steps 1+2'!$E$17)-('Steps 1+2'!$H$11))*2+4)))," ")," ")</f>
        <v xml:space="preserve"> </v>
      </c>
      <c r="C1208" s="9" t="str">
        <f t="shared" si="39"/>
        <v xml:space="preserve"> </v>
      </c>
      <c r="D1208" s="32" t="e">
        <f t="shared" si="40"/>
        <v>#N/A</v>
      </c>
    </row>
    <row r="1209" spans="1:4">
      <c r="A1209" s="32" t="e">
        <f>IF((A1208+$F$5&lt;='Steps 1+2'!$E$17),A1208+$F$5,#N/A)</f>
        <v>#N/A</v>
      </c>
      <c r="B1209" s="10" t="str">
        <f>IFERROR(IF(ISNUMBER(A1209),(IF(A1209&lt;('Steps 1+2'!$H$11),((A1209/('Steps 1+2'!$H$11))*3+1),((A1209-('Steps 1+2'!$H$11))/(('Steps 1+2'!$E$17)-('Steps 1+2'!$H$11))*2+4)))," ")," ")</f>
        <v xml:space="preserve"> </v>
      </c>
      <c r="C1209" s="9" t="str">
        <f t="shared" si="39"/>
        <v xml:space="preserve"> </v>
      </c>
      <c r="D1209" s="32" t="e">
        <f t="shared" si="40"/>
        <v>#N/A</v>
      </c>
    </row>
    <row r="1210" spans="1:4">
      <c r="A1210" s="32" t="e">
        <f>IF((A1209+$F$5&lt;='Steps 1+2'!$E$17),A1209+$F$5,#N/A)</f>
        <v>#N/A</v>
      </c>
      <c r="B1210" s="10" t="str">
        <f>IFERROR(IF(ISNUMBER(A1210),(IF(A1210&lt;('Steps 1+2'!$H$11),((A1210/('Steps 1+2'!$H$11))*3+1),((A1210-('Steps 1+2'!$H$11))/(('Steps 1+2'!$E$17)-('Steps 1+2'!$H$11))*2+4)))," ")," ")</f>
        <v xml:space="preserve"> </v>
      </c>
      <c r="C1210" s="9" t="str">
        <f t="shared" si="39"/>
        <v xml:space="preserve"> </v>
      </c>
      <c r="D1210" s="32" t="e">
        <f t="shared" si="40"/>
        <v>#N/A</v>
      </c>
    </row>
    <row r="1211" spans="1:4">
      <c r="A1211" s="32" t="e">
        <f>IF((A1210+$F$5&lt;='Steps 1+2'!$E$17),A1210+$F$5,#N/A)</f>
        <v>#N/A</v>
      </c>
      <c r="B1211" s="10" t="str">
        <f>IFERROR(IF(ISNUMBER(A1211),(IF(A1211&lt;('Steps 1+2'!$H$11),((A1211/('Steps 1+2'!$H$11))*3+1),((A1211-('Steps 1+2'!$H$11))/(('Steps 1+2'!$E$17)-('Steps 1+2'!$H$11))*2+4)))," ")," ")</f>
        <v xml:space="preserve"> </v>
      </c>
      <c r="C1211" s="9" t="str">
        <f t="shared" si="39"/>
        <v xml:space="preserve"> </v>
      </c>
      <c r="D1211" s="32" t="e">
        <f t="shared" si="40"/>
        <v>#N/A</v>
      </c>
    </row>
    <row r="1212" spans="1:4">
      <c r="A1212" s="32" t="e">
        <f>IF((A1211+$F$5&lt;='Steps 1+2'!$E$17),A1211+$F$5,#N/A)</f>
        <v>#N/A</v>
      </c>
      <c r="B1212" s="10" t="str">
        <f>IFERROR(IF(ISNUMBER(A1212),(IF(A1212&lt;('Steps 1+2'!$H$11),((A1212/('Steps 1+2'!$H$11))*3+1),((A1212-('Steps 1+2'!$H$11))/(('Steps 1+2'!$E$17)-('Steps 1+2'!$H$11))*2+4)))," ")," ")</f>
        <v xml:space="preserve"> </v>
      </c>
      <c r="C1212" s="9" t="str">
        <f t="shared" si="39"/>
        <v xml:space="preserve"> </v>
      </c>
      <c r="D1212" s="32" t="e">
        <f t="shared" si="40"/>
        <v>#N/A</v>
      </c>
    </row>
    <row r="1213" spans="1:4">
      <c r="A1213" s="32" t="e">
        <f>IF((A1212+$F$5&lt;='Steps 1+2'!$E$17),A1212+$F$5,#N/A)</f>
        <v>#N/A</v>
      </c>
      <c r="B1213" s="10" t="str">
        <f>IFERROR(IF(ISNUMBER(A1213),(IF(A1213&lt;('Steps 1+2'!$H$11),((A1213/('Steps 1+2'!$H$11))*3+1),((A1213-('Steps 1+2'!$H$11))/(('Steps 1+2'!$E$17)-('Steps 1+2'!$H$11))*2+4)))," ")," ")</f>
        <v xml:space="preserve"> </v>
      </c>
      <c r="C1213" s="9" t="str">
        <f t="shared" si="39"/>
        <v xml:space="preserve"> </v>
      </c>
      <c r="D1213" s="32" t="e">
        <f t="shared" si="40"/>
        <v>#N/A</v>
      </c>
    </row>
    <row r="1214" spans="1:4">
      <c r="A1214" s="32" t="e">
        <f>IF((A1213+$F$5&lt;='Steps 1+2'!$E$17),A1213+$F$5,#N/A)</f>
        <v>#N/A</v>
      </c>
      <c r="B1214" s="10" t="str">
        <f>IFERROR(IF(ISNUMBER(A1214),(IF(A1214&lt;('Steps 1+2'!$H$11),((A1214/('Steps 1+2'!$H$11))*3+1),((A1214-('Steps 1+2'!$H$11))/(('Steps 1+2'!$E$17)-('Steps 1+2'!$H$11))*2+4)))," ")," ")</f>
        <v xml:space="preserve"> </v>
      </c>
      <c r="C1214" s="9" t="str">
        <f t="shared" si="39"/>
        <v xml:space="preserve"> </v>
      </c>
      <c r="D1214" s="32" t="e">
        <f t="shared" si="40"/>
        <v>#N/A</v>
      </c>
    </row>
    <row r="1215" spans="1:4">
      <c r="A1215" s="32" t="e">
        <f>IF((A1214+$F$5&lt;='Steps 1+2'!$E$17),A1214+$F$5,#N/A)</f>
        <v>#N/A</v>
      </c>
      <c r="B1215" s="10" t="str">
        <f>IFERROR(IF(ISNUMBER(A1215),(IF(A1215&lt;('Steps 1+2'!$H$11),((A1215/('Steps 1+2'!$H$11))*3+1),((A1215-('Steps 1+2'!$H$11))/(('Steps 1+2'!$E$17)-('Steps 1+2'!$H$11))*2+4)))," ")," ")</f>
        <v xml:space="preserve"> </v>
      </c>
      <c r="C1215" s="9" t="str">
        <f t="shared" si="39"/>
        <v xml:space="preserve"> </v>
      </c>
      <c r="D1215" s="32" t="e">
        <f t="shared" si="40"/>
        <v>#N/A</v>
      </c>
    </row>
    <row r="1216" spans="1:4">
      <c r="A1216" s="32" t="e">
        <f>IF((A1215+$F$5&lt;='Steps 1+2'!$E$17),A1215+$F$5,#N/A)</f>
        <v>#N/A</v>
      </c>
      <c r="B1216" s="10" t="str">
        <f>IFERROR(IF(ISNUMBER(A1216),(IF(A1216&lt;('Steps 1+2'!$H$11),((A1216/('Steps 1+2'!$H$11))*3+1),((A1216-('Steps 1+2'!$H$11))/(('Steps 1+2'!$E$17)-('Steps 1+2'!$H$11))*2+4)))," ")," ")</f>
        <v xml:space="preserve"> </v>
      </c>
      <c r="C1216" s="9" t="str">
        <f t="shared" si="39"/>
        <v xml:space="preserve"> </v>
      </c>
      <c r="D1216" s="32" t="e">
        <f t="shared" si="40"/>
        <v>#N/A</v>
      </c>
    </row>
    <row r="1217" spans="1:4">
      <c r="A1217" s="32" t="e">
        <f>IF((A1216+$F$5&lt;='Steps 1+2'!$E$17),A1216+$F$5,#N/A)</f>
        <v>#N/A</v>
      </c>
      <c r="B1217" s="10" t="str">
        <f>IFERROR(IF(ISNUMBER(A1217),(IF(A1217&lt;('Steps 1+2'!$H$11),((A1217/('Steps 1+2'!$H$11))*3+1),((A1217-('Steps 1+2'!$H$11))/(('Steps 1+2'!$E$17)-('Steps 1+2'!$H$11))*2+4)))," ")," ")</f>
        <v xml:space="preserve"> </v>
      </c>
      <c r="C1217" s="9" t="str">
        <f t="shared" si="39"/>
        <v xml:space="preserve"> </v>
      </c>
      <c r="D1217" s="32" t="e">
        <f t="shared" si="40"/>
        <v>#N/A</v>
      </c>
    </row>
    <row r="1218" spans="1:4">
      <c r="A1218" s="32" t="e">
        <f>IF((A1217+$F$5&lt;='Steps 1+2'!$E$17),A1217+$F$5,#N/A)</f>
        <v>#N/A</v>
      </c>
      <c r="B1218" s="10" t="str">
        <f>IFERROR(IF(ISNUMBER(A1218),(IF(A1218&lt;('Steps 1+2'!$H$11),((A1218/('Steps 1+2'!$H$11))*3+1),((A1218-('Steps 1+2'!$H$11))/(('Steps 1+2'!$E$17)-('Steps 1+2'!$H$11))*2+4)))," ")," ")</f>
        <v xml:space="preserve"> </v>
      </c>
      <c r="C1218" s="9" t="str">
        <f t="shared" ref="C1218:C1281" si="41">IFERROR(IF(AND(B1218&gt;3.5,B1218&lt;4),3.5,ROUND(B1218/5,1)*5)," ")</f>
        <v xml:space="preserve"> </v>
      </c>
      <c r="D1218" s="32" t="e">
        <f t="shared" si="40"/>
        <v>#N/A</v>
      </c>
    </row>
    <row r="1219" spans="1:4">
      <c r="A1219" s="32" t="e">
        <f>IF((A1218+$F$5&lt;='Steps 1+2'!$E$17),A1218+$F$5,#N/A)</f>
        <v>#N/A</v>
      </c>
      <c r="B1219" s="10" t="str">
        <f>IFERROR(IF(ISNUMBER(A1219),(IF(A1219&lt;('Steps 1+2'!$H$11),((A1219/('Steps 1+2'!$H$11))*3+1),((A1219-('Steps 1+2'!$H$11))/(('Steps 1+2'!$E$17)-('Steps 1+2'!$H$11))*2+4)))," ")," ")</f>
        <v xml:space="preserve"> </v>
      </c>
      <c r="C1219" s="9" t="str">
        <f t="shared" si="41"/>
        <v xml:space="preserve"> </v>
      </c>
      <c r="D1219" s="32" t="e">
        <f t="shared" si="40"/>
        <v>#N/A</v>
      </c>
    </row>
    <row r="1220" spans="1:4">
      <c r="A1220" s="32" t="e">
        <f>IF((A1219+$F$5&lt;='Steps 1+2'!$E$17),A1219+$F$5,#N/A)</f>
        <v>#N/A</v>
      </c>
      <c r="B1220" s="10" t="str">
        <f>IFERROR(IF(ISNUMBER(A1220),(IF(A1220&lt;('Steps 1+2'!$H$11),((A1220/('Steps 1+2'!$H$11))*3+1),((A1220-('Steps 1+2'!$H$11))/(('Steps 1+2'!$E$17)-('Steps 1+2'!$H$11))*2+4)))," ")," ")</f>
        <v xml:space="preserve"> </v>
      </c>
      <c r="C1220" s="9" t="str">
        <f t="shared" si="41"/>
        <v xml:space="preserve"> </v>
      </c>
      <c r="D1220" s="32" t="e">
        <f t="shared" si="40"/>
        <v>#N/A</v>
      </c>
    </row>
    <row r="1221" spans="1:4">
      <c r="A1221" s="32" t="e">
        <f>IF((A1220+$F$5&lt;='Steps 1+2'!$E$17),A1220+$F$5,#N/A)</f>
        <v>#N/A</v>
      </c>
      <c r="B1221" s="10" t="str">
        <f>IFERROR(IF(ISNUMBER(A1221),(IF(A1221&lt;('Steps 1+2'!$H$11),((A1221/('Steps 1+2'!$H$11))*3+1),((A1221-('Steps 1+2'!$H$11))/(('Steps 1+2'!$E$17)-('Steps 1+2'!$H$11))*2+4)))," ")," ")</f>
        <v xml:space="preserve"> </v>
      </c>
      <c r="C1221" s="9" t="str">
        <f t="shared" si="41"/>
        <v xml:space="preserve"> </v>
      </c>
      <c r="D1221" s="32" t="e">
        <f t="shared" si="40"/>
        <v>#N/A</v>
      </c>
    </row>
    <row r="1222" spans="1:4">
      <c r="A1222" s="32" t="e">
        <f>IF((A1221+$F$5&lt;='Steps 1+2'!$E$17),A1221+$F$5,#N/A)</f>
        <v>#N/A</v>
      </c>
      <c r="B1222" s="10" t="str">
        <f>IFERROR(IF(ISNUMBER(A1222),(IF(A1222&lt;('Steps 1+2'!$H$11),((A1222/('Steps 1+2'!$H$11))*3+1),((A1222-('Steps 1+2'!$H$11))/(('Steps 1+2'!$E$17)-('Steps 1+2'!$H$11))*2+4)))," ")," ")</f>
        <v xml:space="preserve"> </v>
      </c>
      <c r="C1222" s="9" t="str">
        <f t="shared" si="41"/>
        <v xml:space="preserve"> </v>
      </c>
      <c r="D1222" s="32" t="e">
        <f t="shared" si="40"/>
        <v>#N/A</v>
      </c>
    </row>
    <row r="1223" spans="1:4">
      <c r="A1223" s="32" t="e">
        <f>IF((A1222+$F$5&lt;='Steps 1+2'!$E$17),A1222+$F$5,#N/A)</f>
        <v>#N/A</v>
      </c>
      <c r="B1223" s="10" t="str">
        <f>IFERROR(IF(ISNUMBER(A1223),(IF(A1223&lt;('Steps 1+2'!$H$11),((A1223/('Steps 1+2'!$H$11))*3+1),((A1223-('Steps 1+2'!$H$11))/(('Steps 1+2'!$E$17)-('Steps 1+2'!$H$11))*2+4)))," ")," ")</f>
        <v xml:space="preserve"> </v>
      </c>
      <c r="C1223" s="9" t="str">
        <f t="shared" si="41"/>
        <v xml:space="preserve"> </v>
      </c>
      <c r="D1223" s="32" t="e">
        <f t="shared" si="40"/>
        <v>#N/A</v>
      </c>
    </row>
    <row r="1224" spans="1:4">
      <c r="A1224" s="32" t="e">
        <f>IF((A1223+$F$5&lt;='Steps 1+2'!$E$17),A1223+$F$5,#N/A)</f>
        <v>#N/A</v>
      </c>
      <c r="B1224" s="10" t="str">
        <f>IFERROR(IF(ISNUMBER(A1224),(IF(A1224&lt;('Steps 1+2'!$H$11),((A1224/('Steps 1+2'!$H$11))*3+1),((A1224-('Steps 1+2'!$H$11))/(('Steps 1+2'!$E$17)-('Steps 1+2'!$H$11))*2+4)))," ")," ")</f>
        <v xml:space="preserve"> </v>
      </c>
      <c r="C1224" s="9" t="str">
        <f t="shared" si="41"/>
        <v xml:space="preserve"> </v>
      </c>
      <c r="D1224" s="32" t="e">
        <f t="shared" si="40"/>
        <v>#N/A</v>
      </c>
    </row>
    <row r="1225" spans="1:4">
      <c r="A1225" s="32" t="e">
        <f>IF((A1224+$F$5&lt;='Steps 1+2'!$E$17),A1224+$F$5,#N/A)</f>
        <v>#N/A</v>
      </c>
      <c r="B1225" s="10" t="str">
        <f>IFERROR(IF(ISNUMBER(A1225),(IF(A1225&lt;('Steps 1+2'!$H$11),((A1225/('Steps 1+2'!$H$11))*3+1),((A1225-('Steps 1+2'!$H$11))/(('Steps 1+2'!$E$17)-('Steps 1+2'!$H$11))*2+4)))," ")," ")</f>
        <v xml:space="preserve"> </v>
      </c>
      <c r="C1225" s="9" t="str">
        <f t="shared" si="41"/>
        <v xml:space="preserve"> </v>
      </c>
      <c r="D1225" s="32" t="e">
        <f t="shared" si="40"/>
        <v>#N/A</v>
      </c>
    </row>
    <row r="1226" spans="1:4">
      <c r="A1226" s="32" t="e">
        <f>IF((A1225+$F$5&lt;='Steps 1+2'!$E$17),A1225+$F$5,#N/A)</f>
        <v>#N/A</v>
      </c>
      <c r="B1226" s="10" t="str">
        <f>IFERROR(IF(ISNUMBER(A1226),(IF(A1226&lt;('Steps 1+2'!$H$11),((A1226/('Steps 1+2'!$H$11))*3+1),((A1226-('Steps 1+2'!$H$11))/(('Steps 1+2'!$E$17)-('Steps 1+2'!$H$11))*2+4)))," ")," ")</f>
        <v xml:space="preserve"> </v>
      </c>
      <c r="C1226" s="9" t="str">
        <f t="shared" si="41"/>
        <v xml:space="preserve"> </v>
      </c>
      <c r="D1226" s="32" t="e">
        <f t="shared" si="40"/>
        <v>#N/A</v>
      </c>
    </row>
    <row r="1227" spans="1:4">
      <c r="A1227" s="32" t="e">
        <f>IF((A1226+$F$5&lt;='Steps 1+2'!$E$17),A1226+$F$5,#N/A)</f>
        <v>#N/A</v>
      </c>
      <c r="B1227" s="10" t="str">
        <f>IFERROR(IF(ISNUMBER(A1227),(IF(A1227&lt;('Steps 1+2'!$H$11),((A1227/('Steps 1+2'!$H$11))*3+1),((A1227-('Steps 1+2'!$H$11))/(('Steps 1+2'!$E$17)-('Steps 1+2'!$H$11))*2+4)))," ")," ")</f>
        <v xml:space="preserve"> </v>
      </c>
      <c r="C1227" s="9" t="str">
        <f t="shared" si="41"/>
        <v xml:space="preserve"> </v>
      </c>
      <c r="D1227" s="32" t="e">
        <f t="shared" ref="D1227:D1290" si="42">A1227</f>
        <v>#N/A</v>
      </c>
    </row>
    <row r="1228" spans="1:4">
      <c r="A1228" s="32" t="e">
        <f>IF((A1227+$F$5&lt;='Steps 1+2'!$E$17),A1227+$F$5,#N/A)</f>
        <v>#N/A</v>
      </c>
      <c r="B1228" s="10" t="str">
        <f>IFERROR(IF(ISNUMBER(A1228),(IF(A1228&lt;('Steps 1+2'!$H$11),((A1228/('Steps 1+2'!$H$11))*3+1),((A1228-('Steps 1+2'!$H$11))/(('Steps 1+2'!$E$17)-('Steps 1+2'!$H$11))*2+4)))," ")," ")</f>
        <v xml:space="preserve"> </v>
      </c>
      <c r="C1228" s="9" t="str">
        <f t="shared" si="41"/>
        <v xml:space="preserve"> </v>
      </c>
      <c r="D1228" s="32" t="e">
        <f t="shared" si="42"/>
        <v>#N/A</v>
      </c>
    </row>
    <row r="1229" spans="1:4">
      <c r="A1229" s="32" t="e">
        <f>IF((A1228+$F$5&lt;='Steps 1+2'!$E$17),A1228+$F$5,#N/A)</f>
        <v>#N/A</v>
      </c>
      <c r="B1229" s="10" t="str">
        <f>IFERROR(IF(ISNUMBER(A1229),(IF(A1229&lt;('Steps 1+2'!$H$11),((A1229/('Steps 1+2'!$H$11))*3+1),((A1229-('Steps 1+2'!$H$11))/(('Steps 1+2'!$E$17)-('Steps 1+2'!$H$11))*2+4)))," ")," ")</f>
        <v xml:space="preserve"> </v>
      </c>
      <c r="C1229" s="9" t="str">
        <f t="shared" si="41"/>
        <v xml:space="preserve"> </v>
      </c>
      <c r="D1229" s="32" t="e">
        <f t="shared" si="42"/>
        <v>#N/A</v>
      </c>
    </row>
    <row r="1230" spans="1:4">
      <c r="A1230" s="32" t="e">
        <f>IF((A1229+$F$5&lt;='Steps 1+2'!$E$17),A1229+$F$5,#N/A)</f>
        <v>#N/A</v>
      </c>
      <c r="B1230" s="10" t="str">
        <f>IFERROR(IF(ISNUMBER(A1230),(IF(A1230&lt;('Steps 1+2'!$H$11),((A1230/('Steps 1+2'!$H$11))*3+1),((A1230-('Steps 1+2'!$H$11))/(('Steps 1+2'!$E$17)-('Steps 1+2'!$H$11))*2+4)))," ")," ")</f>
        <v xml:space="preserve"> </v>
      </c>
      <c r="C1230" s="9" t="str">
        <f t="shared" si="41"/>
        <v xml:space="preserve"> </v>
      </c>
      <c r="D1230" s="32" t="e">
        <f t="shared" si="42"/>
        <v>#N/A</v>
      </c>
    </row>
    <row r="1231" spans="1:4">
      <c r="A1231" s="32" t="e">
        <f>IF((A1230+$F$5&lt;='Steps 1+2'!$E$17),A1230+$F$5,#N/A)</f>
        <v>#N/A</v>
      </c>
      <c r="B1231" s="10" t="str">
        <f>IFERROR(IF(ISNUMBER(A1231),(IF(A1231&lt;('Steps 1+2'!$H$11),((A1231/('Steps 1+2'!$H$11))*3+1),((A1231-('Steps 1+2'!$H$11))/(('Steps 1+2'!$E$17)-('Steps 1+2'!$H$11))*2+4)))," ")," ")</f>
        <v xml:space="preserve"> </v>
      </c>
      <c r="C1231" s="9" t="str">
        <f t="shared" si="41"/>
        <v xml:space="preserve"> </v>
      </c>
      <c r="D1231" s="32" t="e">
        <f t="shared" si="42"/>
        <v>#N/A</v>
      </c>
    </row>
    <row r="1232" spans="1:4">
      <c r="A1232" s="32" t="e">
        <f>IF((A1231+$F$5&lt;='Steps 1+2'!$E$17),A1231+$F$5,#N/A)</f>
        <v>#N/A</v>
      </c>
      <c r="B1232" s="10" t="str">
        <f>IFERROR(IF(ISNUMBER(A1232),(IF(A1232&lt;('Steps 1+2'!$H$11),((A1232/('Steps 1+2'!$H$11))*3+1),((A1232-('Steps 1+2'!$H$11))/(('Steps 1+2'!$E$17)-('Steps 1+2'!$H$11))*2+4)))," ")," ")</f>
        <v xml:space="preserve"> </v>
      </c>
      <c r="C1232" s="9" t="str">
        <f t="shared" si="41"/>
        <v xml:space="preserve"> </v>
      </c>
      <c r="D1232" s="32" t="e">
        <f t="shared" si="42"/>
        <v>#N/A</v>
      </c>
    </row>
    <row r="1233" spans="1:4">
      <c r="A1233" s="32" t="e">
        <f>IF((A1232+$F$5&lt;='Steps 1+2'!$E$17),A1232+$F$5,#N/A)</f>
        <v>#N/A</v>
      </c>
      <c r="B1233" s="10" t="str">
        <f>IFERROR(IF(ISNUMBER(A1233),(IF(A1233&lt;('Steps 1+2'!$H$11),((A1233/('Steps 1+2'!$H$11))*3+1),((A1233-('Steps 1+2'!$H$11))/(('Steps 1+2'!$E$17)-('Steps 1+2'!$H$11))*2+4)))," ")," ")</f>
        <v xml:space="preserve"> </v>
      </c>
      <c r="C1233" s="9" t="str">
        <f t="shared" si="41"/>
        <v xml:space="preserve"> </v>
      </c>
      <c r="D1233" s="32" t="e">
        <f t="shared" si="42"/>
        <v>#N/A</v>
      </c>
    </row>
    <row r="1234" spans="1:4">
      <c r="A1234" s="32" t="e">
        <f>IF((A1233+$F$5&lt;='Steps 1+2'!$E$17),A1233+$F$5,#N/A)</f>
        <v>#N/A</v>
      </c>
      <c r="B1234" s="10" t="str">
        <f>IFERROR(IF(ISNUMBER(A1234),(IF(A1234&lt;('Steps 1+2'!$H$11),((A1234/('Steps 1+2'!$H$11))*3+1),((A1234-('Steps 1+2'!$H$11))/(('Steps 1+2'!$E$17)-('Steps 1+2'!$H$11))*2+4)))," ")," ")</f>
        <v xml:space="preserve"> </v>
      </c>
      <c r="C1234" s="9" t="str">
        <f t="shared" si="41"/>
        <v xml:space="preserve"> </v>
      </c>
      <c r="D1234" s="32" t="e">
        <f t="shared" si="42"/>
        <v>#N/A</v>
      </c>
    </row>
    <row r="1235" spans="1:4">
      <c r="A1235" s="32" t="e">
        <f>IF((A1234+$F$5&lt;='Steps 1+2'!$E$17),A1234+$F$5,#N/A)</f>
        <v>#N/A</v>
      </c>
      <c r="B1235" s="10" t="str">
        <f>IFERROR(IF(ISNUMBER(A1235),(IF(A1235&lt;('Steps 1+2'!$H$11),((A1235/('Steps 1+2'!$H$11))*3+1),((A1235-('Steps 1+2'!$H$11))/(('Steps 1+2'!$E$17)-('Steps 1+2'!$H$11))*2+4)))," ")," ")</f>
        <v xml:space="preserve"> </v>
      </c>
      <c r="C1235" s="9" t="str">
        <f t="shared" si="41"/>
        <v xml:space="preserve"> </v>
      </c>
      <c r="D1235" s="32" t="e">
        <f t="shared" si="42"/>
        <v>#N/A</v>
      </c>
    </row>
    <row r="1236" spans="1:4">
      <c r="A1236" s="32" t="e">
        <f>IF((A1235+$F$5&lt;='Steps 1+2'!$E$17),A1235+$F$5,#N/A)</f>
        <v>#N/A</v>
      </c>
      <c r="B1236" s="10" t="str">
        <f>IFERROR(IF(ISNUMBER(A1236),(IF(A1236&lt;('Steps 1+2'!$H$11),((A1236/('Steps 1+2'!$H$11))*3+1),((A1236-('Steps 1+2'!$H$11))/(('Steps 1+2'!$E$17)-('Steps 1+2'!$H$11))*2+4)))," ")," ")</f>
        <v xml:space="preserve"> </v>
      </c>
      <c r="C1236" s="9" t="str">
        <f t="shared" si="41"/>
        <v xml:space="preserve"> </v>
      </c>
      <c r="D1236" s="32" t="e">
        <f t="shared" si="42"/>
        <v>#N/A</v>
      </c>
    </row>
    <row r="1237" spans="1:4">
      <c r="A1237" s="32" t="e">
        <f>IF((A1236+$F$5&lt;='Steps 1+2'!$E$17),A1236+$F$5,#N/A)</f>
        <v>#N/A</v>
      </c>
      <c r="B1237" s="10" t="str">
        <f>IFERROR(IF(ISNUMBER(A1237),(IF(A1237&lt;('Steps 1+2'!$H$11),((A1237/('Steps 1+2'!$H$11))*3+1),((A1237-('Steps 1+2'!$H$11))/(('Steps 1+2'!$E$17)-('Steps 1+2'!$H$11))*2+4)))," ")," ")</f>
        <v xml:space="preserve"> </v>
      </c>
      <c r="C1237" s="9" t="str">
        <f t="shared" si="41"/>
        <v xml:space="preserve"> </v>
      </c>
      <c r="D1237" s="32" t="e">
        <f t="shared" si="42"/>
        <v>#N/A</v>
      </c>
    </row>
    <row r="1238" spans="1:4">
      <c r="A1238" s="32" t="e">
        <f>IF((A1237+$F$5&lt;='Steps 1+2'!$E$17),A1237+$F$5,#N/A)</f>
        <v>#N/A</v>
      </c>
      <c r="B1238" s="10" t="str">
        <f>IFERROR(IF(ISNUMBER(A1238),(IF(A1238&lt;('Steps 1+2'!$H$11),((A1238/('Steps 1+2'!$H$11))*3+1),((A1238-('Steps 1+2'!$H$11))/(('Steps 1+2'!$E$17)-('Steps 1+2'!$H$11))*2+4)))," ")," ")</f>
        <v xml:space="preserve"> </v>
      </c>
      <c r="C1238" s="9" t="str">
        <f t="shared" si="41"/>
        <v xml:space="preserve"> </v>
      </c>
      <c r="D1238" s="32" t="e">
        <f t="shared" si="42"/>
        <v>#N/A</v>
      </c>
    </row>
    <row r="1239" spans="1:4">
      <c r="A1239" s="32" t="e">
        <f>IF((A1238+$F$5&lt;='Steps 1+2'!$E$17),A1238+$F$5,#N/A)</f>
        <v>#N/A</v>
      </c>
      <c r="B1239" s="10" t="str">
        <f>IFERROR(IF(ISNUMBER(A1239),(IF(A1239&lt;('Steps 1+2'!$H$11),((A1239/('Steps 1+2'!$H$11))*3+1),((A1239-('Steps 1+2'!$H$11))/(('Steps 1+2'!$E$17)-('Steps 1+2'!$H$11))*2+4)))," ")," ")</f>
        <v xml:space="preserve"> </v>
      </c>
      <c r="C1239" s="9" t="str">
        <f t="shared" si="41"/>
        <v xml:space="preserve"> </v>
      </c>
      <c r="D1239" s="32" t="e">
        <f t="shared" si="42"/>
        <v>#N/A</v>
      </c>
    </row>
    <row r="1240" spans="1:4">
      <c r="A1240" s="32" t="e">
        <f>IF((A1239+$F$5&lt;='Steps 1+2'!$E$17),A1239+$F$5,#N/A)</f>
        <v>#N/A</v>
      </c>
      <c r="B1240" s="10" t="str">
        <f>IFERROR(IF(ISNUMBER(A1240),(IF(A1240&lt;('Steps 1+2'!$H$11),((A1240/('Steps 1+2'!$H$11))*3+1),((A1240-('Steps 1+2'!$H$11))/(('Steps 1+2'!$E$17)-('Steps 1+2'!$H$11))*2+4)))," ")," ")</f>
        <v xml:space="preserve"> </v>
      </c>
      <c r="C1240" s="9" t="str">
        <f t="shared" si="41"/>
        <v xml:space="preserve"> </v>
      </c>
      <c r="D1240" s="32" t="e">
        <f t="shared" si="42"/>
        <v>#N/A</v>
      </c>
    </row>
    <row r="1241" spans="1:4">
      <c r="A1241" s="32" t="e">
        <f>IF((A1240+$F$5&lt;='Steps 1+2'!$E$17),A1240+$F$5,#N/A)</f>
        <v>#N/A</v>
      </c>
      <c r="B1241" s="10" t="str">
        <f>IFERROR(IF(ISNUMBER(A1241),(IF(A1241&lt;('Steps 1+2'!$H$11),((A1241/('Steps 1+2'!$H$11))*3+1),((A1241-('Steps 1+2'!$H$11))/(('Steps 1+2'!$E$17)-('Steps 1+2'!$H$11))*2+4)))," ")," ")</f>
        <v xml:space="preserve"> </v>
      </c>
      <c r="C1241" s="9" t="str">
        <f t="shared" si="41"/>
        <v xml:space="preserve"> </v>
      </c>
      <c r="D1241" s="32" t="e">
        <f t="shared" si="42"/>
        <v>#N/A</v>
      </c>
    </row>
    <row r="1242" spans="1:4">
      <c r="A1242" s="32" t="e">
        <f>IF((A1241+$F$5&lt;='Steps 1+2'!$E$17),A1241+$F$5,#N/A)</f>
        <v>#N/A</v>
      </c>
      <c r="B1242" s="10" t="str">
        <f>IFERROR(IF(ISNUMBER(A1242),(IF(A1242&lt;('Steps 1+2'!$H$11),((A1242/('Steps 1+2'!$H$11))*3+1),((A1242-('Steps 1+2'!$H$11))/(('Steps 1+2'!$E$17)-('Steps 1+2'!$H$11))*2+4)))," ")," ")</f>
        <v xml:space="preserve"> </v>
      </c>
      <c r="C1242" s="9" t="str">
        <f t="shared" si="41"/>
        <v xml:space="preserve"> </v>
      </c>
      <c r="D1242" s="32" t="e">
        <f t="shared" si="42"/>
        <v>#N/A</v>
      </c>
    </row>
    <row r="1243" spans="1:4">
      <c r="A1243" s="32" t="e">
        <f>IF((A1242+$F$5&lt;='Steps 1+2'!$E$17),A1242+$F$5,#N/A)</f>
        <v>#N/A</v>
      </c>
      <c r="B1243" s="10" t="str">
        <f>IFERROR(IF(ISNUMBER(A1243),(IF(A1243&lt;('Steps 1+2'!$H$11),((A1243/('Steps 1+2'!$H$11))*3+1),((A1243-('Steps 1+2'!$H$11))/(('Steps 1+2'!$E$17)-('Steps 1+2'!$H$11))*2+4)))," ")," ")</f>
        <v xml:space="preserve"> </v>
      </c>
      <c r="C1243" s="9" t="str">
        <f t="shared" si="41"/>
        <v xml:space="preserve"> </v>
      </c>
      <c r="D1243" s="32" t="e">
        <f t="shared" si="42"/>
        <v>#N/A</v>
      </c>
    </row>
    <row r="1244" spans="1:4">
      <c r="A1244" s="32" t="e">
        <f>IF((A1243+$F$5&lt;='Steps 1+2'!$E$17),A1243+$F$5,#N/A)</f>
        <v>#N/A</v>
      </c>
      <c r="B1244" s="10" t="str">
        <f>IFERROR(IF(ISNUMBER(A1244),(IF(A1244&lt;('Steps 1+2'!$H$11),((A1244/('Steps 1+2'!$H$11))*3+1),((A1244-('Steps 1+2'!$H$11))/(('Steps 1+2'!$E$17)-('Steps 1+2'!$H$11))*2+4)))," ")," ")</f>
        <v xml:space="preserve"> </v>
      </c>
      <c r="C1244" s="9" t="str">
        <f t="shared" si="41"/>
        <v xml:space="preserve"> </v>
      </c>
      <c r="D1244" s="32" t="e">
        <f t="shared" si="42"/>
        <v>#N/A</v>
      </c>
    </row>
    <row r="1245" spans="1:4">
      <c r="A1245" s="32" t="e">
        <f>IF((A1244+$F$5&lt;='Steps 1+2'!$E$17),A1244+$F$5,#N/A)</f>
        <v>#N/A</v>
      </c>
      <c r="B1245" s="10" t="str">
        <f>IFERROR(IF(ISNUMBER(A1245),(IF(A1245&lt;('Steps 1+2'!$H$11),((A1245/('Steps 1+2'!$H$11))*3+1),((A1245-('Steps 1+2'!$H$11))/(('Steps 1+2'!$E$17)-('Steps 1+2'!$H$11))*2+4)))," ")," ")</f>
        <v xml:space="preserve"> </v>
      </c>
      <c r="C1245" s="9" t="str">
        <f t="shared" si="41"/>
        <v xml:space="preserve"> </v>
      </c>
      <c r="D1245" s="32" t="e">
        <f t="shared" si="42"/>
        <v>#N/A</v>
      </c>
    </row>
    <row r="1246" spans="1:4">
      <c r="A1246" s="32" t="e">
        <f>IF((A1245+$F$5&lt;='Steps 1+2'!$E$17),A1245+$F$5,#N/A)</f>
        <v>#N/A</v>
      </c>
      <c r="B1246" s="10" t="str">
        <f>IFERROR(IF(ISNUMBER(A1246),(IF(A1246&lt;('Steps 1+2'!$H$11),((A1246/('Steps 1+2'!$H$11))*3+1),((A1246-('Steps 1+2'!$H$11))/(('Steps 1+2'!$E$17)-('Steps 1+2'!$H$11))*2+4)))," ")," ")</f>
        <v xml:space="preserve"> </v>
      </c>
      <c r="C1246" s="9" t="str">
        <f t="shared" si="41"/>
        <v xml:space="preserve"> </v>
      </c>
      <c r="D1246" s="32" t="e">
        <f t="shared" si="42"/>
        <v>#N/A</v>
      </c>
    </row>
    <row r="1247" spans="1:4">
      <c r="A1247" s="32" t="e">
        <f>IF((A1246+$F$5&lt;='Steps 1+2'!$E$17),A1246+$F$5,#N/A)</f>
        <v>#N/A</v>
      </c>
      <c r="B1247" s="10" t="str">
        <f>IFERROR(IF(ISNUMBER(A1247),(IF(A1247&lt;('Steps 1+2'!$H$11),((A1247/('Steps 1+2'!$H$11))*3+1),((A1247-('Steps 1+2'!$H$11))/(('Steps 1+2'!$E$17)-('Steps 1+2'!$H$11))*2+4)))," ")," ")</f>
        <v xml:space="preserve"> </v>
      </c>
      <c r="C1247" s="9" t="str">
        <f t="shared" si="41"/>
        <v xml:space="preserve"> </v>
      </c>
      <c r="D1247" s="32" t="e">
        <f t="shared" si="42"/>
        <v>#N/A</v>
      </c>
    </row>
    <row r="1248" spans="1:4">
      <c r="A1248" s="32" t="e">
        <f>IF((A1247+$F$5&lt;='Steps 1+2'!$E$17),A1247+$F$5,#N/A)</f>
        <v>#N/A</v>
      </c>
      <c r="B1248" s="10" t="str">
        <f>IFERROR(IF(ISNUMBER(A1248),(IF(A1248&lt;('Steps 1+2'!$H$11),((A1248/('Steps 1+2'!$H$11))*3+1),((A1248-('Steps 1+2'!$H$11))/(('Steps 1+2'!$E$17)-('Steps 1+2'!$H$11))*2+4)))," ")," ")</f>
        <v xml:space="preserve"> </v>
      </c>
      <c r="C1248" s="9" t="str">
        <f t="shared" si="41"/>
        <v xml:space="preserve"> </v>
      </c>
      <c r="D1248" s="32" t="e">
        <f t="shared" si="42"/>
        <v>#N/A</v>
      </c>
    </row>
    <row r="1249" spans="1:4">
      <c r="A1249" s="32" t="e">
        <f>IF((A1248+$F$5&lt;='Steps 1+2'!$E$17),A1248+$F$5,#N/A)</f>
        <v>#N/A</v>
      </c>
      <c r="B1249" s="10" t="str">
        <f>IFERROR(IF(ISNUMBER(A1249),(IF(A1249&lt;('Steps 1+2'!$H$11),((A1249/('Steps 1+2'!$H$11))*3+1),((A1249-('Steps 1+2'!$H$11))/(('Steps 1+2'!$E$17)-('Steps 1+2'!$H$11))*2+4)))," ")," ")</f>
        <v xml:space="preserve"> </v>
      </c>
      <c r="C1249" s="9" t="str">
        <f t="shared" si="41"/>
        <v xml:space="preserve"> </v>
      </c>
      <c r="D1249" s="32" t="e">
        <f t="shared" si="42"/>
        <v>#N/A</v>
      </c>
    </row>
    <row r="1250" spans="1:4">
      <c r="A1250" s="32" t="e">
        <f>IF((A1249+$F$5&lt;='Steps 1+2'!$E$17),A1249+$F$5,#N/A)</f>
        <v>#N/A</v>
      </c>
      <c r="B1250" s="10" t="str">
        <f>IFERROR(IF(ISNUMBER(A1250),(IF(A1250&lt;('Steps 1+2'!$H$11),((A1250/('Steps 1+2'!$H$11))*3+1),((A1250-('Steps 1+2'!$H$11))/(('Steps 1+2'!$E$17)-('Steps 1+2'!$H$11))*2+4)))," ")," ")</f>
        <v xml:space="preserve"> </v>
      </c>
      <c r="C1250" s="9" t="str">
        <f t="shared" si="41"/>
        <v xml:space="preserve"> </v>
      </c>
      <c r="D1250" s="32" t="e">
        <f t="shared" si="42"/>
        <v>#N/A</v>
      </c>
    </row>
    <row r="1251" spans="1:4">
      <c r="A1251" s="32" t="e">
        <f>IF((A1250+$F$5&lt;='Steps 1+2'!$E$17),A1250+$F$5,#N/A)</f>
        <v>#N/A</v>
      </c>
      <c r="B1251" s="10" t="str">
        <f>IFERROR(IF(ISNUMBER(A1251),(IF(A1251&lt;('Steps 1+2'!$H$11),((A1251/('Steps 1+2'!$H$11))*3+1),((A1251-('Steps 1+2'!$H$11))/(('Steps 1+2'!$E$17)-('Steps 1+2'!$H$11))*2+4)))," ")," ")</f>
        <v xml:space="preserve"> </v>
      </c>
      <c r="C1251" s="9" t="str">
        <f t="shared" si="41"/>
        <v xml:space="preserve"> </v>
      </c>
      <c r="D1251" s="32" t="e">
        <f t="shared" si="42"/>
        <v>#N/A</v>
      </c>
    </row>
    <row r="1252" spans="1:4">
      <c r="A1252" s="32" t="e">
        <f>IF((A1251+$F$5&lt;='Steps 1+2'!$E$17),A1251+$F$5,#N/A)</f>
        <v>#N/A</v>
      </c>
      <c r="B1252" s="10" t="str">
        <f>IFERROR(IF(ISNUMBER(A1252),(IF(A1252&lt;('Steps 1+2'!$H$11),((A1252/('Steps 1+2'!$H$11))*3+1),((A1252-('Steps 1+2'!$H$11))/(('Steps 1+2'!$E$17)-('Steps 1+2'!$H$11))*2+4)))," ")," ")</f>
        <v xml:space="preserve"> </v>
      </c>
      <c r="C1252" s="9" t="str">
        <f t="shared" si="41"/>
        <v xml:space="preserve"> </v>
      </c>
      <c r="D1252" s="32" t="e">
        <f t="shared" si="42"/>
        <v>#N/A</v>
      </c>
    </row>
    <row r="1253" spans="1:4">
      <c r="A1253" s="32" t="e">
        <f>IF((A1252+$F$5&lt;='Steps 1+2'!$E$17),A1252+$F$5,#N/A)</f>
        <v>#N/A</v>
      </c>
      <c r="B1253" s="10" t="str">
        <f>IFERROR(IF(ISNUMBER(A1253),(IF(A1253&lt;('Steps 1+2'!$H$11),((A1253/('Steps 1+2'!$H$11))*3+1),((A1253-('Steps 1+2'!$H$11))/(('Steps 1+2'!$E$17)-('Steps 1+2'!$H$11))*2+4)))," ")," ")</f>
        <v xml:space="preserve"> </v>
      </c>
      <c r="C1253" s="9" t="str">
        <f t="shared" si="41"/>
        <v xml:space="preserve"> </v>
      </c>
      <c r="D1253" s="32" t="e">
        <f t="shared" si="42"/>
        <v>#N/A</v>
      </c>
    </row>
    <row r="1254" spans="1:4">
      <c r="A1254" s="32" t="e">
        <f>IF((A1253+$F$5&lt;='Steps 1+2'!$E$17),A1253+$F$5,#N/A)</f>
        <v>#N/A</v>
      </c>
      <c r="B1254" s="10" t="str">
        <f>IFERROR(IF(ISNUMBER(A1254),(IF(A1254&lt;('Steps 1+2'!$H$11),((A1254/('Steps 1+2'!$H$11))*3+1),((A1254-('Steps 1+2'!$H$11))/(('Steps 1+2'!$E$17)-('Steps 1+2'!$H$11))*2+4)))," ")," ")</f>
        <v xml:space="preserve"> </v>
      </c>
      <c r="C1254" s="9" t="str">
        <f t="shared" si="41"/>
        <v xml:space="preserve"> </v>
      </c>
      <c r="D1254" s="32" t="e">
        <f t="shared" si="42"/>
        <v>#N/A</v>
      </c>
    </row>
    <row r="1255" spans="1:4">
      <c r="A1255" s="32" t="e">
        <f>IF((A1254+$F$5&lt;='Steps 1+2'!$E$17),A1254+$F$5,#N/A)</f>
        <v>#N/A</v>
      </c>
      <c r="B1255" s="10" t="str">
        <f>IFERROR(IF(ISNUMBER(A1255),(IF(A1255&lt;('Steps 1+2'!$H$11),((A1255/('Steps 1+2'!$H$11))*3+1),((A1255-('Steps 1+2'!$H$11))/(('Steps 1+2'!$E$17)-('Steps 1+2'!$H$11))*2+4)))," ")," ")</f>
        <v xml:space="preserve"> </v>
      </c>
      <c r="C1255" s="9" t="str">
        <f t="shared" si="41"/>
        <v xml:space="preserve"> </v>
      </c>
      <c r="D1255" s="32" t="e">
        <f t="shared" si="42"/>
        <v>#N/A</v>
      </c>
    </row>
    <row r="1256" spans="1:4">
      <c r="A1256" s="32" t="e">
        <f>IF((A1255+$F$5&lt;='Steps 1+2'!$E$17),A1255+$F$5,#N/A)</f>
        <v>#N/A</v>
      </c>
      <c r="B1256" s="10" t="str">
        <f>IFERROR(IF(ISNUMBER(A1256),(IF(A1256&lt;('Steps 1+2'!$H$11),((A1256/('Steps 1+2'!$H$11))*3+1),((A1256-('Steps 1+2'!$H$11))/(('Steps 1+2'!$E$17)-('Steps 1+2'!$H$11))*2+4)))," ")," ")</f>
        <v xml:space="preserve"> </v>
      </c>
      <c r="C1256" s="9" t="str">
        <f t="shared" si="41"/>
        <v xml:space="preserve"> </v>
      </c>
      <c r="D1256" s="32" t="e">
        <f t="shared" si="42"/>
        <v>#N/A</v>
      </c>
    </row>
    <row r="1257" spans="1:4">
      <c r="A1257" s="32" t="e">
        <f>IF((A1256+$F$5&lt;='Steps 1+2'!$E$17),A1256+$F$5,#N/A)</f>
        <v>#N/A</v>
      </c>
      <c r="B1257" s="10" t="str">
        <f>IFERROR(IF(ISNUMBER(A1257),(IF(A1257&lt;('Steps 1+2'!$H$11),((A1257/('Steps 1+2'!$H$11))*3+1),((A1257-('Steps 1+2'!$H$11))/(('Steps 1+2'!$E$17)-('Steps 1+2'!$H$11))*2+4)))," ")," ")</f>
        <v xml:space="preserve"> </v>
      </c>
      <c r="C1257" s="9" t="str">
        <f t="shared" si="41"/>
        <v xml:space="preserve"> </v>
      </c>
      <c r="D1257" s="32" t="e">
        <f t="shared" si="42"/>
        <v>#N/A</v>
      </c>
    </row>
    <row r="1258" spans="1:4">
      <c r="A1258" s="32" t="e">
        <f>IF((A1257+$F$5&lt;='Steps 1+2'!$E$17),A1257+$F$5,#N/A)</f>
        <v>#N/A</v>
      </c>
      <c r="B1258" s="10" t="str">
        <f>IFERROR(IF(ISNUMBER(A1258),(IF(A1258&lt;('Steps 1+2'!$H$11),((A1258/('Steps 1+2'!$H$11))*3+1),((A1258-('Steps 1+2'!$H$11))/(('Steps 1+2'!$E$17)-('Steps 1+2'!$H$11))*2+4)))," ")," ")</f>
        <v xml:space="preserve"> </v>
      </c>
      <c r="C1258" s="9" t="str">
        <f t="shared" si="41"/>
        <v xml:space="preserve"> </v>
      </c>
      <c r="D1258" s="32" t="e">
        <f t="shared" si="42"/>
        <v>#N/A</v>
      </c>
    </row>
    <row r="1259" spans="1:4">
      <c r="A1259" s="32" t="e">
        <f>IF((A1258+$F$5&lt;='Steps 1+2'!$E$17),A1258+$F$5,#N/A)</f>
        <v>#N/A</v>
      </c>
      <c r="B1259" s="10" t="str">
        <f>IFERROR(IF(ISNUMBER(A1259),(IF(A1259&lt;('Steps 1+2'!$H$11),((A1259/('Steps 1+2'!$H$11))*3+1),((A1259-('Steps 1+2'!$H$11))/(('Steps 1+2'!$E$17)-('Steps 1+2'!$H$11))*2+4)))," ")," ")</f>
        <v xml:space="preserve"> </v>
      </c>
      <c r="C1259" s="9" t="str">
        <f t="shared" si="41"/>
        <v xml:space="preserve"> </v>
      </c>
      <c r="D1259" s="32" t="e">
        <f t="shared" si="42"/>
        <v>#N/A</v>
      </c>
    </row>
    <row r="1260" spans="1:4">
      <c r="A1260" s="32" t="e">
        <f>IF((A1259+$F$5&lt;='Steps 1+2'!$E$17),A1259+$F$5,#N/A)</f>
        <v>#N/A</v>
      </c>
      <c r="B1260" s="10" t="str">
        <f>IFERROR(IF(ISNUMBER(A1260),(IF(A1260&lt;('Steps 1+2'!$H$11),((A1260/('Steps 1+2'!$H$11))*3+1),((A1260-('Steps 1+2'!$H$11))/(('Steps 1+2'!$E$17)-('Steps 1+2'!$H$11))*2+4)))," ")," ")</f>
        <v xml:space="preserve"> </v>
      </c>
      <c r="C1260" s="9" t="str">
        <f t="shared" si="41"/>
        <v xml:space="preserve"> </v>
      </c>
      <c r="D1260" s="32" t="e">
        <f t="shared" si="42"/>
        <v>#N/A</v>
      </c>
    </row>
    <row r="1261" spans="1:4">
      <c r="A1261" s="32" t="e">
        <f>IF((A1260+$F$5&lt;='Steps 1+2'!$E$17),A1260+$F$5,#N/A)</f>
        <v>#N/A</v>
      </c>
      <c r="B1261" s="10" t="str">
        <f>IFERROR(IF(ISNUMBER(A1261),(IF(A1261&lt;('Steps 1+2'!$H$11),((A1261/('Steps 1+2'!$H$11))*3+1),((A1261-('Steps 1+2'!$H$11))/(('Steps 1+2'!$E$17)-('Steps 1+2'!$H$11))*2+4)))," ")," ")</f>
        <v xml:space="preserve"> </v>
      </c>
      <c r="C1261" s="9" t="str">
        <f t="shared" si="41"/>
        <v xml:space="preserve"> </v>
      </c>
      <c r="D1261" s="32" t="e">
        <f t="shared" si="42"/>
        <v>#N/A</v>
      </c>
    </row>
    <row r="1262" spans="1:4">
      <c r="A1262" s="32" t="e">
        <f>IF((A1261+$F$5&lt;='Steps 1+2'!$E$17),A1261+$F$5,#N/A)</f>
        <v>#N/A</v>
      </c>
      <c r="B1262" s="10" t="str">
        <f>IFERROR(IF(ISNUMBER(A1262),(IF(A1262&lt;('Steps 1+2'!$H$11),((A1262/('Steps 1+2'!$H$11))*3+1),((A1262-('Steps 1+2'!$H$11))/(('Steps 1+2'!$E$17)-('Steps 1+2'!$H$11))*2+4)))," ")," ")</f>
        <v xml:space="preserve"> </v>
      </c>
      <c r="C1262" s="9" t="str">
        <f t="shared" si="41"/>
        <v xml:space="preserve"> </v>
      </c>
      <c r="D1262" s="32" t="e">
        <f t="shared" si="42"/>
        <v>#N/A</v>
      </c>
    </row>
    <row r="1263" spans="1:4">
      <c r="A1263" s="32" t="e">
        <f>IF((A1262+$F$5&lt;='Steps 1+2'!$E$17),A1262+$F$5,#N/A)</f>
        <v>#N/A</v>
      </c>
      <c r="B1263" s="10" t="str">
        <f>IFERROR(IF(ISNUMBER(A1263),(IF(A1263&lt;('Steps 1+2'!$H$11),((A1263/('Steps 1+2'!$H$11))*3+1),((A1263-('Steps 1+2'!$H$11))/(('Steps 1+2'!$E$17)-('Steps 1+2'!$H$11))*2+4)))," ")," ")</f>
        <v xml:space="preserve"> </v>
      </c>
      <c r="C1263" s="9" t="str">
        <f t="shared" si="41"/>
        <v xml:space="preserve"> </v>
      </c>
      <c r="D1263" s="32" t="e">
        <f t="shared" si="42"/>
        <v>#N/A</v>
      </c>
    </row>
    <row r="1264" spans="1:4">
      <c r="A1264" s="32" t="e">
        <f>IF((A1263+$F$5&lt;='Steps 1+2'!$E$17),A1263+$F$5,#N/A)</f>
        <v>#N/A</v>
      </c>
      <c r="B1264" s="10" t="str">
        <f>IFERROR(IF(ISNUMBER(A1264),(IF(A1264&lt;('Steps 1+2'!$H$11),((A1264/('Steps 1+2'!$H$11))*3+1),((A1264-('Steps 1+2'!$H$11))/(('Steps 1+2'!$E$17)-('Steps 1+2'!$H$11))*2+4)))," ")," ")</f>
        <v xml:space="preserve"> </v>
      </c>
      <c r="C1264" s="9" t="str">
        <f t="shared" si="41"/>
        <v xml:space="preserve"> </v>
      </c>
      <c r="D1264" s="32" t="e">
        <f t="shared" si="42"/>
        <v>#N/A</v>
      </c>
    </row>
    <row r="1265" spans="1:4">
      <c r="A1265" s="32" t="e">
        <f>IF((A1264+$F$5&lt;='Steps 1+2'!$E$17),A1264+$F$5,#N/A)</f>
        <v>#N/A</v>
      </c>
      <c r="B1265" s="10" t="str">
        <f>IFERROR(IF(ISNUMBER(A1265),(IF(A1265&lt;('Steps 1+2'!$H$11),((A1265/('Steps 1+2'!$H$11))*3+1),((A1265-('Steps 1+2'!$H$11))/(('Steps 1+2'!$E$17)-('Steps 1+2'!$H$11))*2+4)))," ")," ")</f>
        <v xml:space="preserve"> </v>
      </c>
      <c r="C1265" s="9" t="str">
        <f t="shared" si="41"/>
        <v xml:space="preserve"> </v>
      </c>
      <c r="D1265" s="32" t="e">
        <f t="shared" si="42"/>
        <v>#N/A</v>
      </c>
    </row>
    <row r="1266" spans="1:4">
      <c r="A1266" s="32" t="e">
        <f>IF((A1265+$F$5&lt;='Steps 1+2'!$E$17),A1265+$F$5,#N/A)</f>
        <v>#N/A</v>
      </c>
      <c r="B1266" s="10" t="str">
        <f>IFERROR(IF(ISNUMBER(A1266),(IF(A1266&lt;('Steps 1+2'!$H$11),((A1266/('Steps 1+2'!$H$11))*3+1),((A1266-('Steps 1+2'!$H$11))/(('Steps 1+2'!$E$17)-('Steps 1+2'!$H$11))*2+4)))," ")," ")</f>
        <v xml:space="preserve"> </v>
      </c>
      <c r="C1266" s="9" t="str">
        <f t="shared" si="41"/>
        <v xml:space="preserve"> </v>
      </c>
      <c r="D1266" s="32" t="e">
        <f t="shared" si="42"/>
        <v>#N/A</v>
      </c>
    </row>
    <row r="1267" spans="1:4">
      <c r="A1267" s="32" t="e">
        <f>IF((A1266+$F$5&lt;='Steps 1+2'!$E$17),A1266+$F$5,#N/A)</f>
        <v>#N/A</v>
      </c>
      <c r="B1267" s="10" t="str">
        <f>IFERROR(IF(ISNUMBER(A1267),(IF(A1267&lt;('Steps 1+2'!$H$11),((A1267/('Steps 1+2'!$H$11))*3+1),((A1267-('Steps 1+2'!$H$11))/(('Steps 1+2'!$E$17)-('Steps 1+2'!$H$11))*2+4)))," ")," ")</f>
        <v xml:space="preserve"> </v>
      </c>
      <c r="C1267" s="9" t="str">
        <f t="shared" si="41"/>
        <v xml:space="preserve"> </v>
      </c>
      <c r="D1267" s="32" t="e">
        <f t="shared" si="42"/>
        <v>#N/A</v>
      </c>
    </row>
    <row r="1268" spans="1:4">
      <c r="A1268" s="32" t="e">
        <f>IF((A1267+$F$5&lt;='Steps 1+2'!$E$17),A1267+$F$5,#N/A)</f>
        <v>#N/A</v>
      </c>
      <c r="B1268" s="10" t="str">
        <f>IFERROR(IF(ISNUMBER(A1268),(IF(A1268&lt;('Steps 1+2'!$H$11),((A1268/('Steps 1+2'!$H$11))*3+1),((A1268-('Steps 1+2'!$H$11))/(('Steps 1+2'!$E$17)-('Steps 1+2'!$H$11))*2+4)))," ")," ")</f>
        <v xml:space="preserve"> </v>
      </c>
      <c r="C1268" s="9" t="str">
        <f t="shared" si="41"/>
        <v xml:space="preserve"> </v>
      </c>
      <c r="D1268" s="32" t="e">
        <f t="shared" si="42"/>
        <v>#N/A</v>
      </c>
    </row>
    <row r="1269" spans="1:4">
      <c r="A1269" s="32" t="e">
        <f>IF((A1268+$F$5&lt;='Steps 1+2'!$E$17),A1268+$F$5,#N/A)</f>
        <v>#N/A</v>
      </c>
      <c r="B1269" s="10" t="str">
        <f>IFERROR(IF(ISNUMBER(A1269),(IF(A1269&lt;('Steps 1+2'!$H$11),((A1269/('Steps 1+2'!$H$11))*3+1),((A1269-('Steps 1+2'!$H$11))/(('Steps 1+2'!$E$17)-('Steps 1+2'!$H$11))*2+4)))," ")," ")</f>
        <v xml:space="preserve"> </v>
      </c>
      <c r="C1269" s="9" t="str">
        <f t="shared" si="41"/>
        <v xml:space="preserve"> </v>
      </c>
      <c r="D1269" s="32" t="e">
        <f t="shared" si="42"/>
        <v>#N/A</v>
      </c>
    </row>
    <row r="1270" spans="1:4">
      <c r="A1270" s="32" t="e">
        <f>IF((A1269+$F$5&lt;='Steps 1+2'!$E$17),A1269+$F$5,#N/A)</f>
        <v>#N/A</v>
      </c>
      <c r="B1270" s="10" t="str">
        <f>IFERROR(IF(ISNUMBER(A1270),(IF(A1270&lt;('Steps 1+2'!$H$11),((A1270/('Steps 1+2'!$H$11))*3+1),((A1270-('Steps 1+2'!$H$11))/(('Steps 1+2'!$E$17)-('Steps 1+2'!$H$11))*2+4)))," ")," ")</f>
        <v xml:space="preserve"> </v>
      </c>
      <c r="C1270" s="9" t="str">
        <f t="shared" si="41"/>
        <v xml:space="preserve"> </v>
      </c>
      <c r="D1270" s="32" t="e">
        <f t="shared" si="42"/>
        <v>#N/A</v>
      </c>
    </row>
    <row r="1271" spans="1:4">
      <c r="A1271" s="32" t="e">
        <f>IF((A1270+$F$5&lt;='Steps 1+2'!$E$17),A1270+$F$5,#N/A)</f>
        <v>#N/A</v>
      </c>
      <c r="B1271" s="10" t="str">
        <f>IFERROR(IF(ISNUMBER(A1271),(IF(A1271&lt;('Steps 1+2'!$H$11),((A1271/('Steps 1+2'!$H$11))*3+1),((A1271-('Steps 1+2'!$H$11))/(('Steps 1+2'!$E$17)-('Steps 1+2'!$H$11))*2+4)))," ")," ")</f>
        <v xml:space="preserve"> </v>
      </c>
      <c r="C1271" s="9" t="str">
        <f t="shared" si="41"/>
        <v xml:space="preserve"> </v>
      </c>
      <c r="D1271" s="32" t="e">
        <f t="shared" si="42"/>
        <v>#N/A</v>
      </c>
    </row>
    <row r="1272" spans="1:4">
      <c r="A1272" s="32" t="e">
        <f>IF((A1271+$F$5&lt;='Steps 1+2'!$E$17),A1271+$F$5,#N/A)</f>
        <v>#N/A</v>
      </c>
      <c r="B1272" s="10" t="str">
        <f>IFERROR(IF(ISNUMBER(A1272),(IF(A1272&lt;('Steps 1+2'!$H$11),((A1272/('Steps 1+2'!$H$11))*3+1),((A1272-('Steps 1+2'!$H$11))/(('Steps 1+2'!$E$17)-('Steps 1+2'!$H$11))*2+4)))," ")," ")</f>
        <v xml:space="preserve"> </v>
      </c>
      <c r="C1272" s="9" t="str">
        <f t="shared" si="41"/>
        <v xml:space="preserve"> </v>
      </c>
      <c r="D1272" s="32" t="e">
        <f t="shared" si="42"/>
        <v>#N/A</v>
      </c>
    </row>
    <row r="1273" spans="1:4">
      <c r="A1273" s="32" t="e">
        <f>IF((A1272+$F$5&lt;='Steps 1+2'!$E$17),A1272+$F$5,#N/A)</f>
        <v>#N/A</v>
      </c>
      <c r="B1273" s="10" t="str">
        <f>IFERROR(IF(ISNUMBER(A1273),(IF(A1273&lt;('Steps 1+2'!$H$11),((A1273/('Steps 1+2'!$H$11))*3+1),((A1273-('Steps 1+2'!$H$11))/(('Steps 1+2'!$E$17)-('Steps 1+2'!$H$11))*2+4)))," ")," ")</f>
        <v xml:space="preserve"> </v>
      </c>
      <c r="C1273" s="9" t="str">
        <f t="shared" si="41"/>
        <v xml:space="preserve"> </v>
      </c>
      <c r="D1273" s="32" t="e">
        <f t="shared" si="42"/>
        <v>#N/A</v>
      </c>
    </row>
    <row r="1274" spans="1:4">
      <c r="A1274" s="32" t="e">
        <f>IF((A1273+$F$5&lt;='Steps 1+2'!$E$17),A1273+$F$5,#N/A)</f>
        <v>#N/A</v>
      </c>
      <c r="B1274" s="10" t="str">
        <f>IFERROR(IF(ISNUMBER(A1274),(IF(A1274&lt;('Steps 1+2'!$H$11),((A1274/('Steps 1+2'!$H$11))*3+1),((A1274-('Steps 1+2'!$H$11))/(('Steps 1+2'!$E$17)-('Steps 1+2'!$H$11))*2+4)))," ")," ")</f>
        <v xml:space="preserve"> </v>
      </c>
      <c r="C1274" s="9" t="str">
        <f t="shared" si="41"/>
        <v xml:space="preserve"> </v>
      </c>
      <c r="D1274" s="32" t="e">
        <f t="shared" si="42"/>
        <v>#N/A</v>
      </c>
    </row>
    <row r="1275" spans="1:4">
      <c r="A1275" s="32" t="e">
        <f>IF((A1274+$F$5&lt;='Steps 1+2'!$E$17),A1274+$F$5,#N/A)</f>
        <v>#N/A</v>
      </c>
      <c r="B1275" s="10" t="str">
        <f>IFERROR(IF(ISNUMBER(A1275),(IF(A1275&lt;('Steps 1+2'!$H$11),((A1275/('Steps 1+2'!$H$11))*3+1),((A1275-('Steps 1+2'!$H$11))/(('Steps 1+2'!$E$17)-('Steps 1+2'!$H$11))*2+4)))," ")," ")</f>
        <v xml:space="preserve"> </v>
      </c>
      <c r="C1275" s="9" t="str">
        <f t="shared" si="41"/>
        <v xml:space="preserve"> </v>
      </c>
      <c r="D1275" s="32" t="e">
        <f t="shared" si="42"/>
        <v>#N/A</v>
      </c>
    </row>
    <row r="1276" spans="1:4">
      <c r="A1276" s="32" t="e">
        <f>IF((A1275+$F$5&lt;='Steps 1+2'!$E$17),A1275+$F$5,#N/A)</f>
        <v>#N/A</v>
      </c>
      <c r="B1276" s="10" t="str">
        <f>IFERROR(IF(ISNUMBER(A1276),(IF(A1276&lt;('Steps 1+2'!$H$11),((A1276/('Steps 1+2'!$H$11))*3+1),((A1276-('Steps 1+2'!$H$11))/(('Steps 1+2'!$E$17)-('Steps 1+2'!$H$11))*2+4)))," ")," ")</f>
        <v xml:space="preserve"> </v>
      </c>
      <c r="C1276" s="9" t="str">
        <f t="shared" si="41"/>
        <v xml:space="preserve"> </v>
      </c>
      <c r="D1276" s="32" t="e">
        <f t="shared" si="42"/>
        <v>#N/A</v>
      </c>
    </row>
    <row r="1277" spans="1:4">
      <c r="A1277" s="32" t="e">
        <f>IF((A1276+$F$5&lt;='Steps 1+2'!$E$17),A1276+$F$5,#N/A)</f>
        <v>#N/A</v>
      </c>
      <c r="B1277" s="10" t="str">
        <f>IFERROR(IF(ISNUMBER(A1277),(IF(A1277&lt;('Steps 1+2'!$H$11),((A1277/('Steps 1+2'!$H$11))*3+1),((A1277-('Steps 1+2'!$H$11))/(('Steps 1+2'!$E$17)-('Steps 1+2'!$H$11))*2+4)))," ")," ")</f>
        <v xml:space="preserve"> </v>
      </c>
      <c r="C1277" s="9" t="str">
        <f t="shared" si="41"/>
        <v xml:space="preserve"> </v>
      </c>
      <c r="D1277" s="32" t="e">
        <f t="shared" si="42"/>
        <v>#N/A</v>
      </c>
    </row>
    <row r="1278" spans="1:4">
      <c r="A1278" s="32" t="e">
        <f>IF((A1277+$F$5&lt;='Steps 1+2'!$E$17),A1277+$F$5,#N/A)</f>
        <v>#N/A</v>
      </c>
      <c r="B1278" s="10" t="str">
        <f>IFERROR(IF(ISNUMBER(A1278),(IF(A1278&lt;('Steps 1+2'!$H$11),((A1278/('Steps 1+2'!$H$11))*3+1),((A1278-('Steps 1+2'!$H$11))/(('Steps 1+2'!$E$17)-('Steps 1+2'!$H$11))*2+4)))," ")," ")</f>
        <v xml:space="preserve"> </v>
      </c>
      <c r="C1278" s="9" t="str">
        <f t="shared" si="41"/>
        <v xml:space="preserve"> </v>
      </c>
      <c r="D1278" s="32" t="e">
        <f t="shared" si="42"/>
        <v>#N/A</v>
      </c>
    </row>
    <row r="1279" spans="1:4">
      <c r="A1279" s="32" t="e">
        <f>IF((A1278+$F$5&lt;='Steps 1+2'!$E$17),A1278+$F$5,#N/A)</f>
        <v>#N/A</v>
      </c>
      <c r="B1279" s="10" t="str">
        <f>IFERROR(IF(ISNUMBER(A1279),(IF(A1279&lt;('Steps 1+2'!$H$11),((A1279/('Steps 1+2'!$H$11))*3+1),((A1279-('Steps 1+2'!$H$11))/(('Steps 1+2'!$E$17)-('Steps 1+2'!$H$11))*2+4)))," ")," ")</f>
        <v xml:space="preserve"> </v>
      </c>
      <c r="C1279" s="9" t="str">
        <f t="shared" si="41"/>
        <v xml:space="preserve"> </v>
      </c>
      <c r="D1279" s="32" t="e">
        <f t="shared" si="42"/>
        <v>#N/A</v>
      </c>
    </row>
    <row r="1280" spans="1:4">
      <c r="A1280" s="32" t="e">
        <f>IF((A1279+$F$5&lt;='Steps 1+2'!$E$17),A1279+$F$5,#N/A)</f>
        <v>#N/A</v>
      </c>
      <c r="B1280" s="10" t="str">
        <f>IFERROR(IF(ISNUMBER(A1280),(IF(A1280&lt;('Steps 1+2'!$H$11),((A1280/('Steps 1+2'!$H$11))*3+1),((A1280-('Steps 1+2'!$H$11))/(('Steps 1+2'!$E$17)-('Steps 1+2'!$H$11))*2+4)))," ")," ")</f>
        <v xml:space="preserve"> </v>
      </c>
      <c r="C1280" s="9" t="str">
        <f t="shared" si="41"/>
        <v xml:space="preserve"> </v>
      </c>
      <c r="D1280" s="32" t="e">
        <f t="shared" si="42"/>
        <v>#N/A</v>
      </c>
    </row>
    <row r="1281" spans="1:4">
      <c r="A1281" s="32" t="e">
        <f>IF((A1280+$F$5&lt;='Steps 1+2'!$E$17),A1280+$F$5,#N/A)</f>
        <v>#N/A</v>
      </c>
      <c r="B1281" s="10" t="str">
        <f>IFERROR(IF(ISNUMBER(A1281),(IF(A1281&lt;('Steps 1+2'!$H$11),((A1281/('Steps 1+2'!$H$11))*3+1),((A1281-('Steps 1+2'!$H$11))/(('Steps 1+2'!$E$17)-('Steps 1+2'!$H$11))*2+4)))," ")," ")</f>
        <v xml:space="preserve"> </v>
      </c>
      <c r="C1281" s="9" t="str">
        <f t="shared" si="41"/>
        <v xml:space="preserve"> </v>
      </c>
      <c r="D1281" s="32" t="e">
        <f t="shared" si="42"/>
        <v>#N/A</v>
      </c>
    </row>
    <row r="1282" spans="1:4">
      <c r="A1282" s="32" t="e">
        <f>IF((A1281+$F$5&lt;='Steps 1+2'!$E$17),A1281+$F$5,#N/A)</f>
        <v>#N/A</v>
      </c>
      <c r="B1282" s="10" t="str">
        <f>IFERROR(IF(ISNUMBER(A1282),(IF(A1282&lt;('Steps 1+2'!$H$11),((A1282/('Steps 1+2'!$H$11))*3+1),((A1282-('Steps 1+2'!$H$11))/(('Steps 1+2'!$E$17)-('Steps 1+2'!$H$11))*2+4)))," ")," ")</f>
        <v xml:space="preserve"> </v>
      </c>
      <c r="C1282" s="9" t="str">
        <f t="shared" ref="C1282:C1345" si="43">IFERROR(IF(AND(B1282&gt;3.5,B1282&lt;4),3.5,ROUND(B1282/5,1)*5)," ")</f>
        <v xml:space="preserve"> </v>
      </c>
      <c r="D1282" s="32" t="e">
        <f t="shared" si="42"/>
        <v>#N/A</v>
      </c>
    </row>
    <row r="1283" spans="1:4">
      <c r="A1283" s="32" t="e">
        <f>IF((A1282+$F$5&lt;='Steps 1+2'!$E$17),A1282+$F$5,#N/A)</f>
        <v>#N/A</v>
      </c>
      <c r="B1283" s="10" t="str">
        <f>IFERROR(IF(ISNUMBER(A1283),(IF(A1283&lt;('Steps 1+2'!$H$11),((A1283/('Steps 1+2'!$H$11))*3+1),((A1283-('Steps 1+2'!$H$11))/(('Steps 1+2'!$E$17)-('Steps 1+2'!$H$11))*2+4)))," ")," ")</f>
        <v xml:space="preserve"> </v>
      </c>
      <c r="C1283" s="9" t="str">
        <f t="shared" si="43"/>
        <v xml:space="preserve"> </v>
      </c>
      <c r="D1283" s="32" t="e">
        <f t="shared" si="42"/>
        <v>#N/A</v>
      </c>
    </row>
    <row r="1284" spans="1:4">
      <c r="A1284" s="32" t="e">
        <f>IF((A1283+$F$5&lt;='Steps 1+2'!$E$17),A1283+$F$5,#N/A)</f>
        <v>#N/A</v>
      </c>
      <c r="B1284" s="10" t="str">
        <f>IFERROR(IF(ISNUMBER(A1284),(IF(A1284&lt;('Steps 1+2'!$H$11),((A1284/('Steps 1+2'!$H$11))*3+1),((A1284-('Steps 1+2'!$H$11))/(('Steps 1+2'!$E$17)-('Steps 1+2'!$H$11))*2+4)))," ")," ")</f>
        <v xml:space="preserve"> </v>
      </c>
      <c r="C1284" s="9" t="str">
        <f t="shared" si="43"/>
        <v xml:space="preserve"> </v>
      </c>
      <c r="D1284" s="32" t="e">
        <f t="shared" si="42"/>
        <v>#N/A</v>
      </c>
    </row>
    <row r="1285" spans="1:4">
      <c r="A1285" s="32" t="e">
        <f>IF((A1284+$F$5&lt;='Steps 1+2'!$E$17),A1284+$F$5,#N/A)</f>
        <v>#N/A</v>
      </c>
      <c r="B1285" s="10" t="str">
        <f>IFERROR(IF(ISNUMBER(A1285),(IF(A1285&lt;('Steps 1+2'!$H$11),((A1285/('Steps 1+2'!$H$11))*3+1),((A1285-('Steps 1+2'!$H$11))/(('Steps 1+2'!$E$17)-('Steps 1+2'!$H$11))*2+4)))," ")," ")</f>
        <v xml:space="preserve"> </v>
      </c>
      <c r="C1285" s="9" t="str">
        <f t="shared" si="43"/>
        <v xml:space="preserve"> </v>
      </c>
      <c r="D1285" s="32" t="e">
        <f t="shared" si="42"/>
        <v>#N/A</v>
      </c>
    </row>
    <row r="1286" spans="1:4">
      <c r="A1286" s="32" t="e">
        <f>IF((A1285+$F$5&lt;='Steps 1+2'!$E$17),A1285+$F$5,#N/A)</f>
        <v>#N/A</v>
      </c>
      <c r="B1286" s="10" t="str">
        <f>IFERROR(IF(ISNUMBER(A1286),(IF(A1286&lt;('Steps 1+2'!$H$11),((A1286/('Steps 1+2'!$H$11))*3+1),((A1286-('Steps 1+2'!$H$11))/(('Steps 1+2'!$E$17)-('Steps 1+2'!$H$11))*2+4)))," ")," ")</f>
        <v xml:space="preserve"> </v>
      </c>
      <c r="C1286" s="9" t="str">
        <f t="shared" si="43"/>
        <v xml:space="preserve"> </v>
      </c>
      <c r="D1286" s="32" t="e">
        <f t="shared" si="42"/>
        <v>#N/A</v>
      </c>
    </row>
    <row r="1287" spans="1:4">
      <c r="A1287" s="32" t="e">
        <f>IF((A1286+$F$5&lt;='Steps 1+2'!$E$17),A1286+$F$5,#N/A)</f>
        <v>#N/A</v>
      </c>
      <c r="B1287" s="10" t="str">
        <f>IFERROR(IF(ISNUMBER(A1287),(IF(A1287&lt;('Steps 1+2'!$H$11),((A1287/('Steps 1+2'!$H$11))*3+1),((A1287-('Steps 1+2'!$H$11))/(('Steps 1+2'!$E$17)-('Steps 1+2'!$H$11))*2+4)))," ")," ")</f>
        <v xml:space="preserve"> </v>
      </c>
      <c r="C1287" s="9" t="str">
        <f t="shared" si="43"/>
        <v xml:space="preserve"> </v>
      </c>
      <c r="D1287" s="32" t="e">
        <f t="shared" si="42"/>
        <v>#N/A</v>
      </c>
    </row>
    <row r="1288" spans="1:4">
      <c r="A1288" s="32" t="e">
        <f>IF((A1287+$F$5&lt;='Steps 1+2'!$E$17),A1287+$F$5,#N/A)</f>
        <v>#N/A</v>
      </c>
      <c r="B1288" s="10" t="str">
        <f>IFERROR(IF(ISNUMBER(A1288),(IF(A1288&lt;('Steps 1+2'!$H$11),((A1288/('Steps 1+2'!$H$11))*3+1),((A1288-('Steps 1+2'!$H$11))/(('Steps 1+2'!$E$17)-('Steps 1+2'!$H$11))*2+4)))," ")," ")</f>
        <v xml:space="preserve"> </v>
      </c>
      <c r="C1288" s="9" t="str">
        <f t="shared" si="43"/>
        <v xml:space="preserve"> </v>
      </c>
      <c r="D1288" s="32" t="e">
        <f t="shared" si="42"/>
        <v>#N/A</v>
      </c>
    </row>
    <row r="1289" spans="1:4">
      <c r="A1289" s="32" t="e">
        <f>IF((A1288+$F$5&lt;='Steps 1+2'!$E$17),A1288+$F$5,#N/A)</f>
        <v>#N/A</v>
      </c>
      <c r="B1289" s="10" t="str">
        <f>IFERROR(IF(ISNUMBER(A1289),(IF(A1289&lt;('Steps 1+2'!$H$11),((A1289/('Steps 1+2'!$H$11))*3+1),((A1289-('Steps 1+2'!$H$11))/(('Steps 1+2'!$E$17)-('Steps 1+2'!$H$11))*2+4)))," ")," ")</f>
        <v xml:space="preserve"> </v>
      </c>
      <c r="C1289" s="9" t="str">
        <f t="shared" si="43"/>
        <v xml:space="preserve"> </v>
      </c>
      <c r="D1289" s="32" t="e">
        <f t="shared" si="42"/>
        <v>#N/A</v>
      </c>
    </row>
    <row r="1290" spans="1:4">
      <c r="A1290" s="32" t="e">
        <f>IF((A1289+$F$5&lt;='Steps 1+2'!$E$17),A1289+$F$5,#N/A)</f>
        <v>#N/A</v>
      </c>
      <c r="B1290" s="10" t="str">
        <f>IFERROR(IF(ISNUMBER(A1290),(IF(A1290&lt;('Steps 1+2'!$H$11),((A1290/('Steps 1+2'!$H$11))*3+1),((A1290-('Steps 1+2'!$H$11))/(('Steps 1+2'!$E$17)-('Steps 1+2'!$H$11))*2+4)))," ")," ")</f>
        <v xml:space="preserve"> </v>
      </c>
      <c r="C1290" s="9" t="str">
        <f t="shared" si="43"/>
        <v xml:space="preserve"> </v>
      </c>
      <c r="D1290" s="32" t="e">
        <f t="shared" si="42"/>
        <v>#N/A</v>
      </c>
    </row>
    <row r="1291" spans="1:4">
      <c r="A1291" s="32" t="e">
        <f>IF((A1290+$F$5&lt;='Steps 1+2'!$E$17),A1290+$F$5,#N/A)</f>
        <v>#N/A</v>
      </c>
      <c r="B1291" s="10" t="str">
        <f>IFERROR(IF(ISNUMBER(A1291),(IF(A1291&lt;('Steps 1+2'!$H$11),((A1291/('Steps 1+2'!$H$11))*3+1),((A1291-('Steps 1+2'!$H$11))/(('Steps 1+2'!$E$17)-('Steps 1+2'!$H$11))*2+4)))," ")," ")</f>
        <v xml:space="preserve"> </v>
      </c>
      <c r="C1291" s="9" t="str">
        <f t="shared" si="43"/>
        <v xml:space="preserve"> </v>
      </c>
      <c r="D1291" s="32" t="e">
        <f t="shared" ref="D1291:D1354" si="44">A1291</f>
        <v>#N/A</v>
      </c>
    </row>
    <row r="1292" spans="1:4">
      <c r="A1292" s="32" t="e">
        <f>IF((A1291+$F$5&lt;='Steps 1+2'!$E$17),A1291+$F$5,#N/A)</f>
        <v>#N/A</v>
      </c>
      <c r="B1292" s="10" t="str">
        <f>IFERROR(IF(ISNUMBER(A1292),(IF(A1292&lt;('Steps 1+2'!$H$11),((A1292/('Steps 1+2'!$H$11))*3+1),((A1292-('Steps 1+2'!$H$11))/(('Steps 1+2'!$E$17)-('Steps 1+2'!$H$11))*2+4)))," ")," ")</f>
        <v xml:space="preserve"> </v>
      </c>
      <c r="C1292" s="9" t="str">
        <f t="shared" si="43"/>
        <v xml:space="preserve"> </v>
      </c>
      <c r="D1292" s="32" t="e">
        <f t="shared" si="44"/>
        <v>#N/A</v>
      </c>
    </row>
    <row r="1293" spans="1:4">
      <c r="A1293" s="32" t="e">
        <f>IF((A1292+$F$5&lt;='Steps 1+2'!$E$17),A1292+$F$5,#N/A)</f>
        <v>#N/A</v>
      </c>
      <c r="B1293" s="10" t="str">
        <f>IFERROR(IF(ISNUMBER(A1293),(IF(A1293&lt;('Steps 1+2'!$H$11),((A1293/('Steps 1+2'!$H$11))*3+1),((A1293-('Steps 1+2'!$H$11))/(('Steps 1+2'!$E$17)-('Steps 1+2'!$H$11))*2+4)))," ")," ")</f>
        <v xml:space="preserve"> </v>
      </c>
      <c r="C1293" s="9" t="str">
        <f t="shared" si="43"/>
        <v xml:space="preserve"> </v>
      </c>
      <c r="D1293" s="32" t="e">
        <f t="shared" si="44"/>
        <v>#N/A</v>
      </c>
    </row>
    <row r="1294" spans="1:4">
      <c r="A1294" s="32" t="e">
        <f>IF((A1293+$F$5&lt;='Steps 1+2'!$E$17),A1293+$F$5,#N/A)</f>
        <v>#N/A</v>
      </c>
      <c r="B1294" s="10" t="str">
        <f>IFERROR(IF(ISNUMBER(A1294),(IF(A1294&lt;('Steps 1+2'!$H$11),((A1294/('Steps 1+2'!$H$11))*3+1),((A1294-('Steps 1+2'!$H$11))/(('Steps 1+2'!$E$17)-('Steps 1+2'!$H$11))*2+4)))," ")," ")</f>
        <v xml:space="preserve"> </v>
      </c>
      <c r="C1294" s="9" t="str">
        <f t="shared" si="43"/>
        <v xml:space="preserve"> </v>
      </c>
      <c r="D1294" s="32" t="e">
        <f t="shared" si="44"/>
        <v>#N/A</v>
      </c>
    </row>
    <row r="1295" spans="1:4">
      <c r="A1295" s="32" t="e">
        <f>IF((A1294+$F$5&lt;='Steps 1+2'!$E$17),A1294+$F$5,#N/A)</f>
        <v>#N/A</v>
      </c>
      <c r="B1295" s="10" t="str">
        <f>IFERROR(IF(ISNUMBER(A1295),(IF(A1295&lt;('Steps 1+2'!$H$11),((A1295/('Steps 1+2'!$H$11))*3+1),((A1295-('Steps 1+2'!$H$11))/(('Steps 1+2'!$E$17)-('Steps 1+2'!$H$11))*2+4)))," ")," ")</f>
        <v xml:space="preserve"> </v>
      </c>
      <c r="C1295" s="9" t="str">
        <f t="shared" si="43"/>
        <v xml:space="preserve"> </v>
      </c>
      <c r="D1295" s="32" t="e">
        <f t="shared" si="44"/>
        <v>#N/A</v>
      </c>
    </row>
    <row r="1296" spans="1:4">
      <c r="A1296" s="32" t="e">
        <f>IF((A1295+$F$5&lt;='Steps 1+2'!$E$17),A1295+$F$5,#N/A)</f>
        <v>#N/A</v>
      </c>
      <c r="B1296" s="10" t="str">
        <f>IFERROR(IF(ISNUMBER(A1296),(IF(A1296&lt;('Steps 1+2'!$H$11),((A1296/('Steps 1+2'!$H$11))*3+1),((A1296-('Steps 1+2'!$H$11))/(('Steps 1+2'!$E$17)-('Steps 1+2'!$H$11))*2+4)))," ")," ")</f>
        <v xml:space="preserve"> </v>
      </c>
      <c r="C1296" s="9" t="str">
        <f t="shared" si="43"/>
        <v xml:space="preserve"> </v>
      </c>
      <c r="D1296" s="32" t="e">
        <f t="shared" si="44"/>
        <v>#N/A</v>
      </c>
    </row>
    <row r="1297" spans="1:4">
      <c r="A1297" s="32" t="e">
        <f>IF((A1296+$F$5&lt;='Steps 1+2'!$E$17),A1296+$F$5,#N/A)</f>
        <v>#N/A</v>
      </c>
      <c r="B1297" s="10" t="str">
        <f>IFERROR(IF(ISNUMBER(A1297),(IF(A1297&lt;('Steps 1+2'!$H$11),((A1297/('Steps 1+2'!$H$11))*3+1),((A1297-('Steps 1+2'!$H$11))/(('Steps 1+2'!$E$17)-('Steps 1+2'!$H$11))*2+4)))," ")," ")</f>
        <v xml:space="preserve"> </v>
      </c>
      <c r="C1297" s="9" t="str">
        <f t="shared" si="43"/>
        <v xml:space="preserve"> </v>
      </c>
      <c r="D1297" s="32" t="e">
        <f t="shared" si="44"/>
        <v>#N/A</v>
      </c>
    </row>
    <row r="1298" spans="1:4">
      <c r="A1298" s="32" t="e">
        <f>IF((A1297+$F$5&lt;='Steps 1+2'!$E$17),A1297+$F$5,#N/A)</f>
        <v>#N/A</v>
      </c>
      <c r="B1298" s="10" t="str">
        <f>IFERROR(IF(ISNUMBER(A1298),(IF(A1298&lt;('Steps 1+2'!$H$11),((A1298/('Steps 1+2'!$H$11))*3+1),((A1298-('Steps 1+2'!$H$11))/(('Steps 1+2'!$E$17)-('Steps 1+2'!$H$11))*2+4)))," ")," ")</f>
        <v xml:space="preserve"> </v>
      </c>
      <c r="C1298" s="9" t="str">
        <f t="shared" si="43"/>
        <v xml:space="preserve"> </v>
      </c>
      <c r="D1298" s="32" t="e">
        <f t="shared" si="44"/>
        <v>#N/A</v>
      </c>
    </row>
    <row r="1299" spans="1:4">
      <c r="A1299" s="32" t="e">
        <f>IF((A1298+$F$5&lt;='Steps 1+2'!$E$17),A1298+$F$5,#N/A)</f>
        <v>#N/A</v>
      </c>
      <c r="B1299" s="10" t="str">
        <f>IFERROR(IF(ISNUMBER(A1299),(IF(A1299&lt;('Steps 1+2'!$H$11),((A1299/('Steps 1+2'!$H$11))*3+1),((A1299-('Steps 1+2'!$H$11))/(('Steps 1+2'!$E$17)-('Steps 1+2'!$H$11))*2+4)))," ")," ")</f>
        <v xml:space="preserve"> </v>
      </c>
      <c r="C1299" s="9" t="str">
        <f t="shared" si="43"/>
        <v xml:space="preserve"> </v>
      </c>
      <c r="D1299" s="32" t="e">
        <f t="shared" si="44"/>
        <v>#N/A</v>
      </c>
    </row>
    <row r="1300" spans="1:4">
      <c r="A1300" s="32" t="e">
        <f>IF((A1299+$F$5&lt;='Steps 1+2'!$E$17),A1299+$F$5,#N/A)</f>
        <v>#N/A</v>
      </c>
      <c r="B1300" s="10" t="str">
        <f>IFERROR(IF(ISNUMBER(A1300),(IF(A1300&lt;('Steps 1+2'!$H$11),((A1300/('Steps 1+2'!$H$11))*3+1),((A1300-('Steps 1+2'!$H$11))/(('Steps 1+2'!$E$17)-('Steps 1+2'!$H$11))*2+4)))," ")," ")</f>
        <v xml:space="preserve"> </v>
      </c>
      <c r="C1300" s="9" t="str">
        <f t="shared" si="43"/>
        <v xml:space="preserve"> </v>
      </c>
      <c r="D1300" s="32" t="e">
        <f t="shared" si="44"/>
        <v>#N/A</v>
      </c>
    </row>
    <row r="1301" spans="1:4">
      <c r="A1301" s="32" t="e">
        <f>IF((A1300+$F$5&lt;='Steps 1+2'!$E$17),A1300+$F$5,#N/A)</f>
        <v>#N/A</v>
      </c>
      <c r="B1301" s="10" t="str">
        <f>IFERROR(IF(ISNUMBER(A1301),(IF(A1301&lt;('Steps 1+2'!$H$11),((A1301/('Steps 1+2'!$H$11))*3+1),((A1301-('Steps 1+2'!$H$11))/(('Steps 1+2'!$E$17)-('Steps 1+2'!$H$11))*2+4)))," ")," ")</f>
        <v xml:space="preserve"> </v>
      </c>
      <c r="C1301" s="9" t="str">
        <f t="shared" si="43"/>
        <v xml:space="preserve"> </v>
      </c>
      <c r="D1301" s="32" t="e">
        <f t="shared" si="44"/>
        <v>#N/A</v>
      </c>
    </row>
    <row r="1302" spans="1:4">
      <c r="A1302" s="32" t="e">
        <f>IF((A1301+$F$5&lt;='Steps 1+2'!$E$17),A1301+$F$5,#N/A)</f>
        <v>#N/A</v>
      </c>
      <c r="B1302" s="10" t="str">
        <f>IFERROR(IF(ISNUMBER(A1302),(IF(A1302&lt;('Steps 1+2'!$H$11),((A1302/('Steps 1+2'!$H$11))*3+1),((A1302-('Steps 1+2'!$H$11))/(('Steps 1+2'!$E$17)-('Steps 1+2'!$H$11))*2+4)))," ")," ")</f>
        <v xml:space="preserve"> </v>
      </c>
      <c r="C1302" s="9" t="str">
        <f t="shared" si="43"/>
        <v xml:space="preserve"> </v>
      </c>
      <c r="D1302" s="32" t="e">
        <f t="shared" si="44"/>
        <v>#N/A</v>
      </c>
    </row>
    <row r="1303" spans="1:4">
      <c r="A1303" s="32" t="e">
        <f>IF((A1302+$F$5&lt;='Steps 1+2'!$E$17),A1302+$F$5,#N/A)</f>
        <v>#N/A</v>
      </c>
      <c r="B1303" s="10" t="str">
        <f>IFERROR(IF(ISNUMBER(A1303),(IF(A1303&lt;('Steps 1+2'!$H$11),((A1303/('Steps 1+2'!$H$11))*3+1),((A1303-('Steps 1+2'!$H$11))/(('Steps 1+2'!$E$17)-('Steps 1+2'!$H$11))*2+4)))," ")," ")</f>
        <v xml:space="preserve"> </v>
      </c>
      <c r="C1303" s="9" t="str">
        <f t="shared" si="43"/>
        <v xml:space="preserve"> </v>
      </c>
      <c r="D1303" s="32" t="e">
        <f t="shared" si="44"/>
        <v>#N/A</v>
      </c>
    </row>
    <row r="1304" spans="1:4">
      <c r="A1304" s="32" t="e">
        <f>IF((A1303+$F$5&lt;='Steps 1+2'!$E$17),A1303+$F$5,#N/A)</f>
        <v>#N/A</v>
      </c>
      <c r="B1304" s="10" t="str">
        <f>IFERROR(IF(ISNUMBER(A1304),(IF(A1304&lt;('Steps 1+2'!$H$11),((A1304/('Steps 1+2'!$H$11))*3+1),((A1304-('Steps 1+2'!$H$11))/(('Steps 1+2'!$E$17)-('Steps 1+2'!$H$11))*2+4)))," ")," ")</f>
        <v xml:space="preserve"> </v>
      </c>
      <c r="C1304" s="9" t="str">
        <f t="shared" si="43"/>
        <v xml:space="preserve"> </v>
      </c>
      <c r="D1304" s="32" t="e">
        <f t="shared" si="44"/>
        <v>#N/A</v>
      </c>
    </row>
    <row r="1305" spans="1:4">
      <c r="A1305" s="32" t="e">
        <f>IF((A1304+$F$5&lt;='Steps 1+2'!$E$17),A1304+$F$5,#N/A)</f>
        <v>#N/A</v>
      </c>
      <c r="B1305" s="10" t="str">
        <f>IFERROR(IF(ISNUMBER(A1305),(IF(A1305&lt;('Steps 1+2'!$H$11),((A1305/('Steps 1+2'!$H$11))*3+1),((A1305-('Steps 1+2'!$H$11))/(('Steps 1+2'!$E$17)-('Steps 1+2'!$H$11))*2+4)))," ")," ")</f>
        <v xml:space="preserve"> </v>
      </c>
      <c r="C1305" s="9" t="str">
        <f t="shared" si="43"/>
        <v xml:space="preserve"> </v>
      </c>
      <c r="D1305" s="32" t="e">
        <f t="shared" si="44"/>
        <v>#N/A</v>
      </c>
    </row>
    <row r="1306" spans="1:4">
      <c r="A1306" s="32" t="e">
        <f>IF((A1305+$F$5&lt;='Steps 1+2'!$E$17),A1305+$F$5,#N/A)</f>
        <v>#N/A</v>
      </c>
      <c r="B1306" s="10" t="str">
        <f>IFERROR(IF(ISNUMBER(A1306),(IF(A1306&lt;('Steps 1+2'!$H$11),((A1306/('Steps 1+2'!$H$11))*3+1),((A1306-('Steps 1+2'!$H$11))/(('Steps 1+2'!$E$17)-('Steps 1+2'!$H$11))*2+4)))," ")," ")</f>
        <v xml:space="preserve"> </v>
      </c>
      <c r="C1306" s="9" t="str">
        <f t="shared" si="43"/>
        <v xml:space="preserve"> </v>
      </c>
      <c r="D1306" s="32" t="e">
        <f t="shared" si="44"/>
        <v>#N/A</v>
      </c>
    </row>
    <row r="1307" spans="1:4">
      <c r="A1307" s="32" t="e">
        <f>IF((A1306+$F$5&lt;='Steps 1+2'!$E$17),A1306+$F$5,#N/A)</f>
        <v>#N/A</v>
      </c>
      <c r="B1307" s="10" t="str">
        <f>IFERROR(IF(ISNUMBER(A1307),(IF(A1307&lt;('Steps 1+2'!$H$11),((A1307/('Steps 1+2'!$H$11))*3+1),((A1307-('Steps 1+2'!$H$11))/(('Steps 1+2'!$E$17)-('Steps 1+2'!$H$11))*2+4)))," ")," ")</f>
        <v xml:space="preserve"> </v>
      </c>
      <c r="C1307" s="9" t="str">
        <f t="shared" si="43"/>
        <v xml:space="preserve"> </v>
      </c>
      <c r="D1307" s="32" t="e">
        <f t="shared" si="44"/>
        <v>#N/A</v>
      </c>
    </row>
    <row r="1308" spans="1:4">
      <c r="A1308" s="32" t="e">
        <f>IF((A1307+$F$5&lt;='Steps 1+2'!$E$17),A1307+$F$5,#N/A)</f>
        <v>#N/A</v>
      </c>
      <c r="B1308" s="10" t="str">
        <f>IFERROR(IF(ISNUMBER(A1308),(IF(A1308&lt;('Steps 1+2'!$H$11),((A1308/('Steps 1+2'!$H$11))*3+1),((A1308-('Steps 1+2'!$H$11))/(('Steps 1+2'!$E$17)-('Steps 1+2'!$H$11))*2+4)))," ")," ")</f>
        <v xml:space="preserve"> </v>
      </c>
      <c r="C1308" s="9" t="str">
        <f t="shared" si="43"/>
        <v xml:space="preserve"> </v>
      </c>
      <c r="D1308" s="32" t="e">
        <f t="shared" si="44"/>
        <v>#N/A</v>
      </c>
    </row>
    <row r="1309" spans="1:4">
      <c r="A1309" s="32" t="e">
        <f>IF((A1308+$F$5&lt;='Steps 1+2'!$E$17),A1308+$F$5,#N/A)</f>
        <v>#N/A</v>
      </c>
      <c r="B1309" s="10" t="str">
        <f>IFERROR(IF(ISNUMBER(A1309),(IF(A1309&lt;('Steps 1+2'!$H$11),((A1309/('Steps 1+2'!$H$11))*3+1),((A1309-('Steps 1+2'!$H$11))/(('Steps 1+2'!$E$17)-('Steps 1+2'!$H$11))*2+4)))," ")," ")</f>
        <v xml:space="preserve"> </v>
      </c>
      <c r="C1309" s="9" t="str">
        <f t="shared" si="43"/>
        <v xml:space="preserve"> </v>
      </c>
      <c r="D1309" s="32" t="e">
        <f t="shared" si="44"/>
        <v>#N/A</v>
      </c>
    </row>
    <row r="1310" spans="1:4">
      <c r="A1310" s="32" t="e">
        <f>IF((A1309+$F$5&lt;='Steps 1+2'!$E$17),A1309+$F$5,#N/A)</f>
        <v>#N/A</v>
      </c>
      <c r="B1310" s="10" t="str">
        <f>IFERROR(IF(ISNUMBER(A1310),(IF(A1310&lt;('Steps 1+2'!$H$11),((A1310/('Steps 1+2'!$H$11))*3+1),((A1310-('Steps 1+2'!$H$11))/(('Steps 1+2'!$E$17)-('Steps 1+2'!$H$11))*2+4)))," ")," ")</f>
        <v xml:space="preserve"> </v>
      </c>
      <c r="C1310" s="9" t="str">
        <f t="shared" si="43"/>
        <v xml:space="preserve"> </v>
      </c>
      <c r="D1310" s="32" t="e">
        <f t="shared" si="44"/>
        <v>#N/A</v>
      </c>
    </row>
    <row r="1311" spans="1:4">
      <c r="A1311" s="32" t="e">
        <f>IF((A1310+$F$5&lt;='Steps 1+2'!$E$17),A1310+$F$5,#N/A)</f>
        <v>#N/A</v>
      </c>
      <c r="B1311" s="10" t="str">
        <f>IFERROR(IF(ISNUMBER(A1311),(IF(A1311&lt;('Steps 1+2'!$H$11),((A1311/('Steps 1+2'!$H$11))*3+1),((A1311-('Steps 1+2'!$H$11))/(('Steps 1+2'!$E$17)-('Steps 1+2'!$H$11))*2+4)))," ")," ")</f>
        <v xml:space="preserve"> </v>
      </c>
      <c r="C1311" s="9" t="str">
        <f t="shared" si="43"/>
        <v xml:space="preserve"> </v>
      </c>
      <c r="D1311" s="32" t="e">
        <f t="shared" si="44"/>
        <v>#N/A</v>
      </c>
    </row>
    <row r="1312" spans="1:4">
      <c r="A1312" s="32" t="e">
        <f>IF((A1311+$F$5&lt;='Steps 1+2'!$E$17),A1311+$F$5,#N/A)</f>
        <v>#N/A</v>
      </c>
      <c r="B1312" s="10" t="str">
        <f>IFERROR(IF(ISNUMBER(A1312),(IF(A1312&lt;('Steps 1+2'!$H$11),((A1312/('Steps 1+2'!$H$11))*3+1),((A1312-('Steps 1+2'!$H$11))/(('Steps 1+2'!$E$17)-('Steps 1+2'!$H$11))*2+4)))," ")," ")</f>
        <v xml:space="preserve"> </v>
      </c>
      <c r="C1312" s="9" t="str">
        <f t="shared" si="43"/>
        <v xml:space="preserve"> </v>
      </c>
      <c r="D1312" s="32" t="e">
        <f t="shared" si="44"/>
        <v>#N/A</v>
      </c>
    </row>
    <row r="1313" spans="1:4">
      <c r="A1313" s="32" t="e">
        <f>IF((A1312+$F$5&lt;='Steps 1+2'!$E$17),A1312+$F$5,#N/A)</f>
        <v>#N/A</v>
      </c>
      <c r="B1313" s="10" t="str">
        <f>IFERROR(IF(ISNUMBER(A1313),(IF(A1313&lt;('Steps 1+2'!$H$11),((A1313/('Steps 1+2'!$H$11))*3+1),((A1313-('Steps 1+2'!$H$11))/(('Steps 1+2'!$E$17)-('Steps 1+2'!$H$11))*2+4)))," ")," ")</f>
        <v xml:space="preserve"> </v>
      </c>
      <c r="C1313" s="9" t="str">
        <f t="shared" si="43"/>
        <v xml:space="preserve"> </v>
      </c>
      <c r="D1313" s="32" t="e">
        <f t="shared" si="44"/>
        <v>#N/A</v>
      </c>
    </row>
    <row r="1314" spans="1:4">
      <c r="A1314" s="32" t="e">
        <f>IF((A1313+$F$5&lt;='Steps 1+2'!$E$17),A1313+$F$5,#N/A)</f>
        <v>#N/A</v>
      </c>
      <c r="B1314" s="10" t="str">
        <f>IFERROR(IF(ISNUMBER(A1314),(IF(A1314&lt;('Steps 1+2'!$H$11),((A1314/('Steps 1+2'!$H$11))*3+1),((A1314-('Steps 1+2'!$H$11))/(('Steps 1+2'!$E$17)-('Steps 1+2'!$H$11))*2+4)))," ")," ")</f>
        <v xml:space="preserve"> </v>
      </c>
      <c r="C1314" s="9" t="str">
        <f t="shared" si="43"/>
        <v xml:space="preserve"> </v>
      </c>
      <c r="D1314" s="32" t="e">
        <f t="shared" si="44"/>
        <v>#N/A</v>
      </c>
    </row>
    <row r="1315" spans="1:4">
      <c r="A1315" s="32" t="e">
        <f>IF((A1314+$F$5&lt;='Steps 1+2'!$E$17),A1314+$F$5,#N/A)</f>
        <v>#N/A</v>
      </c>
      <c r="B1315" s="10" t="str">
        <f>IFERROR(IF(ISNUMBER(A1315),(IF(A1315&lt;('Steps 1+2'!$H$11),((A1315/('Steps 1+2'!$H$11))*3+1),((A1315-('Steps 1+2'!$H$11))/(('Steps 1+2'!$E$17)-('Steps 1+2'!$H$11))*2+4)))," ")," ")</f>
        <v xml:space="preserve"> </v>
      </c>
      <c r="C1315" s="9" t="str">
        <f t="shared" si="43"/>
        <v xml:space="preserve"> </v>
      </c>
      <c r="D1315" s="32" t="e">
        <f t="shared" si="44"/>
        <v>#N/A</v>
      </c>
    </row>
    <row r="1316" spans="1:4">
      <c r="A1316" s="32" t="e">
        <f>IF((A1315+$F$5&lt;='Steps 1+2'!$E$17),A1315+$F$5,#N/A)</f>
        <v>#N/A</v>
      </c>
      <c r="B1316" s="10" t="str">
        <f>IFERROR(IF(ISNUMBER(A1316),(IF(A1316&lt;('Steps 1+2'!$H$11),((A1316/('Steps 1+2'!$H$11))*3+1),((A1316-('Steps 1+2'!$H$11))/(('Steps 1+2'!$E$17)-('Steps 1+2'!$H$11))*2+4)))," ")," ")</f>
        <v xml:space="preserve"> </v>
      </c>
      <c r="C1316" s="9" t="str">
        <f t="shared" si="43"/>
        <v xml:space="preserve"> </v>
      </c>
      <c r="D1316" s="32" t="e">
        <f t="shared" si="44"/>
        <v>#N/A</v>
      </c>
    </row>
    <row r="1317" spans="1:4">
      <c r="A1317" s="32" t="e">
        <f>IF((A1316+$F$5&lt;='Steps 1+2'!$E$17),A1316+$F$5,#N/A)</f>
        <v>#N/A</v>
      </c>
      <c r="B1317" s="10" t="str">
        <f>IFERROR(IF(ISNUMBER(A1317),(IF(A1317&lt;('Steps 1+2'!$H$11),((A1317/('Steps 1+2'!$H$11))*3+1),((A1317-('Steps 1+2'!$H$11))/(('Steps 1+2'!$E$17)-('Steps 1+2'!$H$11))*2+4)))," ")," ")</f>
        <v xml:space="preserve"> </v>
      </c>
      <c r="C1317" s="9" t="str">
        <f t="shared" si="43"/>
        <v xml:space="preserve"> </v>
      </c>
      <c r="D1317" s="32" t="e">
        <f t="shared" si="44"/>
        <v>#N/A</v>
      </c>
    </row>
    <row r="1318" spans="1:4">
      <c r="A1318" s="32" t="e">
        <f>IF((A1317+$F$5&lt;='Steps 1+2'!$E$17),A1317+$F$5,#N/A)</f>
        <v>#N/A</v>
      </c>
      <c r="B1318" s="10" t="str">
        <f>IFERROR(IF(ISNUMBER(A1318),(IF(A1318&lt;('Steps 1+2'!$H$11),((A1318/('Steps 1+2'!$H$11))*3+1),((A1318-('Steps 1+2'!$H$11))/(('Steps 1+2'!$E$17)-('Steps 1+2'!$H$11))*2+4)))," ")," ")</f>
        <v xml:space="preserve"> </v>
      </c>
      <c r="C1318" s="9" t="str">
        <f t="shared" si="43"/>
        <v xml:space="preserve"> </v>
      </c>
      <c r="D1318" s="32" t="e">
        <f t="shared" si="44"/>
        <v>#N/A</v>
      </c>
    </row>
    <row r="1319" spans="1:4">
      <c r="A1319" s="32" t="e">
        <f>IF((A1318+$F$5&lt;='Steps 1+2'!$E$17),A1318+$F$5,#N/A)</f>
        <v>#N/A</v>
      </c>
      <c r="B1319" s="10" t="str">
        <f>IFERROR(IF(ISNUMBER(A1319),(IF(A1319&lt;('Steps 1+2'!$H$11),((A1319/('Steps 1+2'!$H$11))*3+1),((A1319-('Steps 1+2'!$H$11))/(('Steps 1+2'!$E$17)-('Steps 1+2'!$H$11))*2+4)))," ")," ")</f>
        <v xml:space="preserve"> </v>
      </c>
      <c r="C1319" s="9" t="str">
        <f t="shared" si="43"/>
        <v xml:space="preserve"> </v>
      </c>
      <c r="D1319" s="32" t="e">
        <f t="shared" si="44"/>
        <v>#N/A</v>
      </c>
    </row>
    <row r="1320" spans="1:4">
      <c r="A1320" s="32" t="e">
        <f>IF((A1319+$F$5&lt;='Steps 1+2'!$E$17),A1319+$F$5,#N/A)</f>
        <v>#N/A</v>
      </c>
      <c r="B1320" s="10" t="str">
        <f>IFERROR(IF(ISNUMBER(A1320),(IF(A1320&lt;('Steps 1+2'!$H$11),((A1320/('Steps 1+2'!$H$11))*3+1),((A1320-('Steps 1+2'!$H$11))/(('Steps 1+2'!$E$17)-('Steps 1+2'!$H$11))*2+4)))," ")," ")</f>
        <v xml:space="preserve"> </v>
      </c>
      <c r="C1320" s="9" t="str">
        <f t="shared" si="43"/>
        <v xml:space="preserve"> </v>
      </c>
      <c r="D1320" s="32" t="e">
        <f t="shared" si="44"/>
        <v>#N/A</v>
      </c>
    </row>
    <row r="1321" spans="1:4">
      <c r="A1321" s="32" t="e">
        <f>IF((A1320+$F$5&lt;='Steps 1+2'!$E$17),A1320+$F$5,#N/A)</f>
        <v>#N/A</v>
      </c>
      <c r="B1321" s="10" t="str">
        <f>IFERROR(IF(ISNUMBER(A1321),(IF(A1321&lt;('Steps 1+2'!$H$11),((A1321/('Steps 1+2'!$H$11))*3+1),((A1321-('Steps 1+2'!$H$11))/(('Steps 1+2'!$E$17)-('Steps 1+2'!$H$11))*2+4)))," ")," ")</f>
        <v xml:space="preserve"> </v>
      </c>
      <c r="C1321" s="9" t="str">
        <f t="shared" si="43"/>
        <v xml:space="preserve"> </v>
      </c>
      <c r="D1321" s="32" t="e">
        <f t="shared" si="44"/>
        <v>#N/A</v>
      </c>
    </row>
    <row r="1322" spans="1:4">
      <c r="A1322" s="32" t="e">
        <f>IF((A1321+$F$5&lt;='Steps 1+2'!$E$17),A1321+$F$5,#N/A)</f>
        <v>#N/A</v>
      </c>
      <c r="B1322" s="10" t="str">
        <f>IFERROR(IF(ISNUMBER(A1322),(IF(A1322&lt;('Steps 1+2'!$H$11),((A1322/('Steps 1+2'!$H$11))*3+1),((A1322-('Steps 1+2'!$H$11))/(('Steps 1+2'!$E$17)-('Steps 1+2'!$H$11))*2+4)))," ")," ")</f>
        <v xml:space="preserve"> </v>
      </c>
      <c r="C1322" s="9" t="str">
        <f t="shared" si="43"/>
        <v xml:space="preserve"> </v>
      </c>
      <c r="D1322" s="32" t="e">
        <f t="shared" si="44"/>
        <v>#N/A</v>
      </c>
    </row>
    <row r="1323" spans="1:4">
      <c r="A1323" s="32" t="e">
        <f>IF((A1322+$F$5&lt;='Steps 1+2'!$E$17),A1322+$F$5,#N/A)</f>
        <v>#N/A</v>
      </c>
      <c r="B1323" s="10" t="str">
        <f>IFERROR(IF(ISNUMBER(A1323),(IF(A1323&lt;('Steps 1+2'!$H$11),((A1323/('Steps 1+2'!$H$11))*3+1),((A1323-('Steps 1+2'!$H$11))/(('Steps 1+2'!$E$17)-('Steps 1+2'!$H$11))*2+4)))," ")," ")</f>
        <v xml:space="preserve"> </v>
      </c>
      <c r="C1323" s="9" t="str">
        <f t="shared" si="43"/>
        <v xml:space="preserve"> </v>
      </c>
      <c r="D1323" s="32" t="e">
        <f t="shared" si="44"/>
        <v>#N/A</v>
      </c>
    </row>
    <row r="1324" spans="1:4">
      <c r="A1324" s="32" t="e">
        <f>IF((A1323+$F$5&lt;='Steps 1+2'!$E$17),A1323+$F$5,#N/A)</f>
        <v>#N/A</v>
      </c>
      <c r="B1324" s="10" t="str">
        <f>IFERROR(IF(ISNUMBER(A1324),(IF(A1324&lt;('Steps 1+2'!$H$11),((A1324/('Steps 1+2'!$H$11))*3+1),((A1324-('Steps 1+2'!$H$11))/(('Steps 1+2'!$E$17)-('Steps 1+2'!$H$11))*2+4)))," ")," ")</f>
        <v xml:space="preserve"> </v>
      </c>
      <c r="C1324" s="9" t="str">
        <f t="shared" si="43"/>
        <v xml:space="preserve"> </v>
      </c>
      <c r="D1324" s="32" t="e">
        <f t="shared" si="44"/>
        <v>#N/A</v>
      </c>
    </row>
    <row r="1325" spans="1:4">
      <c r="A1325" s="32" t="e">
        <f>IF((A1324+$F$5&lt;='Steps 1+2'!$E$17),A1324+$F$5,#N/A)</f>
        <v>#N/A</v>
      </c>
      <c r="B1325" s="10" t="str">
        <f>IFERROR(IF(ISNUMBER(A1325),(IF(A1325&lt;('Steps 1+2'!$H$11),((A1325/('Steps 1+2'!$H$11))*3+1),((A1325-('Steps 1+2'!$H$11))/(('Steps 1+2'!$E$17)-('Steps 1+2'!$H$11))*2+4)))," ")," ")</f>
        <v xml:space="preserve"> </v>
      </c>
      <c r="C1325" s="9" t="str">
        <f t="shared" si="43"/>
        <v xml:space="preserve"> </v>
      </c>
      <c r="D1325" s="32" t="e">
        <f t="shared" si="44"/>
        <v>#N/A</v>
      </c>
    </row>
    <row r="1326" spans="1:4">
      <c r="A1326" s="32" t="e">
        <f>IF((A1325+$F$5&lt;='Steps 1+2'!$E$17),A1325+$F$5,#N/A)</f>
        <v>#N/A</v>
      </c>
      <c r="B1326" s="10" t="str">
        <f>IFERROR(IF(ISNUMBER(A1326),(IF(A1326&lt;('Steps 1+2'!$H$11),((A1326/('Steps 1+2'!$H$11))*3+1),((A1326-('Steps 1+2'!$H$11))/(('Steps 1+2'!$E$17)-('Steps 1+2'!$H$11))*2+4)))," ")," ")</f>
        <v xml:space="preserve"> </v>
      </c>
      <c r="C1326" s="9" t="str">
        <f t="shared" si="43"/>
        <v xml:space="preserve"> </v>
      </c>
      <c r="D1326" s="32" t="e">
        <f t="shared" si="44"/>
        <v>#N/A</v>
      </c>
    </row>
    <row r="1327" spans="1:4">
      <c r="A1327" s="32" t="e">
        <f>IF((A1326+$F$5&lt;='Steps 1+2'!$E$17),A1326+$F$5,#N/A)</f>
        <v>#N/A</v>
      </c>
      <c r="B1327" s="10" t="str">
        <f>IFERROR(IF(ISNUMBER(A1327),(IF(A1327&lt;('Steps 1+2'!$H$11),((A1327/('Steps 1+2'!$H$11))*3+1),((A1327-('Steps 1+2'!$H$11))/(('Steps 1+2'!$E$17)-('Steps 1+2'!$H$11))*2+4)))," ")," ")</f>
        <v xml:space="preserve"> </v>
      </c>
      <c r="C1327" s="9" t="str">
        <f t="shared" si="43"/>
        <v xml:space="preserve"> </v>
      </c>
      <c r="D1327" s="32" t="e">
        <f t="shared" si="44"/>
        <v>#N/A</v>
      </c>
    </row>
    <row r="1328" spans="1:4">
      <c r="A1328" s="32" t="e">
        <f>IF((A1327+$F$5&lt;='Steps 1+2'!$E$17),A1327+$F$5,#N/A)</f>
        <v>#N/A</v>
      </c>
      <c r="B1328" s="10" t="str">
        <f>IFERROR(IF(ISNUMBER(A1328),(IF(A1328&lt;('Steps 1+2'!$H$11),((A1328/('Steps 1+2'!$H$11))*3+1),((A1328-('Steps 1+2'!$H$11))/(('Steps 1+2'!$E$17)-('Steps 1+2'!$H$11))*2+4)))," ")," ")</f>
        <v xml:space="preserve"> </v>
      </c>
      <c r="C1328" s="9" t="str">
        <f t="shared" si="43"/>
        <v xml:space="preserve"> </v>
      </c>
      <c r="D1328" s="32" t="e">
        <f t="shared" si="44"/>
        <v>#N/A</v>
      </c>
    </row>
    <row r="1329" spans="1:4">
      <c r="A1329" s="32" t="e">
        <f>IF((A1328+$F$5&lt;='Steps 1+2'!$E$17),A1328+$F$5,#N/A)</f>
        <v>#N/A</v>
      </c>
      <c r="B1329" s="10" t="str">
        <f>IFERROR(IF(ISNUMBER(A1329),(IF(A1329&lt;('Steps 1+2'!$H$11),((A1329/('Steps 1+2'!$H$11))*3+1),((A1329-('Steps 1+2'!$H$11))/(('Steps 1+2'!$E$17)-('Steps 1+2'!$H$11))*2+4)))," ")," ")</f>
        <v xml:space="preserve"> </v>
      </c>
      <c r="C1329" s="9" t="str">
        <f t="shared" si="43"/>
        <v xml:space="preserve"> </v>
      </c>
      <c r="D1329" s="32" t="e">
        <f t="shared" si="44"/>
        <v>#N/A</v>
      </c>
    </row>
    <row r="1330" spans="1:4">
      <c r="A1330" s="32" t="e">
        <f>IF((A1329+$F$5&lt;='Steps 1+2'!$E$17),A1329+$F$5,#N/A)</f>
        <v>#N/A</v>
      </c>
      <c r="B1330" s="10" t="str">
        <f>IFERROR(IF(ISNUMBER(A1330),(IF(A1330&lt;('Steps 1+2'!$H$11),((A1330/('Steps 1+2'!$H$11))*3+1),((A1330-('Steps 1+2'!$H$11))/(('Steps 1+2'!$E$17)-('Steps 1+2'!$H$11))*2+4)))," ")," ")</f>
        <v xml:space="preserve"> </v>
      </c>
      <c r="C1330" s="9" t="str">
        <f t="shared" si="43"/>
        <v xml:space="preserve"> </v>
      </c>
      <c r="D1330" s="32" t="e">
        <f t="shared" si="44"/>
        <v>#N/A</v>
      </c>
    </row>
    <row r="1331" spans="1:4">
      <c r="A1331" s="32" t="e">
        <f>IF((A1330+$F$5&lt;='Steps 1+2'!$E$17),A1330+$F$5,#N/A)</f>
        <v>#N/A</v>
      </c>
      <c r="B1331" s="10" t="str">
        <f>IFERROR(IF(ISNUMBER(A1331),(IF(A1331&lt;('Steps 1+2'!$H$11),((A1331/('Steps 1+2'!$H$11))*3+1),((A1331-('Steps 1+2'!$H$11))/(('Steps 1+2'!$E$17)-('Steps 1+2'!$H$11))*2+4)))," ")," ")</f>
        <v xml:space="preserve"> </v>
      </c>
      <c r="C1331" s="9" t="str">
        <f t="shared" si="43"/>
        <v xml:space="preserve"> </v>
      </c>
      <c r="D1331" s="32" t="e">
        <f t="shared" si="44"/>
        <v>#N/A</v>
      </c>
    </row>
    <row r="1332" spans="1:4">
      <c r="A1332" s="32" t="e">
        <f>IF((A1331+$F$5&lt;='Steps 1+2'!$E$17),A1331+$F$5,#N/A)</f>
        <v>#N/A</v>
      </c>
      <c r="B1332" s="10" t="str">
        <f>IFERROR(IF(ISNUMBER(A1332),(IF(A1332&lt;('Steps 1+2'!$H$11),((A1332/('Steps 1+2'!$H$11))*3+1),((A1332-('Steps 1+2'!$H$11))/(('Steps 1+2'!$E$17)-('Steps 1+2'!$H$11))*2+4)))," ")," ")</f>
        <v xml:space="preserve"> </v>
      </c>
      <c r="C1332" s="9" t="str">
        <f t="shared" si="43"/>
        <v xml:space="preserve"> </v>
      </c>
      <c r="D1332" s="32" t="e">
        <f t="shared" si="44"/>
        <v>#N/A</v>
      </c>
    </row>
    <row r="1333" spans="1:4">
      <c r="A1333" s="32" t="e">
        <f>IF((A1332+$F$5&lt;='Steps 1+2'!$E$17),A1332+$F$5,#N/A)</f>
        <v>#N/A</v>
      </c>
      <c r="B1333" s="10" t="str">
        <f>IFERROR(IF(ISNUMBER(A1333),(IF(A1333&lt;('Steps 1+2'!$H$11),((A1333/('Steps 1+2'!$H$11))*3+1),((A1333-('Steps 1+2'!$H$11))/(('Steps 1+2'!$E$17)-('Steps 1+2'!$H$11))*2+4)))," ")," ")</f>
        <v xml:space="preserve"> </v>
      </c>
      <c r="C1333" s="9" t="str">
        <f t="shared" si="43"/>
        <v xml:space="preserve"> </v>
      </c>
      <c r="D1333" s="32" t="e">
        <f t="shared" si="44"/>
        <v>#N/A</v>
      </c>
    </row>
    <row r="1334" spans="1:4">
      <c r="A1334" s="32" t="e">
        <f>IF((A1333+$F$5&lt;='Steps 1+2'!$E$17),A1333+$F$5,#N/A)</f>
        <v>#N/A</v>
      </c>
      <c r="B1334" s="10" t="str">
        <f>IFERROR(IF(ISNUMBER(A1334),(IF(A1334&lt;('Steps 1+2'!$H$11),((A1334/('Steps 1+2'!$H$11))*3+1),((A1334-('Steps 1+2'!$H$11))/(('Steps 1+2'!$E$17)-('Steps 1+2'!$H$11))*2+4)))," ")," ")</f>
        <v xml:space="preserve"> </v>
      </c>
      <c r="C1334" s="9" t="str">
        <f t="shared" si="43"/>
        <v xml:space="preserve"> </v>
      </c>
      <c r="D1334" s="32" t="e">
        <f t="shared" si="44"/>
        <v>#N/A</v>
      </c>
    </row>
    <row r="1335" spans="1:4">
      <c r="A1335" s="32" t="e">
        <f>IF((A1334+$F$5&lt;='Steps 1+2'!$E$17),A1334+$F$5,#N/A)</f>
        <v>#N/A</v>
      </c>
      <c r="B1335" s="10" t="str">
        <f>IFERROR(IF(ISNUMBER(A1335),(IF(A1335&lt;('Steps 1+2'!$H$11),((A1335/('Steps 1+2'!$H$11))*3+1),((A1335-('Steps 1+2'!$H$11))/(('Steps 1+2'!$E$17)-('Steps 1+2'!$H$11))*2+4)))," ")," ")</f>
        <v xml:space="preserve"> </v>
      </c>
      <c r="C1335" s="9" t="str">
        <f t="shared" si="43"/>
        <v xml:space="preserve"> </v>
      </c>
      <c r="D1335" s="32" t="e">
        <f t="shared" si="44"/>
        <v>#N/A</v>
      </c>
    </row>
    <row r="1336" spans="1:4">
      <c r="A1336" s="32" t="e">
        <f>IF((A1335+$F$5&lt;='Steps 1+2'!$E$17),A1335+$F$5,#N/A)</f>
        <v>#N/A</v>
      </c>
      <c r="B1336" s="10" t="str">
        <f>IFERROR(IF(ISNUMBER(A1336),(IF(A1336&lt;('Steps 1+2'!$H$11),((A1336/('Steps 1+2'!$H$11))*3+1),((A1336-('Steps 1+2'!$H$11))/(('Steps 1+2'!$E$17)-('Steps 1+2'!$H$11))*2+4)))," ")," ")</f>
        <v xml:space="preserve"> </v>
      </c>
      <c r="C1336" s="9" t="str">
        <f t="shared" si="43"/>
        <v xml:space="preserve"> </v>
      </c>
      <c r="D1336" s="32" t="e">
        <f t="shared" si="44"/>
        <v>#N/A</v>
      </c>
    </row>
    <row r="1337" spans="1:4">
      <c r="A1337" s="32" t="e">
        <f>IF((A1336+$F$5&lt;='Steps 1+2'!$E$17),A1336+$F$5,#N/A)</f>
        <v>#N/A</v>
      </c>
      <c r="B1337" s="10" t="str">
        <f>IFERROR(IF(ISNUMBER(A1337),(IF(A1337&lt;('Steps 1+2'!$H$11),((A1337/('Steps 1+2'!$H$11))*3+1),((A1337-('Steps 1+2'!$H$11))/(('Steps 1+2'!$E$17)-('Steps 1+2'!$H$11))*2+4)))," ")," ")</f>
        <v xml:space="preserve"> </v>
      </c>
      <c r="C1337" s="9" t="str">
        <f t="shared" si="43"/>
        <v xml:space="preserve"> </v>
      </c>
      <c r="D1337" s="32" t="e">
        <f t="shared" si="44"/>
        <v>#N/A</v>
      </c>
    </row>
    <row r="1338" spans="1:4">
      <c r="A1338" s="32" t="e">
        <f>IF((A1337+$F$5&lt;='Steps 1+2'!$E$17),A1337+$F$5,#N/A)</f>
        <v>#N/A</v>
      </c>
      <c r="B1338" s="10" t="str">
        <f>IFERROR(IF(ISNUMBER(A1338),(IF(A1338&lt;('Steps 1+2'!$H$11),((A1338/('Steps 1+2'!$H$11))*3+1),((A1338-('Steps 1+2'!$H$11))/(('Steps 1+2'!$E$17)-('Steps 1+2'!$H$11))*2+4)))," ")," ")</f>
        <v xml:space="preserve"> </v>
      </c>
      <c r="C1338" s="9" t="str">
        <f t="shared" si="43"/>
        <v xml:space="preserve"> </v>
      </c>
      <c r="D1338" s="32" t="e">
        <f t="shared" si="44"/>
        <v>#N/A</v>
      </c>
    </row>
    <row r="1339" spans="1:4">
      <c r="A1339" s="32" t="e">
        <f>IF((A1338+$F$5&lt;='Steps 1+2'!$E$17),A1338+$F$5,#N/A)</f>
        <v>#N/A</v>
      </c>
      <c r="B1339" s="10" t="str">
        <f>IFERROR(IF(ISNUMBER(A1339),(IF(A1339&lt;('Steps 1+2'!$H$11),((A1339/('Steps 1+2'!$H$11))*3+1),((A1339-('Steps 1+2'!$H$11))/(('Steps 1+2'!$E$17)-('Steps 1+2'!$H$11))*2+4)))," ")," ")</f>
        <v xml:space="preserve"> </v>
      </c>
      <c r="C1339" s="9" t="str">
        <f t="shared" si="43"/>
        <v xml:space="preserve"> </v>
      </c>
      <c r="D1339" s="32" t="e">
        <f t="shared" si="44"/>
        <v>#N/A</v>
      </c>
    </row>
    <row r="1340" spans="1:4">
      <c r="A1340" s="32" t="e">
        <f>IF((A1339+$F$5&lt;='Steps 1+2'!$E$17),A1339+$F$5,#N/A)</f>
        <v>#N/A</v>
      </c>
      <c r="B1340" s="10" t="str">
        <f>IFERROR(IF(ISNUMBER(A1340),(IF(A1340&lt;('Steps 1+2'!$H$11),((A1340/('Steps 1+2'!$H$11))*3+1),((A1340-('Steps 1+2'!$H$11))/(('Steps 1+2'!$E$17)-('Steps 1+2'!$H$11))*2+4)))," ")," ")</f>
        <v xml:space="preserve"> </v>
      </c>
      <c r="C1340" s="9" t="str">
        <f t="shared" si="43"/>
        <v xml:space="preserve"> </v>
      </c>
      <c r="D1340" s="32" t="e">
        <f t="shared" si="44"/>
        <v>#N/A</v>
      </c>
    </row>
    <row r="1341" spans="1:4">
      <c r="A1341" s="32" t="e">
        <f>IF((A1340+$F$5&lt;='Steps 1+2'!$E$17),A1340+$F$5,#N/A)</f>
        <v>#N/A</v>
      </c>
      <c r="B1341" s="10" t="str">
        <f>IFERROR(IF(ISNUMBER(A1341),(IF(A1341&lt;('Steps 1+2'!$H$11),((A1341/('Steps 1+2'!$H$11))*3+1),((A1341-('Steps 1+2'!$H$11))/(('Steps 1+2'!$E$17)-('Steps 1+2'!$H$11))*2+4)))," ")," ")</f>
        <v xml:space="preserve"> </v>
      </c>
      <c r="C1341" s="9" t="str">
        <f t="shared" si="43"/>
        <v xml:space="preserve"> </v>
      </c>
      <c r="D1341" s="32" t="e">
        <f t="shared" si="44"/>
        <v>#N/A</v>
      </c>
    </row>
    <row r="1342" spans="1:4">
      <c r="A1342" s="32" t="e">
        <f>IF((A1341+$F$5&lt;='Steps 1+2'!$E$17),A1341+$F$5,#N/A)</f>
        <v>#N/A</v>
      </c>
      <c r="B1342" s="10" t="str">
        <f>IFERROR(IF(ISNUMBER(A1342),(IF(A1342&lt;('Steps 1+2'!$H$11),((A1342/('Steps 1+2'!$H$11))*3+1),((A1342-('Steps 1+2'!$H$11))/(('Steps 1+2'!$E$17)-('Steps 1+2'!$H$11))*2+4)))," ")," ")</f>
        <v xml:space="preserve"> </v>
      </c>
      <c r="C1342" s="9" t="str">
        <f t="shared" si="43"/>
        <v xml:space="preserve"> </v>
      </c>
      <c r="D1342" s="32" t="e">
        <f t="shared" si="44"/>
        <v>#N/A</v>
      </c>
    </row>
    <row r="1343" spans="1:4">
      <c r="A1343" s="32" t="e">
        <f>IF((A1342+$F$5&lt;='Steps 1+2'!$E$17),A1342+$F$5,#N/A)</f>
        <v>#N/A</v>
      </c>
      <c r="B1343" s="10" t="str">
        <f>IFERROR(IF(ISNUMBER(A1343),(IF(A1343&lt;('Steps 1+2'!$H$11),((A1343/('Steps 1+2'!$H$11))*3+1),((A1343-('Steps 1+2'!$H$11))/(('Steps 1+2'!$E$17)-('Steps 1+2'!$H$11))*2+4)))," ")," ")</f>
        <v xml:space="preserve"> </v>
      </c>
      <c r="C1343" s="9" t="str">
        <f t="shared" si="43"/>
        <v xml:space="preserve"> </v>
      </c>
      <c r="D1343" s="32" t="e">
        <f t="shared" si="44"/>
        <v>#N/A</v>
      </c>
    </row>
    <row r="1344" spans="1:4">
      <c r="A1344" s="32" t="e">
        <f>IF((A1343+$F$5&lt;='Steps 1+2'!$E$17),A1343+$F$5,#N/A)</f>
        <v>#N/A</v>
      </c>
      <c r="B1344" s="10" t="str">
        <f>IFERROR(IF(ISNUMBER(A1344),(IF(A1344&lt;('Steps 1+2'!$H$11),((A1344/('Steps 1+2'!$H$11))*3+1),((A1344-('Steps 1+2'!$H$11))/(('Steps 1+2'!$E$17)-('Steps 1+2'!$H$11))*2+4)))," ")," ")</f>
        <v xml:space="preserve"> </v>
      </c>
      <c r="C1344" s="9" t="str">
        <f t="shared" si="43"/>
        <v xml:space="preserve"> </v>
      </c>
      <c r="D1344" s="32" t="e">
        <f t="shared" si="44"/>
        <v>#N/A</v>
      </c>
    </row>
    <row r="1345" spans="1:4">
      <c r="A1345" s="32" t="e">
        <f>IF((A1344+$F$5&lt;='Steps 1+2'!$E$17),A1344+$F$5,#N/A)</f>
        <v>#N/A</v>
      </c>
      <c r="B1345" s="10" t="str">
        <f>IFERROR(IF(ISNUMBER(A1345),(IF(A1345&lt;('Steps 1+2'!$H$11),((A1345/('Steps 1+2'!$H$11))*3+1),((A1345-('Steps 1+2'!$H$11))/(('Steps 1+2'!$E$17)-('Steps 1+2'!$H$11))*2+4)))," ")," ")</f>
        <v xml:space="preserve"> </v>
      </c>
      <c r="C1345" s="9" t="str">
        <f t="shared" si="43"/>
        <v xml:space="preserve"> </v>
      </c>
      <c r="D1345" s="32" t="e">
        <f t="shared" si="44"/>
        <v>#N/A</v>
      </c>
    </row>
    <row r="1346" spans="1:4">
      <c r="A1346" s="32" t="e">
        <f>IF((A1345+$F$5&lt;='Steps 1+2'!$E$17),A1345+$F$5,#N/A)</f>
        <v>#N/A</v>
      </c>
      <c r="B1346" s="10" t="str">
        <f>IFERROR(IF(ISNUMBER(A1346),(IF(A1346&lt;('Steps 1+2'!$H$11),((A1346/('Steps 1+2'!$H$11))*3+1),((A1346-('Steps 1+2'!$H$11))/(('Steps 1+2'!$E$17)-('Steps 1+2'!$H$11))*2+4)))," ")," ")</f>
        <v xml:space="preserve"> </v>
      </c>
      <c r="C1346" s="9" t="str">
        <f t="shared" ref="C1346:C1409" si="45">IFERROR(IF(AND(B1346&gt;3.5,B1346&lt;4),3.5,ROUND(B1346/5,1)*5)," ")</f>
        <v xml:space="preserve"> </v>
      </c>
      <c r="D1346" s="32" t="e">
        <f t="shared" si="44"/>
        <v>#N/A</v>
      </c>
    </row>
    <row r="1347" spans="1:4">
      <c r="A1347" s="32" t="e">
        <f>IF((A1346+$F$5&lt;='Steps 1+2'!$E$17),A1346+$F$5,#N/A)</f>
        <v>#N/A</v>
      </c>
      <c r="B1347" s="10" t="str">
        <f>IFERROR(IF(ISNUMBER(A1347),(IF(A1347&lt;('Steps 1+2'!$H$11),((A1347/('Steps 1+2'!$H$11))*3+1),((A1347-('Steps 1+2'!$H$11))/(('Steps 1+2'!$E$17)-('Steps 1+2'!$H$11))*2+4)))," ")," ")</f>
        <v xml:space="preserve"> </v>
      </c>
      <c r="C1347" s="9" t="str">
        <f t="shared" si="45"/>
        <v xml:space="preserve"> </v>
      </c>
      <c r="D1347" s="32" t="e">
        <f t="shared" si="44"/>
        <v>#N/A</v>
      </c>
    </row>
    <row r="1348" spans="1:4">
      <c r="A1348" s="32" t="e">
        <f>IF((A1347+$F$5&lt;='Steps 1+2'!$E$17),A1347+$F$5,#N/A)</f>
        <v>#N/A</v>
      </c>
      <c r="B1348" s="10" t="str">
        <f>IFERROR(IF(ISNUMBER(A1348),(IF(A1348&lt;('Steps 1+2'!$H$11),((A1348/('Steps 1+2'!$H$11))*3+1),((A1348-('Steps 1+2'!$H$11))/(('Steps 1+2'!$E$17)-('Steps 1+2'!$H$11))*2+4)))," ")," ")</f>
        <v xml:space="preserve"> </v>
      </c>
      <c r="C1348" s="9" t="str">
        <f t="shared" si="45"/>
        <v xml:space="preserve"> </v>
      </c>
      <c r="D1348" s="32" t="e">
        <f t="shared" si="44"/>
        <v>#N/A</v>
      </c>
    </row>
    <row r="1349" spans="1:4">
      <c r="A1349" s="32" t="e">
        <f>IF((A1348+$F$5&lt;='Steps 1+2'!$E$17),A1348+$F$5,#N/A)</f>
        <v>#N/A</v>
      </c>
      <c r="B1349" s="10" t="str">
        <f>IFERROR(IF(ISNUMBER(A1349),(IF(A1349&lt;('Steps 1+2'!$H$11),((A1349/('Steps 1+2'!$H$11))*3+1),((A1349-('Steps 1+2'!$H$11))/(('Steps 1+2'!$E$17)-('Steps 1+2'!$H$11))*2+4)))," ")," ")</f>
        <v xml:space="preserve"> </v>
      </c>
      <c r="C1349" s="9" t="str">
        <f t="shared" si="45"/>
        <v xml:space="preserve"> </v>
      </c>
      <c r="D1349" s="32" t="e">
        <f t="shared" si="44"/>
        <v>#N/A</v>
      </c>
    </row>
    <row r="1350" spans="1:4">
      <c r="A1350" s="32" t="e">
        <f>IF((A1349+$F$5&lt;='Steps 1+2'!$E$17),A1349+$F$5,#N/A)</f>
        <v>#N/A</v>
      </c>
      <c r="B1350" s="10" t="str">
        <f>IFERROR(IF(ISNUMBER(A1350),(IF(A1350&lt;('Steps 1+2'!$H$11),((A1350/('Steps 1+2'!$H$11))*3+1),((A1350-('Steps 1+2'!$H$11))/(('Steps 1+2'!$E$17)-('Steps 1+2'!$H$11))*2+4)))," ")," ")</f>
        <v xml:space="preserve"> </v>
      </c>
      <c r="C1350" s="9" t="str">
        <f t="shared" si="45"/>
        <v xml:space="preserve"> </v>
      </c>
      <c r="D1350" s="32" t="e">
        <f t="shared" si="44"/>
        <v>#N/A</v>
      </c>
    </row>
    <row r="1351" spans="1:4">
      <c r="A1351" s="32" t="e">
        <f>IF((A1350+$F$5&lt;='Steps 1+2'!$E$17),A1350+$F$5,#N/A)</f>
        <v>#N/A</v>
      </c>
      <c r="B1351" s="10" t="str">
        <f>IFERROR(IF(ISNUMBER(A1351),(IF(A1351&lt;('Steps 1+2'!$H$11),((A1351/('Steps 1+2'!$H$11))*3+1),((A1351-('Steps 1+2'!$H$11))/(('Steps 1+2'!$E$17)-('Steps 1+2'!$H$11))*2+4)))," ")," ")</f>
        <v xml:space="preserve"> </v>
      </c>
      <c r="C1351" s="9" t="str">
        <f t="shared" si="45"/>
        <v xml:space="preserve"> </v>
      </c>
      <c r="D1351" s="32" t="e">
        <f t="shared" si="44"/>
        <v>#N/A</v>
      </c>
    </row>
    <row r="1352" spans="1:4">
      <c r="A1352" s="32" t="e">
        <f>IF((A1351+$F$5&lt;='Steps 1+2'!$E$17),A1351+$F$5,#N/A)</f>
        <v>#N/A</v>
      </c>
      <c r="B1352" s="10" t="str">
        <f>IFERROR(IF(ISNUMBER(A1352),(IF(A1352&lt;('Steps 1+2'!$H$11),((A1352/('Steps 1+2'!$H$11))*3+1),((A1352-('Steps 1+2'!$H$11))/(('Steps 1+2'!$E$17)-('Steps 1+2'!$H$11))*2+4)))," ")," ")</f>
        <v xml:space="preserve"> </v>
      </c>
      <c r="C1352" s="9" t="str">
        <f t="shared" si="45"/>
        <v xml:space="preserve"> </v>
      </c>
      <c r="D1352" s="32" t="e">
        <f t="shared" si="44"/>
        <v>#N/A</v>
      </c>
    </row>
    <row r="1353" spans="1:4">
      <c r="A1353" s="32" t="e">
        <f>IF((A1352+$F$5&lt;='Steps 1+2'!$E$17),A1352+$F$5,#N/A)</f>
        <v>#N/A</v>
      </c>
      <c r="B1353" s="10" t="str">
        <f>IFERROR(IF(ISNUMBER(A1353),(IF(A1353&lt;('Steps 1+2'!$H$11),((A1353/('Steps 1+2'!$H$11))*3+1),((A1353-('Steps 1+2'!$H$11))/(('Steps 1+2'!$E$17)-('Steps 1+2'!$H$11))*2+4)))," ")," ")</f>
        <v xml:space="preserve"> </v>
      </c>
      <c r="C1353" s="9" t="str">
        <f t="shared" si="45"/>
        <v xml:space="preserve"> </v>
      </c>
      <c r="D1353" s="32" t="e">
        <f t="shared" si="44"/>
        <v>#N/A</v>
      </c>
    </row>
    <row r="1354" spans="1:4">
      <c r="A1354" s="32" t="e">
        <f>IF((A1353+$F$5&lt;='Steps 1+2'!$E$17),A1353+$F$5,#N/A)</f>
        <v>#N/A</v>
      </c>
      <c r="B1354" s="10" t="str">
        <f>IFERROR(IF(ISNUMBER(A1354),(IF(A1354&lt;('Steps 1+2'!$H$11),((A1354/('Steps 1+2'!$H$11))*3+1),((A1354-('Steps 1+2'!$H$11))/(('Steps 1+2'!$E$17)-('Steps 1+2'!$H$11))*2+4)))," ")," ")</f>
        <v xml:space="preserve"> </v>
      </c>
      <c r="C1354" s="9" t="str">
        <f t="shared" si="45"/>
        <v xml:space="preserve"> </v>
      </c>
      <c r="D1354" s="32" t="e">
        <f t="shared" si="44"/>
        <v>#N/A</v>
      </c>
    </row>
    <row r="1355" spans="1:4">
      <c r="A1355" s="32" t="e">
        <f>IF((A1354+$F$5&lt;='Steps 1+2'!$E$17),A1354+$F$5,#N/A)</f>
        <v>#N/A</v>
      </c>
      <c r="B1355" s="10" t="str">
        <f>IFERROR(IF(ISNUMBER(A1355),(IF(A1355&lt;('Steps 1+2'!$H$11),((A1355/('Steps 1+2'!$H$11))*3+1),((A1355-('Steps 1+2'!$H$11))/(('Steps 1+2'!$E$17)-('Steps 1+2'!$H$11))*2+4)))," ")," ")</f>
        <v xml:space="preserve"> </v>
      </c>
      <c r="C1355" s="9" t="str">
        <f t="shared" si="45"/>
        <v xml:space="preserve"> </v>
      </c>
      <c r="D1355" s="32" t="e">
        <f t="shared" ref="D1355:D1418" si="46">A1355</f>
        <v>#N/A</v>
      </c>
    </row>
    <row r="1356" spans="1:4">
      <c r="A1356" s="32" t="e">
        <f>IF((A1355+$F$5&lt;='Steps 1+2'!$E$17),A1355+$F$5,#N/A)</f>
        <v>#N/A</v>
      </c>
      <c r="B1356" s="10" t="str">
        <f>IFERROR(IF(ISNUMBER(A1356),(IF(A1356&lt;('Steps 1+2'!$H$11),((A1356/('Steps 1+2'!$H$11))*3+1),((A1356-('Steps 1+2'!$H$11))/(('Steps 1+2'!$E$17)-('Steps 1+2'!$H$11))*2+4)))," ")," ")</f>
        <v xml:space="preserve"> </v>
      </c>
      <c r="C1356" s="9" t="str">
        <f t="shared" si="45"/>
        <v xml:space="preserve"> </v>
      </c>
      <c r="D1356" s="32" t="e">
        <f t="shared" si="46"/>
        <v>#N/A</v>
      </c>
    </row>
    <row r="1357" spans="1:4">
      <c r="A1357" s="32" t="e">
        <f>IF((A1356+$F$5&lt;='Steps 1+2'!$E$17),A1356+$F$5,#N/A)</f>
        <v>#N/A</v>
      </c>
      <c r="B1357" s="10" t="str">
        <f>IFERROR(IF(ISNUMBER(A1357),(IF(A1357&lt;('Steps 1+2'!$H$11),((A1357/('Steps 1+2'!$H$11))*3+1),((A1357-('Steps 1+2'!$H$11))/(('Steps 1+2'!$E$17)-('Steps 1+2'!$H$11))*2+4)))," ")," ")</f>
        <v xml:space="preserve"> </v>
      </c>
      <c r="C1357" s="9" t="str">
        <f t="shared" si="45"/>
        <v xml:space="preserve"> </v>
      </c>
      <c r="D1357" s="32" t="e">
        <f t="shared" si="46"/>
        <v>#N/A</v>
      </c>
    </row>
    <row r="1358" spans="1:4">
      <c r="A1358" s="32" t="e">
        <f>IF((A1357+$F$5&lt;='Steps 1+2'!$E$17),A1357+$F$5,#N/A)</f>
        <v>#N/A</v>
      </c>
      <c r="B1358" s="10" t="str">
        <f>IFERROR(IF(ISNUMBER(A1358),(IF(A1358&lt;('Steps 1+2'!$H$11),((A1358/('Steps 1+2'!$H$11))*3+1),((A1358-('Steps 1+2'!$H$11))/(('Steps 1+2'!$E$17)-('Steps 1+2'!$H$11))*2+4)))," ")," ")</f>
        <v xml:space="preserve"> </v>
      </c>
      <c r="C1358" s="9" t="str">
        <f t="shared" si="45"/>
        <v xml:space="preserve"> </v>
      </c>
      <c r="D1358" s="32" t="e">
        <f t="shared" si="46"/>
        <v>#N/A</v>
      </c>
    </row>
    <row r="1359" spans="1:4">
      <c r="A1359" s="32" t="e">
        <f>IF((A1358+$F$5&lt;='Steps 1+2'!$E$17),A1358+$F$5,#N/A)</f>
        <v>#N/A</v>
      </c>
      <c r="B1359" s="10" t="str">
        <f>IFERROR(IF(ISNUMBER(A1359),(IF(A1359&lt;('Steps 1+2'!$H$11),((A1359/('Steps 1+2'!$H$11))*3+1),((A1359-('Steps 1+2'!$H$11))/(('Steps 1+2'!$E$17)-('Steps 1+2'!$H$11))*2+4)))," ")," ")</f>
        <v xml:space="preserve"> </v>
      </c>
      <c r="C1359" s="9" t="str">
        <f t="shared" si="45"/>
        <v xml:space="preserve"> </v>
      </c>
      <c r="D1359" s="32" t="e">
        <f t="shared" si="46"/>
        <v>#N/A</v>
      </c>
    </row>
    <row r="1360" spans="1:4">
      <c r="A1360" s="32" t="e">
        <f>IF((A1359+$F$5&lt;='Steps 1+2'!$E$17),A1359+$F$5,#N/A)</f>
        <v>#N/A</v>
      </c>
      <c r="B1360" s="10" t="str">
        <f>IFERROR(IF(ISNUMBER(A1360),(IF(A1360&lt;('Steps 1+2'!$H$11),((A1360/('Steps 1+2'!$H$11))*3+1),((A1360-('Steps 1+2'!$H$11))/(('Steps 1+2'!$E$17)-('Steps 1+2'!$H$11))*2+4)))," ")," ")</f>
        <v xml:space="preserve"> </v>
      </c>
      <c r="C1360" s="9" t="str">
        <f t="shared" si="45"/>
        <v xml:space="preserve"> </v>
      </c>
      <c r="D1360" s="32" t="e">
        <f t="shared" si="46"/>
        <v>#N/A</v>
      </c>
    </row>
    <row r="1361" spans="1:4">
      <c r="A1361" s="32" t="e">
        <f>IF((A1360+$F$5&lt;='Steps 1+2'!$E$17),A1360+$F$5,#N/A)</f>
        <v>#N/A</v>
      </c>
      <c r="B1361" s="10" t="str">
        <f>IFERROR(IF(ISNUMBER(A1361),(IF(A1361&lt;('Steps 1+2'!$H$11),((A1361/('Steps 1+2'!$H$11))*3+1),((A1361-('Steps 1+2'!$H$11))/(('Steps 1+2'!$E$17)-('Steps 1+2'!$H$11))*2+4)))," ")," ")</f>
        <v xml:space="preserve"> </v>
      </c>
      <c r="C1361" s="9" t="str">
        <f t="shared" si="45"/>
        <v xml:space="preserve"> </v>
      </c>
      <c r="D1361" s="32" t="e">
        <f t="shared" si="46"/>
        <v>#N/A</v>
      </c>
    </row>
    <row r="1362" spans="1:4">
      <c r="A1362" s="32" t="e">
        <f>IF((A1361+$F$5&lt;='Steps 1+2'!$E$17),A1361+$F$5,#N/A)</f>
        <v>#N/A</v>
      </c>
      <c r="B1362" s="10" t="str">
        <f>IFERROR(IF(ISNUMBER(A1362),(IF(A1362&lt;('Steps 1+2'!$H$11),((A1362/('Steps 1+2'!$H$11))*3+1),((A1362-('Steps 1+2'!$H$11))/(('Steps 1+2'!$E$17)-('Steps 1+2'!$H$11))*2+4)))," ")," ")</f>
        <v xml:space="preserve"> </v>
      </c>
      <c r="C1362" s="9" t="str">
        <f t="shared" si="45"/>
        <v xml:space="preserve"> </v>
      </c>
      <c r="D1362" s="32" t="e">
        <f t="shared" si="46"/>
        <v>#N/A</v>
      </c>
    </row>
    <row r="1363" spans="1:4">
      <c r="A1363" s="32" t="e">
        <f>IF((A1362+$F$5&lt;='Steps 1+2'!$E$17),A1362+$F$5,#N/A)</f>
        <v>#N/A</v>
      </c>
      <c r="B1363" s="10" t="str">
        <f>IFERROR(IF(ISNUMBER(A1363),(IF(A1363&lt;('Steps 1+2'!$H$11),((A1363/('Steps 1+2'!$H$11))*3+1),((A1363-('Steps 1+2'!$H$11))/(('Steps 1+2'!$E$17)-('Steps 1+2'!$H$11))*2+4)))," ")," ")</f>
        <v xml:space="preserve"> </v>
      </c>
      <c r="C1363" s="9" t="str">
        <f t="shared" si="45"/>
        <v xml:space="preserve"> </v>
      </c>
      <c r="D1363" s="32" t="e">
        <f t="shared" si="46"/>
        <v>#N/A</v>
      </c>
    </row>
    <row r="1364" spans="1:4">
      <c r="A1364" s="32" t="e">
        <f>IF((A1363+$F$5&lt;='Steps 1+2'!$E$17),A1363+$F$5,#N/A)</f>
        <v>#N/A</v>
      </c>
      <c r="B1364" s="10" t="str">
        <f>IFERROR(IF(ISNUMBER(A1364),(IF(A1364&lt;('Steps 1+2'!$H$11),((A1364/('Steps 1+2'!$H$11))*3+1),((A1364-('Steps 1+2'!$H$11))/(('Steps 1+2'!$E$17)-('Steps 1+2'!$H$11))*2+4)))," ")," ")</f>
        <v xml:space="preserve"> </v>
      </c>
      <c r="C1364" s="9" t="str">
        <f t="shared" si="45"/>
        <v xml:space="preserve"> </v>
      </c>
      <c r="D1364" s="32" t="e">
        <f t="shared" si="46"/>
        <v>#N/A</v>
      </c>
    </row>
    <row r="1365" spans="1:4">
      <c r="A1365" s="32" t="e">
        <f>IF((A1364+$F$5&lt;='Steps 1+2'!$E$17),A1364+$F$5,#N/A)</f>
        <v>#N/A</v>
      </c>
      <c r="B1365" s="10" t="str">
        <f>IFERROR(IF(ISNUMBER(A1365),(IF(A1365&lt;('Steps 1+2'!$H$11),((A1365/('Steps 1+2'!$H$11))*3+1),((A1365-('Steps 1+2'!$H$11))/(('Steps 1+2'!$E$17)-('Steps 1+2'!$H$11))*2+4)))," ")," ")</f>
        <v xml:space="preserve"> </v>
      </c>
      <c r="C1365" s="9" t="str">
        <f t="shared" si="45"/>
        <v xml:space="preserve"> </v>
      </c>
      <c r="D1365" s="32" t="e">
        <f t="shared" si="46"/>
        <v>#N/A</v>
      </c>
    </row>
    <row r="1366" spans="1:4">
      <c r="A1366" s="32" t="e">
        <f>IF((A1365+$F$5&lt;='Steps 1+2'!$E$17),A1365+$F$5,#N/A)</f>
        <v>#N/A</v>
      </c>
      <c r="B1366" s="10" t="str">
        <f>IFERROR(IF(ISNUMBER(A1366),(IF(A1366&lt;('Steps 1+2'!$H$11),((A1366/('Steps 1+2'!$H$11))*3+1),((A1366-('Steps 1+2'!$H$11))/(('Steps 1+2'!$E$17)-('Steps 1+2'!$H$11))*2+4)))," ")," ")</f>
        <v xml:space="preserve"> </v>
      </c>
      <c r="C1366" s="9" t="str">
        <f t="shared" si="45"/>
        <v xml:space="preserve"> </v>
      </c>
      <c r="D1366" s="32" t="e">
        <f t="shared" si="46"/>
        <v>#N/A</v>
      </c>
    </row>
    <row r="1367" spans="1:4">
      <c r="A1367" s="32" t="e">
        <f>IF((A1366+$F$5&lt;='Steps 1+2'!$E$17),A1366+$F$5,#N/A)</f>
        <v>#N/A</v>
      </c>
      <c r="B1367" s="10" t="str">
        <f>IFERROR(IF(ISNUMBER(A1367),(IF(A1367&lt;('Steps 1+2'!$H$11),((A1367/('Steps 1+2'!$H$11))*3+1),((A1367-('Steps 1+2'!$H$11))/(('Steps 1+2'!$E$17)-('Steps 1+2'!$H$11))*2+4)))," ")," ")</f>
        <v xml:space="preserve"> </v>
      </c>
      <c r="C1367" s="9" t="str">
        <f t="shared" si="45"/>
        <v xml:space="preserve"> </v>
      </c>
      <c r="D1367" s="32" t="e">
        <f t="shared" si="46"/>
        <v>#N/A</v>
      </c>
    </row>
    <row r="1368" spans="1:4">
      <c r="A1368" s="32" t="e">
        <f>IF((A1367+$F$5&lt;='Steps 1+2'!$E$17),A1367+$F$5,#N/A)</f>
        <v>#N/A</v>
      </c>
      <c r="B1368" s="10" t="str">
        <f>IFERROR(IF(ISNUMBER(A1368),(IF(A1368&lt;('Steps 1+2'!$H$11),((A1368/('Steps 1+2'!$H$11))*3+1),((A1368-('Steps 1+2'!$H$11))/(('Steps 1+2'!$E$17)-('Steps 1+2'!$H$11))*2+4)))," ")," ")</f>
        <v xml:space="preserve"> </v>
      </c>
      <c r="C1368" s="9" t="str">
        <f t="shared" si="45"/>
        <v xml:space="preserve"> </v>
      </c>
      <c r="D1368" s="32" t="e">
        <f t="shared" si="46"/>
        <v>#N/A</v>
      </c>
    </row>
    <row r="1369" spans="1:4">
      <c r="A1369" s="32" t="e">
        <f>IF((A1368+$F$5&lt;='Steps 1+2'!$E$17),A1368+$F$5,#N/A)</f>
        <v>#N/A</v>
      </c>
      <c r="B1369" s="10" t="str">
        <f>IFERROR(IF(ISNUMBER(A1369),(IF(A1369&lt;('Steps 1+2'!$H$11),((A1369/('Steps 1+2'!$H$11))*3+1),((A1369-('Steps 1+2'!$H$11))/(('Steps 1+2'!$E$17)-('Steps 1+2'!$H$11))*2+4)))," ")," ")</f>
        <v xml:space="preserve"> </v>
      </c>
      <c r="C1369" s="9" t="str">
        <f t="shared" si="45"/>
        <v xml:space="preserve"> </v>
      </c>
      <c r="D1369" s="32" t="e">
        <f t="shared" si="46"/>
        <v>#N/A</v>
      </c>
    </row>
    <row r="1370" spans="1:4">
      <c r="A1370" s="32" t="e">
        <f>IF((A1369+$F$5&lt;='Steps 1+2'!$E$17),A1369+$F$5,#N/A)</f>
        <v>#N/A</v>
      </c>
      <c r="B1370" s="10" t="str">
        <f>IFERROR(IF(ISNUMBER(A1370),(IF(A1370&lt;('Steps 1+2'!$H$11),((A1370/('Steps 1+2'!$H$11))*3+1),((A1370-('Steps 1+2'!$H$11))/(('Steps 1+2'!$E$17)-('Steps 1+2'!$H$11))*2+4)))," ")," ")</f>
        <v xml:space="preserve"> </v>
      </c>
      <c r="C1370" s="9" t="str">
        <f t="shared" si="45"/>
        <v xml:space="preserve"> </v>
      </c>
      <c r="D1370" s="32" t="e">
        <f t="shared" si="46"/>
        <v>#N/A</v>
      </c>
    </row>
    <row r="1371" spans="1:4">
      <c r="A1371" s="32" t="e">
        <f>IF((A1370+$F$5&lt;='Steps 1+2'!$E$17),A1370+$F$5,#N/A)</f>
        <v>#N/A</v>
      </c>
      <c r="B1371" s="10" t="str">
        <f>IFERROR(IF(ISNUMBER(A1371),(IF(A1371&lt;('Steps 1+2'!$H$11),((A1371/('Steps 1+2'!$H$11))*3+1),((A1371-('Steps 1+2'!$H$11))/(('Steps 1+2'!$E$17)-('Steps 1+2'!$H$11))*2+4)))," ")," ")</f>
        <v xml:space="preserve"> </v>
      </c>
      <c r="C1371" s="9" t="str">
        <f t="shared" si="45"/>
        <v xml:space="preserve"> </v>
      </c>
      <c r="D1371" s="32" t="e">
        <f t="shared" si="46"/>
        <v>#N/A</v>
      </c>
    </row>
    <row r="1372" spans="1:4">
      <c r="A1372" s="32" t="e">
        <f>IF((A1371+$F$5&lt;='Steps 1+2'!$E$17),A1371+$F$5,#N/A)</f>
        <v>#N/A</v>
      </c>
      <c r="B1372" s="10" t="str">
        <f>IFERROR(IF(ISNUMBER(A1372),(IF(A1372&lt;('Steps 1+2'!$H$11),((A1372/('Steps 1+2'!$H$11))*3+1),((A1372-('Steps 1+2'!$H$11))/(('Steps 1+2'!$E$17)-('Steps 1+2'!$H$11))*2+4)))," ")," ")</f>
        <v xml:space="preserve"> </v>
      </c>
      <c r="C1372" s="9" t="str">
        <f t="shared" si="45"/>
        <v xml:space="preserve"> </v>
      </c>
      <c r="D1372" s="32" t="e">
        <f t="shared" si="46"/>
        <v>#N/A</v>
      </c>
    </row>
    <row r="1373" spans="1:4">
      <c r="A1373" s="32" t="e">
        <f>IF((A1372+$F$5&lt;='Steps 1+2'!$E$17),A1372+$F$5,#N/A)</f>
        <v>#N/A</v>
      </c>
      <c r="B1373" s="10" t="str">
        <f>IFERROR(IF(ISNUMBER(A1373),(IF(A1373&lt;('Steps 1+2'!$H$11),((A1373/('Steps 1+2'!$H$11))*3+1),((A1373-('Steps 1+2'!$H$11))/(('Steps 1+2'!$E$17)-('Steps 1+2'!$H$11))*2+4)))," ")," ")</f>
        <v xml:space="preserve"> </v>
      </c>
      <c r="C1373" s="9" t="str">
        <f t="shared" si="45"/>
        <v xml:space="preserve"> </v>
      </c>
      <c r="D1373" s="32" t="e">
        <f t="shared" si="46"/>
        <v>#N/A</v>
      </c>
    </row>
    <row r="1374" spans="1:4">
      <c r="A1374" s="32" t="e">
        <f>IF((A1373+$F$5&lt;='Steps 1+2'!$E$17),A1373+$F$5,#N/A)</f>
        <v>#N/A</v>
      </c>
      <c r="B1374" s="10" t="str">
        <f>IFERROR(IF(ISNUMBER(A1374),(IF(A1374&lt;('Steps 1+2'!$H$11),((A1374/('Steps 1+2'!$H$11))*3+1),((A1374-('Steps 1+2'!$H$11))/(('Steps 1+2'!$E$17)-('Steps 1+2'!$H$11))*2+4)))," ")," ")</f>
        <v xml:space="preserve"> </v>
      </c>
      <c r="C1374" s="9" t="str">
        <f t="shared" si="45"/>
        <v xml:space="preserve"> </v>
      </c>
      <c r="D1374" s="32" t="e">
        <f t="shared" si="46"/>
        <v>#N/A</v>
      </c>
    </row>
    <row r="1375" spans="1:4">
      <c r="A1375" s="32" t="e">
        <f>IF((A1374+$F$5&lt;='Steps 1+2'!$E$17),A1374+$F$5,#N/A)</f>
        <v>#N/A</v>
      </c>
      <c r="B1375" s="10" t="str">
        <f>IFERROR(IF(ISNUMBER(A1375),(IF(A1375&lt;('Steps 1+2'!$H$11),((A1375/('Steps 1+2'!$H$11))*3+1),((A1375-('Steps 1+2'!$H$11))/(('Steps 1+2'!$E$17)-('Steps 1+2'!$H$11))*2+4)))," ")," ")</f>
        <v xml:space="preserve"> </v>
      </c>
      <c r="C1375" s="9" t="str">
        <f t="shared" si="45"/>
        <v xml:space="preserve"> </v>
      </c>
      <c r="D1375" s="32" t="e">
        <f t="shared" si="46"/>
        <v>#N/A</v>
      </c>
    </row>
    <row r="1376" spans="1:4">
      <c r="A1376" s="32" t="e">
        <f>IF((A1375+$F$5&lt;='Steps 1+2'!$E$17),A1375+$F$5,#N/A)</f>
        <v>#N/A</v>
      </c>
      <c r="B1376" s="10" t="str">
        <f>IFERROR(IF(ISNUMBER(A1376),(IF(A1376&lt;('Steps 1+2'!$H$11),((A1376/('Steps 1+2'!$H$11))*3+1),((A1376-('Steps 1+2'!$H$11))/(('Steps 1+2'!$E$17)-('Steps 1+2'!$H$11))*2+4)))," ")," ")</f>
        <v xml:space="preserve"> </v>
      </c>
      <c r="C1376" s="9" t="str">
        <f t="shared" si="45"/>
        <v xml:space="preserve"> </v>
      </c>
      <c r="D1376" s="32" t="e">
        <f t="shared" si="46"/>
        <v>#N/A</v>
      </c>
    </row>
    <row r="1377" spans="1:4">
      <c r="A1377" s="32" t="e">
        <f>IF((A1376+$F$5&lt;='Steps 1+2'!$E$17),A1376+$F$5,#N/A)</f>
        <v>#N/A</v>
      </c>
      <c r="B1377" s="10" t="str">
        <f>IFERROR(IF(ISNUMBER(A1377),(IF(A1377&lt;('Steps 1+2'!$H$11),((A1377/('Steps 1+2'!$H$11))*3+1),((A1377-('Steps 1+2'!$H$11))/(('Steps 1+2'!$E$17)-('Steps 1+2'!$H$11))*2+4)))," ")," ")</f>
        <v xml:space="preserve"> </v>
      </c>
      <c r="C1377" s="9" t="str">
        <f t="shared" si="45"/>
        <v xml:space="preserve"> </v>
      </c>
      <c r="D1377" s="32" t="e">
        <f t="shared" si="46"/>
        <v>#N/A</v>
      </c>
    </row>
    <row r="1378" spans="1:4">
      <c r="A1378" s="32" t="e">
        <f>IF((A1377+$F$5&lt;='Steps 1+2'!$E$17),A1377+$F$5,#N/A)</f>
        <v>#N/A</v>
      </c>
      <c r="B1378" s="10" t="str">
        <f>IFERROR(IF(ISNUMBER(A1378),(IF(A1378&lt;('Steps 1+2'!$H$11),((A1378/('Steps 1+2'!$H$11))*3+1),((A1378-('Steps 1+2'!$H$11))/(('Steps 1+2'!$E$17)-('Steps 1+2'!$H$11))*2+4)))," ")," ")</f>
        <v xml:space="preserve"> </v>
      </c>
      <c r="C1378" s="9" t="str">
        <f t="shared" si="45"/>
        <v xml:space="preserve"> </v>
      </c>
      <c r="D1378" s="32" t="e">
        <f t="shared" si="46"/>
        <v>#N/A</v>
      </c>
    </row>
    <row r="1379" spans="1:4">
      <c r="A1379" s="32" t="e">
        <f>IF((A1378+$F$5&lt;='Steps 1+2'!$E$17),A1378+$F$5,#N/A)</f>
        <v>#N/A</v>
      </c>
      <c r="B1379" s="10" t="str">
        <f>IFERROR(IF(ISNUMBER(A1379),(IF(A1379&lt;('Steps 1+2'!$H$11),((A1379/('Steps 1+2'!$H$11))*3+1),((A1379-('Steps 1+2'!$H$11))/(('Steps 1+2'!$E$17)-('Steps 1+2'!$H$11))*2+4)))," ")," ")</f>
        <v xml:space="preserve"> </v>
      </c>
      <c r="C1379" s="9" t="str">
        <f t="shared" si="45"/>
        <v xml:space="preserve"> </v>
      </c>
      <c r="D1379" s="32" t="e">
        <f t="shared" si="46"/>
        <v>#N/A</v>
      </c>
    </row>
    <row r="1380" spans="1:4">
      <c r="A1380" s="32" t="e">
        <f>IF((A1379+$F$5&lt;='Steps 1+2'!$E$17),A1379+$F$5,#N/A)</f>
        <v>#N/A</v>
      </c>
      <c r="B1380" s="10" t="str">
        <f>IFERROR(IF(ISNUMBER(A1380),(IF(A1380&lt;('Steps 1+2'!$H$11),((A1380/('Steps 1+2'!$H$11))*3+1),((A1380-('Steps 1+2'!$H$11))/(('Steps 1+2'!$E$17)-('Steps 1+2'!$H$11))*2+4)))," ")," ")</f>
        <v xml:space="preserve"> </v>
      </c>
      <c r="C1380" s="9" t="str">
        <f t="shared" si="45"/>
        <v xml:space="preserve"> </v>
      </c>
      <c r="D1380" s="32" t="e">
        <f t="shared" si="46"/>
        <v>#N/A</v>
      </c>
    </row>
    <row r="1381" spans="1:4">
      <c r="A1381" s="32" t="e">
        <f>IF((A1380+$F$5&lt;='Steps 1+2'!$E$17),A1380+$F$5,#N/A)</f>
        <v>#N/A</v>
      </c>
      <c r="B1381" s="10" t="str">
        <f>IFERROR(IF(ISNUMBER(A1381),(IF(A1381&lt;('Steps 1+2'!$H$11),((A1381/('Steps 1+2'!$H$11))*3+1),((A1381-('Steps 1+2'!$H$11))/(('Steps 1+2'!$E$17)-('Steps 1+2'!$H$11))*2+4)))," ")," ")</f>
        <v xml:space="preserve"> </v>
      </c>
      <c r="C1381" s="9" t="str">
        <f t="shared" si="45"/>
        <v xml:space="preserve"> </v>
      </c>
      <c r="D1381" s="32" t="e">
        <f t="shared" si="46"/>
        <v>#N/A</v>
      </c>
    </row>
    <row r="1382" spans="1:4">
      <c r="A1382" s="32" t="e">
        <f>IF((A1381+$F$5&lt;='Steps 1+2'!$E$17),A1381+$F$5,#N/A)</f>
        <v>#N/A</v>
      </c>
      <c r="B1382" s="10" t="str">
        <f>IFERROR(IF(ISNUMBER(A1382),(IF(A1382&lt;('Steps 1+2'!$H$11),((A1382/('Steps 1+2'!$H$11))*3+1),((A1382-('Steps 1+2'!$H$11))/(('Steps 1+2'!$E$17)-('Steps 1+2'!$H$11))*2+4)))," ")," ")</f>
        <v xml:space="preserve"> </v>
      </c>
      <c r="C1382" s="9" t="str">
        <f t="shared" si="45"/>
        <v xml:space="preserve"> </v>
      </c>
      <c r="D1382" s="32" t="e">
        <f t="shared" si="46"/>
        <v>#N/A</v>
      </c>
    </row>
    <row r="1383" spans="1:4">
      <c r="A1383" s="32" t="e">
        <f>IF((A1382+$F$5&lt;='Steps 1+2'!$E$17),A1382+$F$5,#N/A)</f>
        <v>#N/A</v>
      </c>
      <c r="B1383" s="10" t="str">
        <f>IFERROR(IF(ISNUMBER(A1383),(IF(A1383&lt;('Steps 1+2'!$H$11),((A1383/('Steps 1+2'!$H$11))*3+1),((A1383-('Steps 1+2'!$H$11))/(('Steps 1+2'!$E$17)-('Steps 1+2'!$H$11))*2+4)))," ")," ")</f>
        <v xml:space="preserve"> </v>
      </c>
      <c r="C1383" s="9" t="str">
        <f t="shared" si="45"/>
        <v xml:space="preserve"> </v>
      </c>
      <c r="D1383" s="32" t="e">
        <f t="shared" si="46"/>
        <v>#N/A</v>
      </c>
    </row>
    <row r="1384" spans="1:4">
      <c r="A1384" s="32" t="e">
        <f>IF((A1383+$F$5&lt;='Steps 1+2'!$E$17),A1383+$F$5,#N/A)</f>
        <v>#N/A</v>
      </c>
      <c r="B1384" s="10" t="str">
        <f>IFERROR(IF(ISNUMBER(A1384),(IF(A1384&lt;('Steps 1+2'!$H$11),((A1384/('Steps 1+2'!$H$11))*3+1),((A1384-('Steps 1+2'!$H$11))/(('Steps 1+2'!$E$17)-('Steps 1+2'!$H$11))*2+4)))," ")," ")</f>
        <v xml:space="preserve"> </v>
      </c>
      <c r="C1384" s="9" t="str">
        <f t="shared" si="45"/>
        <v xml:space="preserve"> </v>
      </c>
      <c r="D1384" s="32" t="e">
        <f t="shared" si="46"/>
        <v>#N/A</v>
      </c>
    </row>
    <row r="1385" spans="1:4">
      <c r="A1385" s="32" t="e">
        <f>IF((A1384+$F$5&lt;='Steps 1+2'!$E$17),A1384+$F$5,#N/A)</f>
        <v>#N/A</v>
      </c>
      <c r="B1385" s="10" t="str">
        <f>IFERROR(IF(ISNUMBER(A1385),(IF(A1385&lt;('Steps 1+2'!$H$11),((A1385/('Steps 1+2'!$H$11))*3+1),((A1385-('Steps 1+2'!$H$11))/(('Steps 1+2'!$E$17)-('Steps 1+2'!$H$11))*2+4)))," ")," ")</f>
        <v xml:space="preserve"> </v>
      </c>
      <c r="C1385" s="9" t="str">
        <f t="shared" si="45"/>
        <v xml:space="preserve"> </v>
      </c>
      <c r="D1385" s="32" t="e">
        <f t="shared" si="46"/>
        <v>#N/A</v>
      </c>
    </row>
    <row r="1386" spans="1:4">
      <c r="A1386" s="32" t="e">
        <f>IF((A1385+$F$5&lt;='Steps 1+2'!$E$17),A1385+$F$5,#N/A)</f>
        <v>#N/A</v>
      </c>
      <c r="B1386" s="10" t="str">
        <f>IFERROR(IF(ISNUMBER(A1386),(IF(A1386&lt;('Steps 1+2'!$H$11),((A1386/('Steps 1+2'!$H$11))*3+1),((A1386-('Steps 1+2'!$H$11))/(('Steps 1+2'!$E$17)-('Steps 1+2'!$H$11))*2+4)))," ")," ")</f>
        <v xml:space="preserve"> </v>
      </c>
      <c r="C1386" s="9" t="str">
        <f t="shared" si="45"/>
        <v xml:space="preserve"> </v>
      </c>
      <c r="D1386" s="32" t="e">
        <f t="shared" si="46"/>
        <v>#N/A</v>
      </c>
    </row>
    <row r="1387" spans="1:4">
      <c r="A1387" s="32" t="e">
        <f>IF((A1386+$F$5&lt;='Steps 1+2'!$E$17),A1386+$F$5,#N/A)</f>
        <v>#N/A</v>
      </c>
      <c r="B1387" s="10" t="str">
        <f>IFERROR(IF(ISNUMBER(A1387),(IF(A1387&lt;('Steps 1+2'!$H$11),((A1387/('Steps 1+2'!$H$11))*3+1),((A1387-('Steps 1+2'!$H$11))/(('Steps 1+2'!$E$17)-('Steps 1+2'!$H$11))*2+4)))," ")," ")</f>
        <v xml:space="preserve"> </v>
      </c>
      <c r="C1387" s="9" t="str">
        <f t="shared" si="45"/>
        <v xml:space="preserve"> </v>
      </c>
      <c r="D1387" s="32" t="e">
        <f t="shared" si="46"/>
        <v>#N/A</v>
      </c>
    </row>
    <row r="1388" spans="1:4">
      <c r="A1388" s="32" t="e">
        <f>IF((A1387+$F$5&lt;='Steps 1+2'!$E$17),A1387+$F$5,#N/A)</f>
        <v>#N/A</v>
      </c>
      <c r="B1388" s="10" t="str">
        <f>IFERROR(IF(ISNUMBER(A1388),(IF(A1388&lt;('Steps 1+2'!$H$11),((A1388/('Steps 1+2'!$H$11))*3+1),((A1388-('Steps 1+2'!$H$11))/(('Steps 1+2'!$E$17)-('Steps 1+2'!$H$11))*2+4)))," ")," ")</f>
        <v xml:space="preserve"> </v>
      </c>
      <c r="C1388" s="9" t="str">
        <f t="shared" si="45"/>
        <v xml:space="preserve"> </v>
      </c>
      <c r="D1388" s="32" t="e">
        <f t="shared" si="46"/>
        <v>#N/A</v>
      </c>
    </row>
    <row r="1389" spans="1:4">
      <c r="A1389" s="32" t="e">
        <f>IF((A1388+$F$5&lt;='Steps 1+2'!$E$17),A1388+$F$5,#N/A)</f>
        <v>#N/A</v>
      </c>
      <c r="B1389" s="10" t="str">
        <f>IFERROR(IF(ISNUMBER(A1389),(IF(A1389&lt;('Steps 1+2'!$H$11),((A1389/('Steps 1+2'!$H$11))*3+1),((A1389-('Steps 1+2'!$H$11))/(('Steps 1+2'!$E$17)-('Steps 1+2'!$H$11))*2+4)))," ")," ")</f>
        <v xml:space="preserve"> </v>
      </c>
      <c r="C1389" s="9" t="str">
        <f t="shared" si="45"/>
        <v xml:space="preserve"> </v>
      </c>
      <c r="D1389" s="32" t="e">
        <f t="shared" si="46"/>
        <v>#N/A</v>
      </c>
    </row>
    <row r="1390" spans="1:4">
      <c r="A1390" s="32" t="e">
        <f>IF((A1389+$F$5&lt;='Steps 1+2'!$E$17),A1389+$F$5,#N/A)</f>
        <v>#N/A</v>
      </c>
      <c r="B1390" s="10" t="str">
        <f>IFERROR(IF(ISNUMBER(A1390),(IF(A1390&lt;('Steps 1+2'!$H$11),((A1390/('Steps 1+2'!$H$11))*3+1),((A1390-('Steps 1+2'!$H$11))/(('Steps 1+2'!$E$17)-('Steps 1+2'!$H$11))*2+4)))," ")," ")</f>
        <v xml:space="preserve"> </v>
      </c>
      <c r="C1390" s="9" t="str">
        <f t="shared" si="45"/>
        <v xml:space="preserve"> </v>
      </c>
      <c r="D1390" s="32" t="e">
        <f t="shared" si="46"/>
        <v>#N/A</v>
      </c>
    </row>
    <row r="1391" spans="1:4">
      <c r="A1391" s="32" t="e">
        <f>IF((A1390+$F$5&lt;='Steps 1+2'!$E$17),A1390+$F$5,#N/A)</f>
        <v>#N/A</v>
      </c>
      <c r="B1391" s="10" t="str">
        <f>IFERROR(IF(ISNUMBER(A1391),(IF(A1391&lt;('Steps 1+2'!$H$11),((A1391/('Steps 1+2'!$H$11))*3+1),((A1391-('Steps 1+2'!$H$11))/(('Steps 1+2'!$E$17)-('Steps 1+2'!$H$11))*2+4)))," ")," ")</f>
        <v xml:space="preserve"> </v>
      </c>
      <c r="C1391" s="9" t="str">
        <f t="shared" si="45"/>
        <v xml:space="preserve"> </v>
      </c>
      <c r="D1391" s="32" t="e">
        <f t="shared" si="46"/>
        <v>#N/A</v>
      </c>
    </row>
    <row r="1392" spans="1:4">
      <c r="A1392" s="32" t="e">
        <f>IF((A1391+$F$5&lt;='Steps 1+2'!$E$17),A1391+$F$5,#N/A)</f>
        <v>#N/A</v>
      </c>
      <c r="B1392" s="10" t="str">
        <f>IFERROR(IF(ISNUMBER(A1392),(IF(A1392&lt;('Steps 1+2'!$H$11),((A1392/('Steps 1+2'!$H$11))*3+1),((A1392-('Steps 1+2'!$H$11))/(('Steps 1+2'!$E$17)-('Steps 1+2'!$H$11))*2+4)))," ")," ")</f>
        <v xml:space="preserve"> </v>
      </c>
      <c r="C1392" s="9" t="str">
        <f t="shared" si="45"/>
        <v xml:space="preserve"> </v>
      </c>
      <c r="D1392" s="32" t="e">
        <f t="shared" si="46"/>
        <v>#N/A</v>
      </c>
    </row>
    <row r="1393" spans="1:4">
      <c r="A1393" s="32" t="e">
        <f>IF((A1392+$F$5&lt;='Steps 1+2'!$E$17),A1392+$F$5,#N/A)</f>
        <v>#N/A</v>
      </c>
      <c r="B1393" s="10" t="str">
        <f>IFERROR(IF(ISNUMBER(A1393),(IF(A1393&lt;('Steps 1+2'!$H$11),((A1393/('Steps 1+2'!$H$11))*3+1),((A1393-('Steps 1+2'!$H$11))/(('Steps 1+2'!$E$17)-('Steps 1+2'!$H$11))*2+4)))," ")," ")</f>
        <v xml:space="preserve"> </v>
      </c>
      <c r="C1393" s="9" t="str">
        <f t="shared" si="45"/>
        <v xml:space="preserve"> </v>
      </c>
      <c r="D1393" s="32" t="e">
        <f t="shared" si="46"/>
        <v>#N/A</v>
      </c>
    </row>
    <row r="1394" spans="1:4">
      <c r="A1394" s="32" t="e">
        <f>IF((A1393+$F$5&lt;='Steps 1+2'!$E$17),A1393+$F$5,#N/A)</f>
        <v>#N/A</v>
      </c>
      <c r="B1394" s="10" t="str">
        <f>IFERROR(IF(ISNUMBER(A1394),(IF(A1394&lt;('Steps 1+2'!$H$11),((A1394/('Steps 1+2'!$H$11))*3+1),((A1394-('Steps 1+2'!$H$11))/(('Steps 1+2'!$E$17)-('Steps 1+2'!$H$11))*2+4)))," ")," ")</f>
        <v xml:space="preserve"> </v>
      </c>
      <c r="C1394" s="9" t="str">
        <f t="shared" si="45"/>
        <v xml:space="preserve"> </v>
      </c>
      <c r="D1394" s="32" t="e">
        <f t="shared" si="46"/>
        <v>#N/A</v>
      </c>
    </row>
    <row r="1395" spans="1:4">
      <c r="A1395" s="32" t="e">
        <f>IF((A1394+$F$5&lt;='Steps 1+2'!$E$17),A1394+$F$5,#N/A)</f>
        <v>#N/A</v>
      </c>
      <c r="B1395" s="10" t="str">
        <f>IFERROR(IF(ISNUMBER(A1395),(IF(A1395&lt;('Steps 1+2'!$H$11),((A1395/('Steps 1+2'!$H$11))*3+1),((A1395-('Steps 1+2'!$H$11))/(('Steps 1+2'!$E$17)-('Steps 1+2'!$H$11))*2+4)))," ")," ")</f>
        <v xml:space="preserve"> </v>
      </c>
      <c r="C1395" s="9" t="str">
        <f t="shared" si="45"/>
        <v xml:space="preserve"> </v>
      </c>
      <c r="D1395" s="32" t="e">
        <f t="shared" si="46"/>
        <v>#N/A</v>
      </c>
    </row>
    <row r="1396" spans="1:4">
      <c r="A1396" s="32" t="e">
        <f>IF((A1395+$F$5&lt;='Steps 1+2'!$E$17),A1395+$F$5,#N/A)</f>
        <v>#N/A</v>
      </c>
      <c r="B1396" s="10" t="str">
        <f>IFERROR(IF(ISNUMBER(A1396),(IF(A1396&lt;('Steps 1+2'!$H$11),((A1396/('Steps 1+2'!$H$11))*3+1),((A1396-('Steps 1+2'!$H$11))/(('Steps 1+2'!$E$17)-('Steps 1+2'!$H$11))*2+4)))," ")," ")</f>
        <v xml:space="preserve"> </v>
      </c>
      <c r="C1396" s="9" t="str">
        <f t="shared" si="45"/>
        <v xml:space="preserve"> </v>
      </c>
      <c r="D1396" s="32" t="e">
        <f t="shared" si="46"/>
        <v>#N/A</v>
      </c>
    </row>
    <row r="1397" spans="1:4">
      <c r="A1397" s="32" t="e">
        <f>IF((A1396+$F$5&lt;='Steps 1+2'!$E$17),A1396+$F$5,#N/A)</f>
        <v>#N/A</v>
      </c>
      <c r="B1397" s="10" t="str">
        <f>IFERROR(IF(ISNUMBER(A1397),(IF(A1397&lt;('Steps 1+2'!$H$11),((A1397/('Steps 1+2'!$H$11))*3+1),((A1397-('Steps 1+2'!$H$11))/(('Steps 1+2'!$E$17)-('Steps 1+2'!$H$11))*2+4)))," ")," ")</f>
        <v xml:space="preserve"> </v>
      </c>
      <c r="C1397" s="9" t="str">
        <f t="shared" si="45"/>
        <v xml:space="preserve"> </v>
      </c>
      <c r="D1397" s="32" t="e">
        <f t="shared" si="46"/>
        <v>#N/A</v>
      </c>
    </row>
    <row r="1398" spans="1:4">
      <c r="A1398" s="32" t="e">
        <f>IF((A1397+$F$5&lt;='Steps 1+2'!$E$17),A1397+$F$5,#N/A)</f>
        <v>#N/A</v>
      </c>
      <c r="B1398" s="10" t="str">
        <f>IFERROR(IF(ISNUMBER(A1398),(IF(A1398&lt;('Steps 1+2'!$H$11),((A1398/('Steps 1+2'!$H$11))*3+1),((A1398-('Steps 1+2'!$H$11))/(('Steps 1+2'!$E$17)-('Steps 1+2'!$H$11))*2+4)))," ")," ")</f>
        <v xml:space="preserve"> </v>
      </c>
      <c r="C1398" s="9" t="str">
        <f t="shared" si="45"/>
        <v xml:space="preserve"> </v>
      </c>
      <c r="D1398" s="32" t="e">
        <f t="shared" si="46"/>
        <v>#N/A</v>
      </c>
    </row>
    <row r="1399" spans="1:4">
      <c r="A1399" s="32" t="e">
        <f>IF((A1398+$F$5&lt;='Steps 1+2'!$E$17),A1398+$F$5,#N/A)</f>
        <v>#N/A</v>
      </c>
      <c r="B1399" s="10" t="str">
        <f>IFERROR(IF(ISNUMBER(A1399),(IF(A1399&lt;('Steps 1+2'!$H$11),((A1399/('Steps 1+2'!$H$11))*3+1),((A1399-('Steps 1+2'!$H$11))/(('Steps 1+2'!$E$17)-('Steps 1+2'!$H$11))*2+4)))," ")," ")</f>
        <v xml:space="preserve"> </v>
      </c>
      <c r="C1399" s="9" t="str">
        <f t="shared" si="45"/>
        <v xml:space="preserve"> </v>
      </c>
      <c r="D1399" s="32" t="e">
        <f t="shared" si="46"/>
        <v>#N/A</v>
      </c>
    </row>
    <row r="1400" spans="1:4">
      <c r="A1400" s="32" t="e">
        <f>IF((A1399+$F$5&lt;='Steps 1+2'!$E$17),A1399+$F$5,#N/A)</f>
        <v>#N/A</v>
      </c>
      <c r="B1400" s="10" t="str">
        <f>IFERROR(IF(ISNUMBER(A1400),(IF(A1400&lt;('Steps 1+2'!$H$11),((A1400/('Steps 1+2'!$H$11))*3+1),((A1400-('Steps 1+2'!$H$11))/(('Steps 1+2'!$E$17)-('Steps 1+2'!$H$11))*2+4)))," ")," ")</f>
        <v xml:space="preserve"> </v>
      </c>
      <c r="C1400" s="9" t="str">
        <f t="shared" si="45"/>
        <v xml:space="preserve"> </v>
      </c>
      <c r="D1400" s="32" t="e">
        <f t="shared" si="46"/>
        <v>#N/A</v>
      </c>
    </row>
    <row r="1401" spans="1:4">
      <c r="A1401" s="32" t="e">
        <f>IF((A1400+$F$5&lt;='Steps 1+2'!$E$17),A1400+$F$5,#N/A)</f>
        <v>#N/A</v>
      </c>
      <c r="B1401" s="10" t="str">
        <f>IFERROR(IF(ISNUMBER(A1401),(IF(A1401&lt;('Steps 1+2'!$H$11),((A1401/('Steps 1+2'!$H$11))*3+1),((A1401-('Steps 1+2'!$H$11))/(('Steps 1+2'!$E$17)-('Steps 1+2'!$H$11))*2+4)))," ")," ")</f>
        <v xml:space="preserve"> </v>
      </c>
      <c r="C1401" s="9" t="str">
        <f t="shared" si="45"/>
        <v xml:space="preserve"> </v>
      </c>
      <c r="D1401" s="32" t="e">
        <f t="shared" si="46"/>
        <v>#N/A</v>
      </c>
    </row>
    <row r="1402" spans="1:4">
      <c r="A1402" s="32" t="e">
        <f>IF((A1401+$F$5&lt;='Steps 1+2'!$E$17),A1401+$F$5,#N/A)</f>
        <v>#N/A</v>
      </c>
      <c r="B1402" s="10" t="str">
        <f>IFERROR(IF(ISNUMBER(A1402),(IF(A1402&lt;('Steps 1+2'!$H$11),((A1402/('Steps 1+2'!$H$11))*3+1),((A1402-('Steps 1+2'!$H$11))/(('Steps 1+2'!$E$17)-('Steps 1+2'!$H$11))*2+4)))," ")," ")</f>
        <v xml:space="preserve"> </v>
      </c>
      <c r="C1402" s="9" t="str">
        <f t="shared" si="45"/>
        <v xml:space="preserve"> </v>
      </c>
      <c r="D1402" s="32" t="e">
        <f t="shared" si="46"/>
        <v>#N/A</v>
      </c>
    </row>
    <row r="1403" spans="1:4">
      <c r="A1403" s="32" t="e">
        <f>IF((A1402+$F$5&lt;='Steps 1+2'!$E$17),A1402+$F$5,#N/A)</f>
        <v>#N/A</v>
      </c>
      <c r="B1403" s="10" t="str">
        <f>IFERROR(IF(ISNUMBER(A1403),(IF(A1403&lt;('Steps 1+2'!$H$11),((A1403/('Steps 1+2'!$H$11))*3+1),((A1403-('Steps 1+2'!$H$11))/(('Steps 1+2'!$E$17)-('Steps 1+2'!$H$11))*2+4)))," ")," ")</f>
        <v xml:space="preserve"> </v>
      </c>
      <c r="C1403" s="9" t="str">
        <f t="shared" si="45"/>
        <v xml:space="preserve"> </v>
      </c>
      <c r="D1403" s="32" t="e">
        <f t="shared" si="46"/>
        <v>#N/A</v>
      </c>
    </row>
    <row r="1404" spans="1:4">
      <c r="A1404" s="32" t="e">
        <f>IF((A1403+$F$5&lt;='Steps 1+2'!$E$17),A1403+$F$5,#N/A)</f>
        <v>#N/A</v>
      </c>
      <c r="B1404" s="10" t="str">
        <f>IFERROR(IF(ISNUMBER(A1404),(IF(A1404&lt;('Steps 1+2'!$H$11),((A1404/('Steps 1+2'!$H$11))*3+1),((A1404-('Steps 1+2'!$H$11))/(('Steps 1+2'!$E$17)-('Steps 1+2'!$H$11))*2+4)))," ")," ")</f>
        <v xml:space="preserve"> </v>
      </c>
      <c r="C1404" s="9" t="str">
        <f t="shared" si="45"/>
        <v xml:space="preserve"> </v>
      </c>
      <c r="D1404" s="32" t="e">
        <f t="shared" si="46"/>
        <v>#N/A</v>
      </c>
    </row>
    <row r="1405" spans="1:4">
      <c r="A1405" s="32" t="e">
        <f>IF((A1404+$F$5&lt;='Steps 1+2'!$E$17),A1404+$F$5,#N/A)</f>
        <v>#N/A</v>
      </c>
      <c r="B1405" s="10" t="str">
        <f>IFERROR(IF(ISNUMBER(A1405),(IF(A1405&lt;('Steps 1+2'!$H$11),((A1405/('Steps 1+2'!$H$11))*3+1),((A1405-('Steps 1+2'!$H$11))/(('Steps 1+2'!$E$17)-('Steps 1+2'!$H$11))*2+4)))," ")," ")</f>
        <v xml:space="preserve"> </v>
      </c>
      <c r="C1405" s="9" t="str">
        <f t="shared" si="45"/>
        <v xml:space="preserve"> </v>
      </c>
      <c r="D1405" s="32" t="e">
        <f t="shared" si="46"/>
        <v>#N/A</v>
      </c>
    </row>
    <row r="1406" spans="1:4">
      <c r="A1406" s="32" t="e">
        <f>IF((A1405+$F$5&lt;='Steps 1+2'!$E$17),A1405+$F$5,#N/A)</f>
        <v>#N/A</v>
      </c>
      <c r="B1406" s="10" t="str">
        <f>IFERROR(IF(ISNUMBER(A1406),(IF(A1406&lt;('Steps 1+2'!$H$11),((A1406/('Steps 1+2'!$H$11))*3+1),((A1406-('Steps 1+2'!$H$11))/(('Steps 1+2'!$E$17)-('Steps 1+2'!$H$11))*2+4)))," ")," ")</f>
        <v xml:space="preserve"> </v>
      </c>
      <c r="C1406" s="9" t="str">
        <f t="shared" si="45"/>
        <v xml:space="preserve"> </v>
      </c>
      <c r="D1406" s="32" t="e">
        <f t="shared" si="46"/>
        <v>#N/A</v>
      </c>
    </row>
    <row r="1407" spans="1:4">
      <c r="A1407" s="32" t="e">
        <f>IF((A1406+$F$5&lt;='Steps 1+2'!$E$17),A1406+$F$5,#N/A)</f>
        <v>#N/A</v>
      </c>
      <c r="B1407" s="10" t="str">
        <f>IFERROR(IF(ISNUMBER(A1407),(IF(A1407&lt;('Steps 1+2'!$H$11),((A1407/('Steps 1+2'!$H$11))*3+1),((A1407-('Steps 1+2'!$H$11))/(('Steps 1+2'!$E$17)-('Steps 1+2'!$H$11))*2+4)))," ")," ")</f>
        <v xml:space="preserve"> </v>
      </c>
      <c r="C1407" s="9" t="str">
        <f t="shared" si="45"/>
        <v xml:space="preserve"> </v>
      </c>
      <c r="D1407" s="32" t="e">
        <f t="shared" si="46"/>
        <v>#N/A</v>
      </c>
    </row>
    <row r="1408" spans="1:4">
      <c r="A1408" s="32" t="e">
        <f>IF((A1407+$F$5&lt;='Steps 1+2'!$E$17),A1407+$F$5,#N/A)</f>
        <v>#N/A</v>
      </c>
      <c r="B1408" s="10" t="str">
        <f>IFERROR(IF(ISNUMBER(A1408),(IF(A1408&lt;('Steps 1+2'!$H$11),((A1408/('Steps 1+2'!$H$11))*3+1),((A1408-('Steps 1+2'!$H$11))/(('Steps 1+2'!$E$17)-('Steps 1+2'!$H$11))*2+4)))," ")," ")</f>
        <v xml:space="preserve"> </v>
      </c>
      <c r="C1408" s="9" t="str">
        <f t="shared" si="45"/>
        <v xml:space="preserve"> </v>
      </c>
      <c r="D1408" s="32" t="e">
        <f t="shared" si="46"/>
        <v>#N/A</v>
      </c>
    </row>
    <row r="1409" spans="1:4">
      <c r="A1409" s="32" t="e">
        <f>IF((A1408+$F$5&lt;='Steps 1+2'!$E$17),A1408+$F$5,#N/A)</f>
        <v>#N/A</v>
      </c>
      <c r="B1409" s="10" t="str">
        <f>IFERROR(IF(ISNUMBER(A1409),(IF(A1409&lt;('Steps 1+2'!$H$11),((A1409/('Steps 1+2'!$H$11))*3+1),((A1409-('Steps 1+2'!$H$11))/(('Steps 1+2'!$E$17)-('Steps 1+2'!$H$11))*2+4)))," ")," ")</f>
        <v xml:space="preserve"> </v>
      </c>
      <c r="C1409" s="9" t="str">
        <f t="shared" si="45"/>
        <v xml:space="preserve"> </v>
      </c>
      <c r="D1409" s="32" t="e">
        <f t="shared" si="46"/>
        <v>#N/A</v>
      </c>
    </row>
    <row r="1410" spans="1:4">
      <c r="A1410" s="32" t="e">
        <f>IF((A1409+$F$5&lt;='Steps 1+2'!$E$17),A1409+$F$5,#N/A)</f>
        <v>#N/A</v>
      </c>
      <c r="B1410" s="10" t="str">
        <f>IFERROR(IF(ISNUMBER(A1410),(IF(A1410&lt;('Steps 1+2'!$H$11),((A1410/('Steps 1+2'!$H$11))*3+1),((A1410-('Steps 1+2'!$H$11))/(('Steps 1+2'!$E$17)-('Steps 1+2'!$H$11))*2+4)))," ")," ")</f>
        <v xml:space="preserve"> </v>
      </c>
      <c r="C1410" s="9" t="str">
        <f t="shared" ref="C1410:C1473" si="47">IFERROR(IF(AND(B1410&gt;3.5,B1410&lt;4),3.5,ROUND(B1410/5,1)*5)," ")</f>
        <v xml:space="preserve"> </v>
      </c>
      <c r="D1410" s="32" t="e">
        <f t="shared" si="46"/>
        <v>#N/A</v>
      </c>
    </row>
    <row r="1411" spans="1:4">
      <c r="A1411" s="32" t="e">
        <f>IF((A1410+$F$5&lt;='Steps 1+2'!$E$17),A1410+$F$5,#N/A)</f>
        <v>#N/A</v>
      </c>
      <c r="B1411" s="10" t="str">
        <f>IFERROR(IF(ISNUMBER(A1411),(IF(A1411&lt;('Steps 1+2'!$H$11),((A1411/('Steps 1+2'!$H$11))*3+1),((A1411-('Steps 1+2'!$H$11))/(('Steps 1+2'!$E$17)-('Steps 1+2'!$H$11))*2+4)))," ")," ")</f>
        <v xml:space="preserve"> </v>
      </c>
      <c r="C1411" s="9" t="str">
        <f t="shared" si="47"/>
        <v xml:space="preserve"> </v>
      </c>
      <c r="D1411" s="32" t="e">
        <f t="shared" si="46"/>
        <v>#N/A</v>
      </c>
    </row>
    <row r="1412" spans="1:4">
      <c r="A1412" s="32" t="e">
        <f>IF((A1411+$F$5&lt;='Steps 1+2'!$E$17),A1411+$F$5,#N/A)</f>
        <v>#N/A</v>
      </c>
      <c r="B1412" s="10" t="str">
        <f>IFERROR(IF(ISNUMBER(A1412),(IF(A1412&lt;('Steps 1+2'!$H$11),((A1412/('Steps 1+2'!$H$11))*3+1),((A1412-('Steps 1+2'!$H$11))/(('Steps 1+2'!$E$17)-('Steps 1+2'!$H$11))*2+4)))," ")," ")</f>
        <v xml:space="preserve"> </v>
      </c>
      <c r="C1412" s="9" t="str">
        <f t="shared" si="47"/>
        <v xml:space="preserve"> </v>
      </c>
      <c r="D1412" s="32" t="e">
        <f t="shared" si="46"/>
        <v>#N/A</v>
      </c>
    </row>
    <row r="1413" spans="1:4">
      <c r="A1413" s="32" t="e">
        <f>IF((A1412+$F$5&lt;='Steps 1+2'!$E$17),A1412+$F$5,#N/A)</f>
        <v>#N/A</v>
      </c>
      <c r="B1413" s="10" t="str">
        <f>IFERROR(IF(ISNUMBER(A1413),(IF(A1413&lt;('Steps 1+2'!$H$11),((A1413/('Steps 1+2'!$H$11))*3+1),((A1413-('Steps 1+2'!$H$11))/(('Steps 1+2'!$E$17)-('Steps 1+2'!$H$11))*2+4)))," ")," ")</f>
        <v xml:space="preserve"> </v>
      </c>
      <c r="C1413" s="9" t="str">
        <f t="shared" si="47"/>
        <v xml:space="preserve"> </v>
      </c>
      <c r="D1413" s="32" t="e">
        <f t="shared" si="46"/>
        <v>#N/A</v>
      </c>
    </row>
    <row r="1414" spans="1:4">
      <c r="A1414" s="32" t="e">
        <f>IF((A1413+$F$5&lt;='Steps 1+2'!$E$17),A1413+$F$5,#N/A)</f>
        <v>#N/A</v>
      </c>
      <c r="B1414" s="10" t="str">
        <f>IFERROR(IF(ISNUMBER(A1414),(IF(A1414&lt;('Steps 1+2'!$H$11),((A1414/('Steps 1+2'!$H$11))*3+1),((A1414-('Steps 1+2'!$H$11))/(('Steps 1+2'!$E$17)-('Steps 1+2'!$H$11))*2+4)))," ")," ")</f>
        <v xml:space="preserve"> </v>
      </c>
      <c r="C1414" s="9" t="str">
        <f t="shared" si="47"/>
        <v xml:space="preserve"> </v>
      </c>
      <c r="D1414" s="32" t="e">
        <f t="shared" si="46"/>
        <v>#N/A</v>
      </c>
    </row>
    <row r="1415" spans="1:4">
      <c r="A1415" s="32" t="e">
        <f>IF((A1414+$F$5&lt;='Steps 1+2'!$E$17),A1414+$F$5,#N/A)</f>
        <v>#N/A</v>
      </c>
      <c r="B1415" s="10" t="str">
        <f>IFERROR(IF(ISNUMBER(A1415),(IF(A1415&lt;('Steps 1+2'!$H$11),((A1415/('Steps 1+2'!$H$11))*3+1),((A1415-('Steps 1+2'!$H$11))/(('Steps 1+2'!$E$17)-('Steps 1+2'!$H$11))*2+4)))," ")," ")</f>
        <v xml:space="preserve"> </v>
      </c>
      <c r="C1415" s="9" t="str">
        <f t="shared" si="47"/>
        <v xml:space="preserve"> </v>
      </c>
      <c r="D1415" s="32" t="e">
        <f t="shared" si="46"/>
        <v>#N/A</v>
      </c>
    </row>
    <row r="1416" spans="1:4">
      <c r="A1416" s="32" t="e">
        <f>IF((A1415+$F$5&lt;='Steps 1+2'!$E$17),A1415+$F$5,#N/A)</f>
        <v>#N/A</v>
      </c>
      <c r="B1416" s="10" t="str">
        <f>IFERROR(IF(ISNUMBER(A1416),(IF(A1416&lt;('Steps 1+2'!$H$11),((A1416/('Steps 1+2'!$H$11))*3+1),((A1416-('Steps 1+2'!$H$11))/(('Steps 1+2'!$E$17)-('Steps 1+2'!$H$11))*2+4)))," ")," ")</f>
        <v xml:space="preserve"> </v>
      </c>
      <c r="C1416" s="9" t="str">
        <f t="shared" si="47"/>
        <v xml:space="preserve"> </v>
      </c>
      <c r="D1416" s="32" t="e">
        <f t="shared" si="46"/>
        <v>#N/A</v>
      </c>
    </row>
    <row r="1417" spans="1:4">
      <c r="A1417" s="32" t="e">
        <f>IF((A1416+$F$5&lt;='Steps 1+2'!$E$17),A1416+$F$5,#N/A)</f>
        <v>#N/A</v>
      </c>
      <c r="B1417" s="10" t="str">
        <f>IFERROR(IF(ISNUMBER(A1417),(IF(A1417&lt;('Steps 1+2'!$H$11),((A1417/('Steps 1+2'!$H$11))*3+1),((A1417-('Steps 1+2'!$H$11))/(('Steps 1+2'!$E$17)-('Steps 1+2'!$H$11))*2+4)))," ")," ")</f>
        <v xml:space="preserve"> </v>
      </c>
      <c r="C1417" s="9" t="str">
        <f t="shared" si="47"/>
        <v xml:space="preserve"> </v>
      </c>
      <c r="D1417" s="32" t="e">
        <f t="shared" si="46"/>
        <v>#N/A</v>
      </c>
    </row>
    <row r="1418" spans="1:4">
      <c r="A1418" s="32" t="e">
        <f>IF((A1417+$F$5&lt;='Steps 1+2'!$E$17),A1417+$F$5,#N/A)</f>
        <v>#N/A</v>
      </c>
      <c r="B1418" s="10" t="str">
        <f>IFERROR(IF(ISNUMBER(A1418),(IF(A1418&lt;('Steps 1+2'!$H$11),((A1418/('Steps 1+2'!$H$11))*3+1),((A1418-('Steps 1+2'!$H$11))/(('Steps 1+2'!$E$17)-('Steps 1+2'!$H$11))*2+4)))," ")," ")</f>
        <v xml:space="preserve"> </v>
      </c>
      <c r="C1418" s="9" t="str">
        <f t="shared" si="47"/>
        <v xml:space="preserve"> </v>
      </c>
      <c r="D1418" s="32" t="e">
        <f t="shared" si="46"/>
        <v>#N/A</v>
      </c>
    </row>
    <row r="1419" spans="1:4">
      <c r="A1419" s="32" t="e">
        <f>IF((A1418+$F$5&lt;='Steps 1+2'!$E$17),A1418+$F$5,#N/A)</f>
        <v>#N/A</v>
      </c>
      <c r="B1419" s="10" t="str">
        <f>IFERROR(IF(ISNUMBER(A1419),(IF(A1419&lt;('Steps 1+2'!$H$11),((A1419/('Steps 1+2'!$H$11))*3+1),((A1419-('Steps 1+2'!$H$11))/(('Steps 1+2'!$E$17)-('Steps 1+2'!$H$11))*2+4)))," ")," ")</f>
        <v xml:space="preserve"> </v>
      </c>
      <c r="C1419" s="9" t="str">
        <f t="shared" si="47"/>
        <v xml:space="preserve"> </v>
      </c>
      <c r="D1419" s="32" t="e">
        <f t="shared" ref="D1419:D1482" si="48">A1419</f>
        <v>#N/A</v>
      </c>
    </row>
    <row r="1420" spans="1:4">
      <c r="A1420" s="32" t="e">
        <f>IF((A1419+$F$5&lt;='Steps 1+2'!$E$17),A1419+$F$5,#N/A)</f>
        <v>#N/A</v>
      </c>
      <c r="B1420" s="10" t="str">
        <f>IFERROR(IF(ISNUMBER(A1420),(IF(A1420&lt;('Steps 1+2'!$H$11),((A1420/('Steps 1+2'!$H$11))*3+1),((A1420-('Steps 1+2'!$H$11))/(('Steps 1+2'!$E$17)-('Steps 1+2'!$H$11))*2+4)))," ")," ")</f>
        <v xml:space="preserve"> </v>
      </c>
      <c r="C1420" s="9" t="str">
        <f t="shared" si="47"/>
        <v xml:space="preserve"> </v>
      </c>
      <c r="D1420" s="32" t="e">
        <f t="shared" si="48"/>
        <v>#N/A</v>
      </c>
    </row>
    <row r="1421" spans="1:4">
      <c r="A1421" s="32" t="e">
        <f>IF((A1420+$F$5&lt;='Steps 1+2'!$E$17),A1420+$F$5,#N/A)</f>
        <v>#N/A</v>
      </c>
      <c r="B1421" s="10" t="str">
        <f>IFERROR(IF(ISNUMBER(A1421),(IF(A1421&lt;('Steps 1+2'!$H$11),((A1421/('Steps 1+2'!$H$11))*3+1),((A1421-('Steps 1+2'!$H$11))/(('Steps 1+2'!$E$17)-('Steps 1+2'!$H$11))*2+4)))," ")," ")</f>
        <v xml:space="preserve"> </v>
      </c>
      <c r="C1421" s="9" t="str">
        <f t="shared" si="47"/>
        <v xml:space="preserve"> </v>
      </c>
      <c r="D1421" s="32" t="e">
        <f t="shared" si="48"/>
        <v>#N/A</v>
      </c>
    </row>
    <row r="1422" spans="1:4">
      <c r="A1422" s="32" t="e">
        <f>IF((A1421+$F$5&lt;='Steps 1+2'!$E$17),A1421+$F$5,#N/A)</f>
        <v>#N/A</v>
      </c>
      <c r="B1422" s="10" t="str">
        <f>IFERROR(IF(ISNUMBER(A1422),(IF(A1422&lt;('Steps 1+2'!$H$11),((A1422/('Steps 1+2'!$H$11))*3+1),((A1422-('Steps 1+2'!$H$11))/(('Steps 1+2'!$E$17)-('Steps 1+2'!$H$11))*2+4)))," ")," ")</f>
        <v xml:space="preserve"> </v>
      </c>
      <c r="C1422" s="9" t="str">
        <f t="shared" si="47"/>
        <v xml:space="preserve"> </v>
      </c>
      <c r="D1422" s="32" t="e">
        <f t="shared" si="48"/>
        <v>#N/A</v>
      </c>
    </row>
    <row r="1423" spans="1:4">
      <c r="A1423" s="32" t="e">
        <f>IF((A1422+$F$5&lt;='Steps 1+2'!$E$17),A1422+$F$5,#N/A)</f>
        <v>#N/A</v>
      </c>
      <c r="B1423" s="10" t="str">
        <f>IFERROR(IF(ISNUMBER(A1423),(IF(A1423&lt;('Steps 1+2'!$H$11),((A1423/('Steps 1+2'!$H$11))*3+1),((A1423-('Steps 1+2'!$H$11))/(('Steps 1+2'!$E$17)-('Steps 1+2'!$H$11))*2+4)))," ")," ")</f>
        <v xml:space="preserve"> </v>
      </c>
      <c r="C1423" s="9" t="str">
        <f t="shared" si="47"/>
        <v xml:space="preserve"> </v>
      </c>
      <c r="D1423" s="32" t="e">
        <f t="shared" si="48"/>
        <v>#N/A</v>
      </c>
    </row>
    <row r="1424" spans="1:4">
      <c r="A1424" s="32" t="e">
        <f>IF((A1423+$F$5&lt;='Steps 1+2'!$E$17),A1423+$F$5,#N/A)</f>
        <v>#N/A</v>
      </c>
      <c r="B1424" s="10" t="str">
        <f>IFERROR(IF(ISNUMBER(A1424),(IF(A1424&lt;('Steps 1+2'!$H$11),((A1424/('Steps 1+2'!$H$11))*3+1),((A1424-('Steps 1+2'!$H$11))/(('Steps 1+2'!$E$17)-('Steps 1+2'!$H$11))*2+4)))," ")," ")</f>
        <v xml:space="preserve"> </v>
      </c>
      <c r="C1424" s="9" t="str">
        <f t="shared" si="47"/>
        <v xml:space="preserve"> </v>
      </c>
      <c r="D1424" s="32" t="e">
        <f t="shared" si="48"/>
        <v>#N/A</v>
      </c>
    </row>
    <row r="1425" spans="1:4">
      <c r="A1425" s="32" t="e">
        <f>IF((A1424+$F$5&lt;='Steps 1+2'!$E$17),A1424+$F$5,#N/A)</f>
        <v>#N/A</v>
      </c>
      <c r="B1425" s="10" t="str">
        <f>IFERROR(IF(ISNUMBER(A1425),(IF(A1425&lt;('Steps 1+2'!$H$11),((A1425/('Steps 1+2'!$H$11))*3+1),((A1425-('Steps 1+2'!$H$11))/(('Steps 1+2'!$E$17)-('Steps 1+2'!$H$11))*2+4)))," ")," ")</f>
        <v xml:space="preserve"> </v>
      </c>
      <c r="C1425" s="9" t="str">
        <f t="shared" si="47"/>
        <v xml:space="preserve"> </v>
      </c>
      <c r="D1425" s="32" t="e">
        <f t="shared" si="48"/>
        <v>#N/A</v>
      </c>
    </row>
    <row r="1426" spans="1:4">
      <c r="A1426" s="32" t="e">
        <f>IF((A1425+$F$5&lt;='Steps 1+2'!$E$17),A1425+$F$5,#N/A)</f>
        <v>#N/A</v>
      </c>
      <c r="B1426" s="10" t="str">
        <f>IFERROR(IF(ISNUMBER(A1426),(IF(A1426&lt;('Steps 1+2'!$H$11),((A1426/('Steps 1+2'!$H$11))*3+1),((A1426-('Steps 1+2'!$H$11))/(('Steps 1+2'!$E$17)-('Steps 1+2'!$H$11))*2+4)))," ")," ")</f>
        <v xml:space="preserve"> </v>
      </c>
      <c r="C1426" s="9" t="str">
        <f t="shared" si="47"/>
        <v xml:space="preserve"> </v>
      </c>
      <c r="D1426" s="32" t="e">
        <f t="shared" si="48"/>
        <v>#N/A</v>
      </c>
    </row>
    <row r="1427" spans="1:4">
      <c r="A1427" s="32" t="e">
        <f>IF((A1426+$F$5&lt;='Steps 1+2'!$E$17),A1426+$F$5,#N/A)</f>
        <v>#N/A</v>
      </c>
      <c r="B1427" s="10" t="str">
        <f>IFERROR(IF(ISNUMBER(A1427),(IF(A1427&lt;('Steps 1+2'!$H$11),((A1427/('Steps 1+2'!$H$11))*3+1),((A1427-('Steps 1+2'!$H$11))/(('Steps 1+2'!$E$17)-('Steps 1+2'!$H$11))*2+4)))," ")," ")</f>
        <v xml:space="preserve"> </v>
      </c>
      <c r="C1427" s="9" t="str">
        <f t="shared" si="47"/>
        <v xml:space="preserve"> </v>
      </c>
      <c r="D1427" s="32" t="e">
        <f t="shared" si="48"/>
        <v>#N/A</v>
      </c>
    </row>
    <row r="1428" spans="1:4">
      <c r="A1428" s="32" t="e">
        <f>IF((A1427+$F$5&lt;='Steps 1+2'!$E$17),A1427+$F$5,#N/A)</f>
        <v>#N/A</v>
      </c>
      <c r="B1428" s="10" t="str">
        <f>IFERROR(IF(ISNUMBER(A1428),(IF(A1428&lt;('Steps 1+2'!$H$11),((A1428/('Steps 1+2'!$H$11))*3+1),((A1428-('Steps 1+2'!$H$11))/(('Steps 1+2'!$E$17)-('Steps 1+2'!$H$11))*2+4)))," ")," ")</f>
        <v xml:space="preserve"> </v>
      </c>
      <c r="C1428" s="9" t="str">
        <f t="shared" si="47"/>
        <v xml:space="preserve"> </v>
      </c>
      <c r="D1428" s="32" t="e">
        <f t="shared" si="48"/>
        <v>#N/A</v>
      </c>
    </row>
    <row r="1429" spans="1:4">
      <c r="A1429" s="32" t="e">
        <f>IF((A1428+$F$5&lt;='Steps 1+2'!$E$17),A1428+$F$5,#N/A)</f>
        <v>#N/A</v>
      </c>
      <c r="B1429" s="10" t="str">
        <f>IFERROR(IF(ISNUMBER(A1429),(IF(A1429&lt;('Steps 1+2'!$H$11),((A1429/('Steps 1+2'!$H$11))*3+1),((A1429-('Steps 1+2'!$H$11))/(('Steps 1+2'!$E$17)-('Steps 1+2'!$H$11))*2+4)))," ")," ")</f>
        <v xml:space="preserve"> </v>
      </c>
      <c r="C1429" s="9" t="str">
        <f t="shared" si="47"/>
        <v xml:space="preserve"> </v>
      </c>
      <c r="D1429" s="32" t="e">
        <f t="shared" si="48"/>
        <v>#N/A</v>
      </c>
    </row>
    <row r="1430" spans="1:4">
      <c r="A1430" s="32" t="e">
        <f>IF((A1429+$F$5&lt;='Steps 1+2'!$E$17),A1429+$F$5,#N/A)</f>
        <v>#N/A</v>
      </c>
      <c r="B1430" s="10" t="str">
        <f>IFERROR(IF(ISNUMBER(A1430),(IF(A1430&lt;('Steps 1+2'!$H$11),((A1430/('Steps 1+2'!$H$11))*3+1),((A1430-('Steps 1+2'!$H$11))/(('Steps 1+2'!$E$17)-('Steps 1+2'!$H$11))*2+4)))," ")," ")</f>
        <v xml:space="preserve"> </v>
      </c>
      <c r="C1430" s="9" t="str">
        <f t="shared" si="47"/>
        <v xml:space="preserve"> </v>
      </c>
      <c r="D1430" s="32" t="e">
        <f t="shared" si="48"/>
        <v>#N/A</v>
      </c>
    </row>
    <row r="1431" spans="1:4">
      <c r="A1431" s="32" t="e">
        <f>IF((A1430+$F$5&lt;='Steps 1+2'!$E$17),A1430+$F$5,#N/A)</f>
        <v>#N/A</v>
      </c>
      <c r="B1431" s="10" t="str">
        <f>IFERROR(IF(ISNUMBER(A1431),(IF(A1431&lt;('Steps 1+2'!$H$11),((A1431/('Steps 1+2'!$H$11))*3+1),((A1431-('Steps 1+2'!$H$11))/(('Steps 1+2'!$E$17)-('Steps 1+2'!$H$11))*2+4)))," ")," ")</f>
        <v xml:space="preserve"> </v>
      </c>
      <c r="C1431" s="9" t="str">
        <f t="shared" si="47"/>
        <v xml:space="preserve"> </v>
      </c>
      <c r="D1431" s="32" t="e">
        <f t="shared" si="48"/>
        <v>#N/A</v>
      </c>
    </row>
    <row r="1432" spans="1:4">
      <c r="A1432" s="32" t="e">
        <f>IF((A1431+$F$5&lt;='Steps 1+2'!$E$17),A1431+$F$5,#N/A)</f>
        <v>#N/A</v>
      </c>
      <c r="B1432" s="10" t="str">
        <f>IFERROR(IF(ISNUMBER(A1432),(IF(A1432&lt;('Steps 1+2'!$H$11),((A1432/('Steps 1+2'!$H$11))*3+1),((A1432-('Steps 1+2'!$H$11))/(('Steps 1+2'!$E$17)-('Steps 1+2'!$H$11))*2+4)))," ")," ")</f>
        <v xml:space="preserve"> </v>
      </c>
      <c r="C1432" s="9" t="str">
        <f t="shared" si="47"/>
        <v xml:space="preserve"> </v>
      </c>
      <c r="D1432" s="32" t="e">
        <f t="shared" si="48"/>
        <v>#N/A</v>
      </c>
    </row>
    <row r="1433" spans="1:4">
      <c r="A1433" s="32" t="e">
        <f>IF((A1432+$F$5&lt;='Steps 1+2'!$E$17),A1432+$F$5,#N/A)</f>
        <v>#N/A</v>
      </c>
      <c r="B1433" s="10" t="str">
        <f>IFERROR(IF(ISNUMBER(A1433),(IF(A1433&lt;('Steps 1+2'!$H$11),((A1433/('Steps 1+2'!$H$11))*3+1),((A1433-('Steps 1+2'!$H$11))/(('Steps 1+2'!$E$17)-('Steps 1+2'!$H$11))*2+4)))," ")," ")</f>
        <v xml:space="preserve"> </v>
      </c>
      <c r="C1433" s="9" t="str">
        <f t="shared" si="47"/>
        <v xml:space="preserve"> </v>
      </c>
      <c r="D1433" s="32" t="e">
        <f t="shared" si="48"/>
        <v>#N/A</v>
      </c>
    </row>
    <row r="1434" spans="1:4">
      <c r="A1434" s="32" t="e">
        <f>IF((A1433+$F$5&lt;='Steps 1+2'!$E$17),A1433+$F$5,#N/A)</f>
        <v>#N/A</v>
      </c>
      <c r="B1434" s="10" t="str">
        <f>IFERROR(IF(ISNUMBER(A1434),(IF(A1434&lt;('Steps 1+2'!$H$11),((A1434/('Steps 1+2'!$H$11))*3+1),((A1434-('Steps 1+2'!$H$11))/(('Steps 1+2'!$E$17)-('Steps 1+2'!$H$11))*2+4)))," ")," ")</f>
        <v xml:space="preserve"> </v>
      </c>
      <c r="C1434" s="9" t="str">
        <f t="shared" si="47"/>
        <v xml:space="preserve"> </v>
      </c>
      <c r="D1434" s="32" t="e">
        <f t="shared" si="48"/>
        <v>#N/A</v>
      </c>
    </row>
    <row r="1435" spans="1:4">
      <c r="A1435" s="32" t="e">
        <f>IF((A1434+$F$5&lt;='Steps 1+2'!$E$17),A1434+$F$5,#N/A)</f>
        <v>#N/A</v>
      </c>
      <c r="B1435" s="10" t="str">
        <f>IFERROR(IF(ISNUMBER(A1435),(IF(A1435&lt;('Steps 1+2'!$H$11),((A1435/('Steps 1+2'!$H$11))*3+1),((A1435-('Steps 1+2'!$H$11))/(('Steps 1+2'!$E$17)-('Steps 1+2'!$H$11))*2+4)))," ")," ")</f>
        <v xml:space="preserve"> </v>
      </c>
      <c r="C1435" s="9" t="str">
        <f t="shared" si="47"/>
        <v xml:space="preserve"> </v>
      </c>
      <c r="D1435" s="32" t="e">
        <f t="shared" si="48"/>
        <v>#N/A</v>
      </c>
    </row>
    <row r="1436" spans="1:4">
      <c r="A1436" s="32" t="e">
        <f>IF((A1435+$F$5&lt;='Steps 1+2'!$E$17),A1435+$F$5,#N/A)</f>
        <v>#N/A</v>
      </c>
      <c r="B1436" s="10" t="str">
        <f>IFERROR(IF(ISNUMBER(A1436),(IF(A1436&lt;('Steps 1+2'!$H$11),((A1436/('Steps 1+2'!$H$11))*3+1),((A1436-('Steps 1+2'!$H$11))/(('Steps 1+2'!$E$17)-('Steps 1+2'!$H$11))*2+4)))," ")," ")</f>
        <v xml:space="preserve"> </v>
      </c>
      <c r="C1436" s="9" t="str">
        <f t="shared" si="47"/>
        <v xml:space="preserve"> </v>
      </c>
      <c r="D1436" s="32" t="e">
        <f t="shared" si="48"/>
        <v>#N/A</v>
      </c>
    </row>
    <row r="1437" spans="1:4">
      <c r="A1437" s="32" t="e">
        <f>IF((A1436+$F$5&lt;='Steps 1+2'!$E$17),A1436+$F$5,#N/A)</f>
        <v>#N/A</v>
      </c>
      <c r="B1437" s="10" t="str">
        <f>IFERROR(IF(ISNUMBER(A1437),(IF(A1437&lt;('Steps 1+2'!$H$11),((A1437/('Steps 1+2'!$H$11))*3+1),((A1437-('Steps 1+2'!$H$11))/(('Steps 1+2'!$E$17)-('Steps 1+2'!$H$11))*2+4)))," ")," ")</f>
        <v xml:space="preserve"> </v>
      </c>
      <c r="C1437" s="9" t="str">
        <f t="shared" si="47"/>
        <v xml:space="preserve"> </v>
      </c>
      <c r="D1437" s="32" t="e">
        <f t="shared" si="48"/>
        <v>#N/A</v>
      </c>
    </row>
    <row r="1438" spans="1:4">
      <c r="A1438" s="32" t="e">
        <f>IF((A1437+$F$5&lt;='Steps 1+2'!$E$17),A1437+$F$5,#N/A)</f>
        <v>#N/A</v>
      </c>
      <c r="B1438" s="10" t="str">
        <f>IFERROR(IF(ISNUMBER(A1438),(IF(A1438&lt;('Steps 1+2'!$H$11),((A1438/('Steps 1+2'!$H$11))*3+1),((A1438-('Steps 1+2'!$H$11))/(('Steps 1+2'!$E$17)-('Steps 1+2'!$H$11))*2+4)))," ")," ")</f>
        <v xml:space="preserve"> </v>
      </c>
      <c r="C1438" s="9" t="str">
        <f t="shared" si="47"/>
        <v xml:space="preserve"> </v>
      </c>
      <c r="D1438" s="32" t="e">
        <f t="shared" si="48"/>
        <v>#N/A</v>
      </c>
    </row>
    <row r="1439" spans="1:4">
      <c r="A1439" s="32" t="e">
        <f>IF((A1438+$F$5&lt;='Steps 1+2'!$E$17),A1438+$F$5,#N/A)</f>
        <v>#N/A</v>
      </c>
      <c r="B1439" s="10" t="str">
        <f>IFERROR(IF(ISNUMBER(A1439),(IF(A1439&lt;('Steps 1+2'!$H$11),((A1439/('Steps 1+2'!$H$11))*3+1),((A1439-('Steps 1+2'!$H$11))/(('Steps 1+2'!$E$17)-('Steps 1+2'!$H$11))*2+4)))," ")," ")</f>
        <v xml:space="preserve"> </v>
      </c>
      <c r="C1439" s="9" t="str">
        <f t="shared" si="47"/>
        <v xml:space="preserve"> </v>
      </c>
      <c r="D1439" s="32" t="e">
        <f t="shared" si="48"/>
        <v>#N/A</v>
      </c>
    </row>
    <row r="1440" spans="1:4">
      <c r="A1440" s="32" t="e">
        <f>IF((A1439+$F$5&lt;='Steps 1+2'!$E$17),A1439+$F$5,#N/A)</f>
        <v>#N/A</v>
      </c>
      <c r="B1440" s="10" t="str">
        <f>IFERROR(IF(ISNUMBER(A1440),(IF(A1440&lt;('Steps 1+2'!$H$11),((A1440/('Steps 1+2'!$H$11))*3+1),((A1440-('Steps 1+2'!$H$11))/(('Steps 1+2'!$E$17)-('Steps 1+2'!$H$11))*2+4)))," ")," ")</f>
        <v xml:space="preserve"> </v>
      </c>
      <c r="C1440" s="9" t="str">
        <f t="shared" si="47"/>
        <v xml:space="preserve"> </v>
      </c>
      <c r="D1440" s="32" t="e">
        <f t="shared" si="48"/>
        <v>#N/A</v>
      </c>
    </row>
    <row r="1441" spans="1:4">
      <c r="A1441" s="32" t="e">
        <f>IF((A1440+$F$5&lt;='Steps 1+2'!$E$17),A1440+$F$5,#N/A)</f>
        <v>#N/A</v>
      </c>
      <c r="B1441" s="10" t="str">
        <f>IFERROR(IF(ISNUMBER(A1441),(IF(A1441&lt;('Steps 1+2'!$H$11),((A1441/('Steps 1+2'!$H$11))*3+1),((A1441-('Steps 1+2'!$H$11))/(('Steps 1+2'!$E$17)-('Steps 1+2'!$H$11))*2+4)))," ")," ")</f>
        <v xml:space="preserve"> </v>
      </c>
      <c r="C1441" s="9" t="str">
        <f t="shared" si="47"/>
        <v xml:space="preserve"> </v>
      </c>
      <c r="D1441" s="32" t="e">
        <f t="shared" si="48"/>
        <v>#N/A</v>
      </c>
    </row>
    <row r="1442" spans="1:4">
      <c r="A1442" s="32" t="e">
        <f>IF((A1441+$F$5&lt;='Steps 1+2'!$E$17),A1441+$F$5,#N/A)</f>
        <v>#N/A</v>
      </c>
      <c r="B1442" s="10" t="str">
        <f>IFERROR(IF(ISNUMBER(A1442),(IF(A1442&lt;('Steps 1+2'!$H$11),((A1442/('Steps 1+2'!$H$11))*3+1),((A1442-('Steps 1+2'!$H$11))/(('Steps 1+2'!$E$17)-('Steps 1+2'!$H$11))*2+4)))," ")," ")</f>
        <v xml:space="preserve"> </v>
      </c>
      <c r="C1442" s="9" t="str">
        <f t="shared" si="47"/>
        <v xml:space="preserve"> </v>
      </c>
      <c r="D1442" s="32" t="e">
        <f t="shared" si="48"/>
        <v>#N/A</v>
      </c>
    </row>
    <row r="1443" spans="1:4">
      <c r="A1443" s="32" t="e">
        <f>IF((A1442+$F$5&lt;='Steps 1+2'!$E$17),A1442+$F$5,#N/A)</f>
        <v>#N/A</v>
      </c>
      <c r="B1443" s="10" t="str">
        <f>IFERROR(IF(ISNUMBER(A1443),(IF(A1443&lt;('Steps 1+2'!$H$11),((A1443/('Steps 1+2'!$H$11))*3+1),((A1443-('Steps 1+2'!$H$11))/(('Steps 1+2'!$E$17)-('Steps 1+2'!$H$11))*2+4)))," ")," ")</f>
        <v xml:space="preserve"> </v>
      </c>
      <c r="C1443" s="9" t="str">
        <f t="shared" si="47"/>
        <v xml:space="preserve"> </v>
      </c>
      <c r="D1443" s="32" t="e">
        <f t="shared" si="48"/>
        <v>#N/A</v>
      </c>
    </row>
    <row r="1444" spans="1:4">
      <c r="A1444" s="32" t="e">
        <f>IF((A1443+$F$5&lt;='Steps 1+2'!$E$17),A1443+$F$5,#N/A)</f>
        <v>#N/A</v>
      </c>
      <c r="B1444" s="10" t="str">
        <f>IFERROR(IF(ISNUMBER(A1444),(IF(A1444&lt;('Steps 1+2'!$H$11),((A1444/('Steps 1+2'!$H$11))*3+1),((A1444-('Steps 1+2'!$H$11))/(('Steps 1+2'!$E$17)-('Steps 1+2'!$H$11))*2+4)))," ")," ")</f>
        <v xml:space="preserve"> </v>
      </c>
      <c r="C1444" s="9" t="str">
        <f t="shared" si="47"/>
        <v xml:space="preserve"> </v>
      </c>
      <c r="D1444" s="32" t="e">
        <f t="shared" si="48"/>
        <v>#N/A</v>
      </c>
    </row>
    <row r="1445" spans="1:4">
      <c r="A1445" s="32" t="e">
        <f>IF((A1444+$F$5&lt;='Steps 1+2'!$E$17),A1444+$F$5,#N/A)</f>
        <v>#N/A</v>
      </c>
      <c r="B1445" s="10" t="str">
        <f>IFERROR(IF(ISNUMBER(A1445),(IF(A1445&lt;('Steps 1+2'!$H$11),((A1445/('Steps 1+2'!$H$11))*3+1),((A1445-('Steps 1+2'!$H$11))/(('Steps 1+2'!$E$17)-('Steps 1+2'!$H$11))*2+4)))," ")," ")</f>
        <v xml:space="preserve"> </v>
      </c>
      <c r="C1445" s="9" t="str">
        <f t="shared" si="47"/>
        <v xml:space="preserve"> </v>
      </c>
      <c r="D1445" s="32" t="e">
        <f t="shared" si="48"/>
        <v>#N/A</v>
      </c>
    </row>
    <row r="1446" spans="1:4">
      <c r="A1446" s="32" t="e">
        <f>IF((A1445+$F$5&lt;='Steps 1+2'!$E$17),A1445+$F$5,#N/A)</f>
        <v>#N/A</v>
      </c>
      <c r="B1446" s="10" t="str">
        <f>IFERROR(IF(ISNUMBER(A1446),(IF(A1446&lt;('Steps 1+2'!$H$11),((A1446/('Steps 1+2'!$H$11))*3+1),((A1446-('Steps 1+2'!$H$11))/(('Steps 1+2'!$E$17)-('Steps 1+2'!$H$11))*2+4)))," ")," ")</f>
        <v xml:space="preserve"> </v>
      </c>
      <c r="C1446" s="9" t="str">
        <f t="shared" si="47"/>
        <v xml:space="preserve"> </v>
      </c>
      <c r="D1446" s="32" t="e">
        <f t="shared" si="48"/>
        <v>#N/A</v>
      </c>
    </row>
    <row r="1447" spans="1:4">
      <c r="A1447" s="32" t="e">
        <f>IF((A1446+$F$5&lt;='Steps 1+2'!$E$17),A1446+$F$5,#N/A)</f>
        <v>#N/A</v>
      </c>
      <c r="B1447" s="10" t="str">
        <f>IFERROR(IF(ISNUMBER(A1447),(IF(A1447&lt;('Steps 1+2'!$H$11),((A1447/('Steps 1+2'!$H$11))*3+1),((A1447-('Steps 1+2'!$H$11))/(('Steps 1+2'!$E$17)-('Steps 1+2'!$H$11))*2+4)))," ")," ")</f>
        <v xml:space="preserve"> </v>
      </c>
      <c r="C1447" s="9" t="str">
        <f t="shared" si="47"/>
        <v xml:space="preserve"> </v>
      </c>
      <c r="D1447" s="32" t="e">
        <f t="shared" si="48"/>
        <v>#N/A</v>
      </c>
    </row>
    <row r="1448" spans="1:4">
      <c r="A1448" s="32" t="e">
        <f>IF((A1447+$F$5&lt;='Steps 1+2'!$E$17),A1447+$F$5,#N/A)</f>
        <v>#N/A</v>
      </c>
      <c r="B1448" s="10" t="str">
        <f>IFERROR(IF(ISNUMBER(A1448),(IF(A1448&lt;('Steps 1+2'!$H$11),((A1448/('Steps 1+2'!$H$11))*3+1),((A1448-('Steps 1+2'!$H$11))/(('Steps 1+2'!$E$17)-('Steps 1+2'!$H$11))*2+4)))," ")," ")</f>
        <v xml:space="preserve"> </v>
      </c>
      <c r="C1448" s="9" t="str">
        <f t="shared" si="47"/>
        <v xml:space="preserve"> </v>
      </c>
      <c r="D1448" s="32" t="e">
        <f t="shared" si="48"/>
        <v>#N/A</v>
      </c>
    </row>
    <row r="1449" spans="1:4">
      <c r="A1449" s="32" t="e">
        <f>IF((A1448+$F$5&lt;='Steps 1+2'!$E$17),A1448+$F$5,#N/A)</f>
        <v>#N/A</v>
      </c>
      <c r="B1449" s="10" t="str">
        <f>IFERROR(IF(ISNUMBER(A1449),(IF(A1449&lt;('Steps 1+2'!$H$11),((A1449/('Steps 1+2'!$H$11))*3+1),((A1449-('Steps 1+2'!$H$11))/(('Steps 1+2'!$E$17)-('Steps 1+2'!$H$11))*2+4)))," ")," ")</f>
        <v xml:space="preserve"> </v>
      </c>
      <c r="C1449" s="9" t="str">
        <f t="shared" si="47"/>
        <v xml:space="preserve"> </v>
      </c>
      <c r="D1449" s="32" t="e">
        <f t="shared" si="48"/>
        <v>#N/A</v>
      </c>
    </row>
    <row r="1450" spans="1:4">
      <c r="A1450" s="32" t="e">
        <f>IF((A1449+$F$5&lt;='Steps 1+2'!$E$17),A1449+$F$5,#N/A)</f>
        <v>#N/A</v>
      </c>
      <c r="B1450" s="10" t="str">
        <f>IFERROR(IF(ISNUMBER(A1450),(IF(A1450&lt;('Steps 1+2'!$H$11),((A1450/('Steps 1+2'!$H$11))*3+1),((A1450-('Steps 1+2'!$H$11))/(('Steps 1+2'!$E$17)-('Steps 1+2'!$H$11))*2+4)))," ")," ")</f>
        <v xml:space="preserve"> </v>
      </c>
      <c r="C1450" s="9" t="str">
        <f t="shared" si="47"/>
        <v xml:space="preserve"> </v>
      </c>
      <c r="D1450" s="32" t="e">
        <f t="shared" si="48"/>
        <v>#N/A</v>
      </c>
    </row>
    <row r="1451" spans="1:4">
      <c r="A1451" s="32" t="e">
        <f>IF((A1450+$F$5&lt;='Steps 1+2'!$E$17),A1450+$F$5,#N/A)</f>
        <v>#N/A</v>
      </c>
      <c r="B1451" s="10" t="str">
        <f>IFERROR(IF(ISNUMBER(A1451),(IF(A1451&lt;('Steps 1+2'!$H$11),((A1451/('Steps 1+2'!$H$11))*3+1),((A1451-('Steps 1+2'!$H$11))/(('Steps 1+2'!$E$17)-('Steps 1+2'!$H$11))*2+4)))," ")," ")</f>
        <v xml:space="preserve"> </v>
      </c>
      <c r="C1451" s="9" t="str">
        <f t="shared" si="47"/>
        <v xml:space="preserve"> </v>
      </c>
      <c r="D1451" s="32" t="e">
        <f t="shared" si="48"/>
        <v>#N/A</v>
      </c>
    </row>
    <row r="1452" spans="1:4">
      <c r="A1452" s="32" t="e">
        <f>IF((A1451+$F$5&lt;='Steps 1+2'!$E$17),A1451+$F$5,#N/A)</f>
        <v>#N/A</v>
      </c>
      <c r="B1452" s="10" t="str">
        <f>IFERROR(IF(ISNUMBER(A1452),(IF(A1452&lt;('Steps 1+2'!$H$11),((A1452/('Steps 1+2'!$H$11))*3+1),((A1452-('Steps 1+2'!$H$11))/(('Steps 1+2'!$E$17)-('Steps 1+2'!$H$11))*2+4)))," ")," ")</f>
        <v xml:space="preserve"> </v>
      </c>
      <c r="C1452" s="9" t="str">
        <f t="shared" si="47"/>
        <v xml:space="preserve"> </v>
      </c>
      <c r="D1452" s="32" t="e">
        <f t="shared" si="48"/>
        <v>#N/A</v>
      </c>
    </row>
    <row r="1453" spans="1:4">
      <c r="A1453" s="32" t="e">
        <f>IF((A1452+$F$5&lt;='Steps 1+2'!$E$17),A1452+$F$5,#N/A)</f>
        <v>#N/A</v>
      </c>
      <c r="B1453" s="10" t="str">
        <f>IFERROR(IF(ISNUMBER(A1453),(IF(A1453&lt;('Steps 1+2'!$H$11),((A1453/('Steps 1+2'!$H$11))*3+1),((A1453-('Steps 1+2'!$H$11))/(('Steps 1+2'!$E$17)-('Steps 1+2'!$H$11))*2+4)))," ")," ")</f>
        <v xml:space="preserve"> </v>
      </c>
      <c r="C1453" s="9" t="str">
        <f t="shared" si="47"/>
        <v xml:space="preserve"> </v>
      </c>
      <c r="D1453" s="32" t="e">
        <f t="shared" si="48"/>
        <v>#N/A</v>
      </c>
    </row>
    <row r="1454" spans="1:4">
      <c r="A1454" s="32" t="e">
        <f>IF((A1453+$F$5&lt;='Steps 1+2'!$E$17),A1453+$F$5,#N/A)</f>
        <v>#N/A</v>
      </c>
      <c r="B1454" s="10" t="str">
        <f>IFERROR(IF(ISNUMBER(A1454),(IF(A1454&lt;('Steps 1+2'!$H$11),((A1454/('Steps 1+2'!$H$11))*3+1),((A1454-('Steps 1+2'!$H$11))/(('Steps 1+2'!$E$17)-('Steps 1+2'!$H$11))*2+4)))," ")," ")</f>
        <v xml:space="preserve"> </v>
      </c>
      <c r="C1454" s="9" t="str">
        <f t="shared" si="47"/>
        <v xml:space="preserve"> </v>
      </c>
      <c r="D1454" s="32" t="e">
        <f t="shared" si="48"/>
        <v>#N/A</v>
      </c>
    </row>
    <row r="1455" spans="1:4">
      <c r="A1455" s="32" t="e">
        <f>IF((A1454+$F$5&lt;='Steps 1+2'!$E$17),A1454+$F$5,#N/A)</f>
        <v>#N/A</v>
      </c>
      <c r="B1455" s="10" t="str">
        <f>IFERROR(IF(ISNUMBER(A1455),(IF(A1455&lt;('Steps 1+2'!$H$11),((A1455/('Steps 1+2'!$H$11))*3+1),((A1455-('Steps 1+2'!$H$11))/(('Steps 1+2'!$E$17)-('Steps 1+2'!$H$11))*2+4)))," ")," ")</f>
        <v xml:space="preserve"> </v>
      </c>
      <c r="C1455" s="9" t="str">
        <f t="shared" si="47"/>
        <v xml:space="preserve"> </v>
      </c>
      <c r="D1455" s="32" t="e">
        <f t="shared" si="48"/>
        <v>#N/A</v>
      </c>
    </row>
    <row r="1456" spans="1:4">
      <c r="A1456" s="32" t="e">
        <f>IF((A1455+$F$5&lt;='Steps 1+2'!$E$17),A1455+$F$5,#N/A)</f>
        <v>#N/A</v>
      </c>
      <c r="B1456" s="10" t="str">
        <f>IFERROR(IF(ISNUMBER(A1456),(IF(A1456&lt;('Steps 1+2'!$H$11),((A1456/('Steps 1+2'!$H$11))*3+1),((A1456-('Steps 1+2'!$H$11))/(('Steps 1+2'!$E$17)-('Steps 1+2'!$H$11))*2+4)))," ")," ")</f>
        <v xml:space="preserve"> </v>
      </c>
      <c r="C1456" s="9" t="str">
        <f t="shared" si="47"/>
        <v xml:space="preserve"> </v>
      </c>
      <c r="D1456" s="32" t="e">
        <f t="shared" si="48"/>
        <v>#N/A</v>
      </c>
    </row>
    <row r="1457" spans="1:4">
      <c r="A1457" s="32" t="e">
        <f>IF((A1456+$F$5&lt;='Steps 1+2'!$E$17),A1456+$F$5,#N/A)</f>
        <v>#N/A</v>
      </c>
      <c r="B1457" s="10" t="str">
        <f>IFERROR(IF(ISNUMBER(A1457),(IF(A1457&lt;('Steps 1+2'!$H$11),((A1457/('Steps 1+2'!$H$11))*3+1),((A1457-('Steps 1+2'!$H$11))/(('Steps 1+2'!$E$17)-('Steps 1+2'!$H$11))*2+4)))," ")," ")</f>
        <v xml:space="preserve"> </v>
      </c>
      <c r="C1457" s="9" t="str">
        <f t="shared" si="47"/>
        <v xml:space="preserve"> </v>
      </c>
      <c r="D1457" s="32" t="e">
        <f t="shared" si="48"/>
        <v>#N/A</v>
      </c>
    </row>
    <row r="1458" spans="1:4">
      <c r="A1458" s="32" t="e">
        <f>IF((A1457+$F$5&lt;='Steps 1+2'!$E$17),A1457+$F$5,#N/A)</f>
        <v>#N/A</v>
      </c>
      <c r="B1458" s="10" t="str">
        <f>IFERROR(IF(ISNUMBER(A1458),(IF(A1458&lt;('Steps 1+2'!$H$11),((A1458/('Steps 1+2'!$H$11))*3+1),((A1458-('Steps 1+2'!$H$11))/(('Steps 1+2'!$E$17)-('Steps 1+2'!$H$11))*2+4)))," ")," ")</f>
        <v xml:space="preserve"> </v>
      </c>
      <c r="C1458" s="9" t="str">
        <f t="shared" si="47"/>
        <v xml:space="preserve"> </v>
      </c>
      <c r="D1458" s="32" t="e">
        <f t="shared" si="48"/>
        <v>#N/A</v>
      </c>
    </row>
    <row r="1459" spans="1:4">
      <c r="A1459" s="32" t="e">
        <f>IF((A1458+$F$5&lt;='Steps 1+2'!$E$17),A1458+$F$5,#N/A)</f>
        <v>#N/A</v>
      </c>
      <c r="B1459" s="10" t="str">
        <f>IFERROR(IF(ISNUMBER(A1459),(IF(A1459&lt;('Steps 1+2'!$H$11),((A1459/('Steps 1+2'!$H$11))*3+1),((A1459-('Steps 1+2'!$H$11))/(('Steps 1+2'!$E$17)-('Steps 1+2'!$H$11))*2+4)))," ")," ")</f>
        <v xml:space="preserve"> </v>
      </c>
      <c r="C1459" s="9" t="str">
        <f t="shared" si="47"/>
        <v xml:space="preserve"> </v>
      </c>
      <c r="D1459" s="32" t="e">
        <f t="shared" si="48"/>
        <v>#N/A</v>
      </c>
    </row>
    <row r="1460" spans="1:4">
      <c r="A1460" s="32" t="e">
        <f>IF((A1459+$F$5&lt;='Steps 1+2'!$E$17),A1459+$F$5,#N/A)</f>
        <v>#N/A</v>
      </c>
      <c r="B1460" s="10" t="str">
        <f>IFERROR(IF(ISNUMBER(A1460),(IF(A1460&lt;('Steps 1+2'!$H$11),((A1460/('Steps 1+2'!$H$11))*3+1),((A1460-('Steps 1+2'!$H$11))/(('Steps 1+2'!$E$17)-('Steps 1+2'!$H$11))*2+4)))," ")," ")</f>
        <v xml:space="preserve"> </v>
      </c>
      <c r="C1460" s="9" t="str">
        <f t="shared" si="47"/>
        <v xml:space="preserve"> </v>
      </c>
      <c r="D1460" s="32" t="e">
        <f t="shared" si="48"/>
        <v>#N/A</v>
      </c>
    </row>
    <row r="1461" spans="1:4">
      <c r="A1461" s="32" t="e">
        <f>IF((A1460+$F$5&lt;='Steps 1+2'!$E$17),A1460+$F$5,#N/A)</f>
        <v>#N/A</v>
      </c>
      <c r="B1461" s="10" t="str">
        <f>IFERROR(IF(ISNUMBER(A1461),(IF(A1461&lt;('Steps 1+2'!$H$11),((A1461/('Steps 1+2'!$H$11))*3+1),((A1461-('Steps 1+2'!$H$11))/(('Steps 1+2'!$E$17)-('Steps 1+2'!$H$11))*2+4)))," ")," ")</f>
        <v xml:space="preserve"> </v>
      </c>
      <c r="C1461" s="9" t="str">
        <f t="shared" si="47"/>
        <v xml:space="preserve"> </v>
      </c>
      <c r="D1461" s="32" t="e">
        <f t="shared" si="48"/>
        <v>#N/A</v>
      </c>
    </row>
    <row r="1462" spans="1:4">
      <c r="A1462" s="32" t="e">
        <f>IF((A1461+$F$5&lt;='Steps 1+2'!$E$17),A1461+$F$5,#N/A)</f>
        <v>#N/A</v>
      </c>
      <c r="B1462" s="10" t="str">
        <f>IFERROR(IF(ISNUMBER(A1462),(IF(A1462&lt;('Steps 1+2'!$H$11),((A1462/('Steps 1+2'!$H$11))*3+1),((A1462-('Steps 1+2'!$H$11))/(('Steps 1+2'!$E$17)-('Steps 1+2'!$H$11))*2+4)))," ")," ")</f>
        <v xml:space="preserve"> </v>
      </c>
      <c r="C1462" s="9" t="str">
        <f t="shared" si="47"/>
        <v xml:space="preserve"> </v>
      </c>
      <c r="D1462" s="32" t="e">
        <f t="shared" si="48"/>
        <v>#N/A</v>
      </c>
    </row>
    <row r="1463" spans="1:4">
      <c r="A1463" s="32" t="e">
        <f>IF((A1462+$F$5&lt;='Steps 1+2'!$E$17),A1462+$F$5,#N/A)</f>
        <v>#N/A</v>
      </c>
      <c r="B1463" s="10" t="str">
        <f>IFERROR(IF(ISNUMBER(A1463),(IF(A1463&lt;('Steps 1+2'!$H$11),((A1463/('Steps 1+2'!$H$11))*3+1),((A1463-('Steps 1+2'!$H$11))/(('Steps 1+2'!$E$17)-('Steps 1+2'!$H$11))*2+4)))," ")," ")</f>
        <v xml:space="preserve"> </v>
      </c>
      <c r="C1463" s="9" t="str">
        <f t="shared" si="47"/>
        <v xml:space="preserve"> </v>
      </c>
      <c r="D1463" s="32" t="e">
        <f t="shared" si="48"/>
        <v>#N/A</v>
      </c>
    </row>
    <row r="1464" spans="1:4">
      <c r="A1464" s="32" t="e">
        <f>IF((A1463+$F$5&lt;='Steps 1+2'!$E$17),A1463+$F$5,#N/A)</f>
        <v>#N/A</v>
      </c>
      <c r="B1464" s="10" t="str">
        <f>IFERROR(IF(ISNUMBER(A1464),(IF(A1464&lt;('Steps 1+2'!$H$11),((A1464/('Steps 1+2'!$H$11))*3+1),((A1464-('Steps 1+2'!$H$11))/(('Steps 1+2'!$E$17)-('Steps 1+2'!$H$11))*2+4)))," ")," ")</f>
        <v xml:space="preserve"> </v>
      </c>
      <c r="C1464" s="9" t="str">
        <f t="shared" si="47"/>
        <v xml:space="preserve"> </v>
      </c>
      <c r="D1464" s="32" t="e">
        <f t="shared" si="48"/>
        <v>#N/A</v>
      </c>
    </row>
    <row r="1465" spans="1:4">
      <c r="A1465" s="32" t="e">
        <f>IF((A1464+$F$5&lt;='Steps 1+2'!$E$17),A1464+$F$5,#N/A)</f>
        <v>#N/A</v>
      </c>
      <c r="B1465" s="10" t="str">
        <f>IFERROR(IF(ISNUMBER(A1465),(IF(A1465&lt;('Steps 1+2'!$H$11),((A1465/('Steps 1+2'!$H$11))*3+1),((A1465-('Steps 1+2'!$H$11))/(('Steps 1+2'!$E$17)-('Steps 1+2'!$H$11))*2+4)))," ")," ")</f>
        <v xml:space="preserve"> </v>
      </c>
      <c r="C1465" s="9" t="str">
        <f t="shared" si="47"/>
        <v xml:space="preserve"> </v>
      </c>
      <c r="D1465" s="32" t="e">
        <f t="shared" si="48"/>
        <v>#N/A</v>
      </c>
    </row>
    <row r="1466" spans="1:4">
      <c r="A1466" s="32" t="e">
        <f>IF((A1465+$F$5&lt;='Steps 1+2'!$E$17),A1465+$F$5,#N/A)</f>
        <v>#N/A</v>
      </c>
      <c r="B1466" s="10" t="str">
        <f>IFERROR(IF(ISNUMBER(A1466),(IF(A1466&lt;('Steps 1+2'!$H$11),((A1466/('Steps 1+2'!$H$11))*3+1),((A1466-('Steps 1+2'!$H$11))/(('Steps 1+2'!$E$17)-('Steps 1+2'!$H$11))*2+4)))," ")," ")</f>
        <v xml:space="preserve"> </v>
      </c>
      <c r="C1466" s="9" t="str">
        <f t="shared" si="47"/>
        <v xml:space="preserve"> </v>
      </c>
      <c r="D1466" s="32" t="e">
        <f t="shared" si="48"/>
        <v>#N/A</v>
      </c>
    </row>
    <row r="1467" spans="1:4">
      <c r="A1467" s="32" t="e">
        <f>IF((A1466+$F$5&lt;='Steps 1+2'!$E$17),A1466+$F$5,#N/A)</f>
        <v>#N/A</v>
      </c>
      <c r="B1467" s="10" t="str">
        <f>IFERROR(IF(ISNUMBER(A1467),(IF(A1467&lt;('Steps 1+2'!$H$11),((A1467/('Steps 1+2'!$H$11))*3+1),((A1467-('Steps 1+2'!$H$11))/(('Steps 1+2'!$E$17)-('Steps 1+2'!$H$11))*2+4)))," ")," ")</f>
        <v xml:space="preserve"> </v>
      </c>
      <c r="C1467" s="9" t="str">
        <f t="shared" si="47"/>
        <v xml:space="preserve"> </v>
      </c>
      <c r="D1467" s="32" t="e">
        <f t="shared" si="48"/>
        <v>#N/A</v>
      </c>
    </row>
    <row r="1468" spans="1:4">
      <c r="A1468" s="32" t="e">
        <f>IF((A1467+$F$5&lt;='Steps 1+2'!$E$17),A1467+$F$5,#N/A)</f>
        <v>#N/A</v>
      </c>
      <c r="B1468" s="10" t="str">
        <f>IFERROR(IF(ISNUMBER(A1468),(IF(A1468&lt;('Steps 1+2'!$H$11),((A1468/('Steps 1+2'!$H$11))*3+1),((A1468-('Steps 1+2'!$H$11))/(('Steps 1+2'!$E$17)-('Steps 1+2'!$H$11))*2+4)))," ")," ")</f>
        <v xml:space="preserve"> </v>
      </c>
      <c r="C1468" s="9" t="str">
        <f t="shared" si="47"/>
        <v xml:space="preserve"> </v>
      </c>
      <c r="D1468" s="32" t="e">
        <f t="shared" si="48"/>
        <v>#N/A</v>
      </c>
    </row>
    <row r="1469" spans="1:4">
      <c r="A1469" s="32" t="e">
        <f>IF((A1468+$F$5&lt;='Steps 1+2'!$E$17),A1468+$F$5,#N/A)</f>
        <v>#N/A</v>
      </c>
      <c r="B1469" s="10" t="str">
        <f>IFERROR(IF(ISNUMBER(A1469),(IF(A1469&lt;('Steps 1+2'!$H$11),((A1469/('Steps 1+2'!$H$11))*3+1),((A1469-('Steps 1+2'!$H$11))/(('Steps 1+2'!$E$17)-('Steps 1+2'!$H$11))*2+4)))," ")," ")</f>
        <v xml:space="preserve"> </v>
      </c>
      <c r="C1469" s="9" t="str">
        <f t="shared" si="47"/>
        <v xml:space="preserve"> </v>
      </c>
      <c r="D1469" s="32" t="e">
        <f t="shared" si="48"/>
        <v>#N/A</v>
      </c>
    </row>
    <row r="1470" spans="1:4">
      <c r="A1470" s="32" t="e">
        <f>IF((A1469+$F$5&lt;='Steps 1+2'!$E$17),A1469+$F$5,#N/A)</f>
        <v>#N/A</v>
      </c>
      <c r="B1470" s="10" t="str">
        <f>IFERROR(IF(ISNUMBER(A1470),(IF(A1470&lt;('Steps 1+2'!$H$11),((A1470/('Steps 1+2'!$H$11))*3+1),((A1470-('Steps 1+2'!$H$11))/(('Steps 1+2'!$E$17)-('Steps 1+2'!$H$11))*2+4)))," ")," ")</f>
        <v xml:space="preserve"> </v>
      </c>
      <c r="C1470" s="9" t="str">
        <f t="shared" si="47"/>
        <v xml:space="preserve"> </v>
      </c>
      <c r="D1470" s="32" t="e">
        <f t="shared" si="48"/>
        <v>#N/A</v>
      </c>
    </row>
    <row r="1471" spans="1:4">
      <c r="A1471" s="32" t="e">
        <f>IF((A1470+$F$5&lt;='Steps 1+2'!$E$17),A1470+$F$5,#N/A)</f>
        <v>#N/A</v>
      </c>
      <c r="B1471" s="10" t="str">
        <f>IFERROR(IF(ISNUMBER(A1471),(IF(A1471&lt;('Steps 1+2'!$H$11),((A1471/('Steps 1+2'!$H$11))*3+1),((A1471-('Steps 1+2'!$H$11))/(('Steps 1+2'!$E$17)-('Steps 1+2'!$H$11))*2+4)))," ")," ")</f>
        <v xml:space="preserve"> </v>
      </c>
      <c r="C1471" s="9" t="str">
        <f t="shared" si="47"/>
        <v xml:space="preserve"> </v>
      </c>
      <c r="D1471" s="32" t="e">
        <f t="shared" si="48"/>
        <v>#N/A</v>
      </c>
    </row>
    <row r="1472" spans="1:4">
      <c r="A1472" s="32" t="e">
        <f>IF((A1471+$F$5&lt;='Steps 1+2'!$E$17),A1471+$F$5,#N/A)</f>
        <v>#N/A</v>
      </c>
      <c r="B1472" s="10" t="str">
        <f>IFERROR(IF(ISNUMBER(A1472),(IF(A1472&lt;('Steps 1+2'!$H$11),((A1472/('Steps 1+2'!$H$11))*3+1),((A1472-('Steps 1+2'!$H$11))/(('Steps 1+2'!$E$17)-('Steps 1+2'!$H$11))*2+4)))," ")," ")</f>
        <v xml:space="preserve"> </v>
      </c>
      <c r="C1472" s="9" t="str">
        <f t="shared" si="47"/>
        <v xml:space="preserve"> </v>
      </c>
      <c r="D1472" s="32" t="e">
        <f t="shared" si="48"/>
        <v>#N/A</v>
      </c>
    </row>
    <row r="1473" spans="1:4">
      <c r="A1473" s="32" t="e">
        <f>IF((A1472+$F$5&lt;='Steps 1+2'!$E$17),A1472+$F$5,#N/A)</f>
        <v>#N/A</v>
      </c>
      <c r="B1473" s="10" t="str">
        <f>IFERROR(IF(ISNUMBER(A1473),(IF(A1473&lt;('Steps 1+2'!$H$11),((A1473/('Steps 1+2'!$H$11))*3+1),((A1473-('Steps 1+2'!$H$11))/(('Steps 1+2'!$E$17)-('Steps 1+2'!$H$11))*2+4)))," ")," ")</f>
        <v xml:space="preserve"> </v>
      </c>
      <c r="C1473" s="9" t="str">
        <f t="shared" si="47"/>
        <v xml:space="preserve"> </v>
      </c>
      <c r="D1473" s="32" t="e">
        <f t="shared" si="48"/>
        <v>#N/A</v>
      </c>
    </row>
    <row r="1474" spans="1:4">
      <c r="A1474" s="32" t="e">
        <f>IF((A1473+$F$5&lt;='Steps 1+2'!$E$17),A1473+$F$5,#N/A)</f>
        <v>#N/A</v>
      </c>
      <c r="B1474" s="10" t="str">
        <f>IFERROR(IF(ISNUMBER(A1474),(IF(A1474&lt;('Steps 1+2'!$H$11),((A1474/('Steps 1+2'!$H$11))*3+1),((A1474-('Steps 1+2'!$H$11))/(('Steps 1+2'!$E$17)-('Steps 1+2'!$H$11))*2+4)))," ")," ")</f>
        <v xml:space="preserve"> </v>
      </c>
      <c r="C1474" s="9" t="str">
        <f t="shared" ref="C1474:C1537" si="49">IFERROR(IF(AND(B1474&gt;3.5,B1474&lt;4),3.5,ROUND(B1474/5,1)*5)," ")</f>
        <v xml:space="preserve"> </v>
      </c>
      <c r="D1474" s="32" t="e">
        <f t="shared" si="48"/>
        <v>#N/A</v>
      </c>
    </row>
    <row r="1475" spans="1:4">
      <c r="A1475" s="32" t="e">
        <f>IF((A1474+$F$5&lt;='Steps 1+2'!$E$17),A1474+$F$5,#N/A)</f>
        <v>#N/A</v>
      </c>
      <c r="B1475" s="10" t="str">
        <f>IFERROR(IF(ISNUMBER(A1475),(IF(A1475&lt;('Steps 1+2'!$H$11),((A1475/('Steps 1+2'!$H$11))*3+1),((A1475-('Steps 1+2'!$H$11))/(('Steps 1+2'!$E$17)-('Steps 1+2'!$H$11))*2+4)))," ")," ")</f>
        <v xml:space="preserve"> </v>
      </c>
      <c r="C1475" s="9" t="str">
        <f t="shared" si="49"/>
        <v xml:space="preserve"> </v>
      </c>
      <c r="D1475" s="32" t="e">
        <f t="shared" si="48"/>
        <v>#N/A</v>
      </c>
    </row>
    <row r="1476" spans="1:4">
      <c r="A1476" s="32" t="e">
        <f>IF((A1475+$F$5&lt;='Steps 1+2'!$E$17),A1475+$F$5,#N/A)</f>
        <v>#N/A</v>
      </c>
      <c r="B1476" s="10" t="str">
        <f>IFERROR(IF(ISNUMBER(A1476),(IF(A1476&lt;('Steps 1+2'!$H$11),((A1476/('Steps 1+2'!$H$11))*3+1),((A1476-('Steps 1+2'!$H$11))/(('Steps 1+2'!$E$17)-('Steps 1+2'!$H$11))*2+4)))," ")," ")</f>
        <v xml:space="preserve"> </v>
      </c>
      <c r="C1476" s="9" t="str">
        <f t="shared" si="49"/>
        <v xml:space="preserve"> </v>
      </c>
      <c r="D1476" s="32" t="e">
        <f t="shared" si="48"/>
        <v>#N/A</v>
      </c>
    </row>
    <row r="1477" spans="1:4">
      <c r="A1477" s="32" t="e">
        <f>IF((A1476+$F$5&lt;='Steps 1+2'!$E$17),A1476+$F$5,#N/A)</f>
        <v>#N/A</v>
      </c>
      <c r="B1477" s="10" t="str">
        <f>IFERROR(IF(ISNUMBER(A1477),(IF(A1477&lt;('Steps 1+2'!$H$11),((A1477/('Steps 1+2'!$H$11))*3+1),((A1477-('Steps 1+2'!$H$11))/(('Steps 1+2'!$E$17)-('Steps 1+2'!$H$11))*2+4)))," ")," ")</f>
        <v xml:space="preserve"> </v>
      </c>
      <c r="C1477" s="9" t="str">
        <f t="shared" si="49"/>
        <v xml:space="preserve"> </v>
      </c>
      <c r="D1477" s="32" t="e">
        <f t="shared" si="48"/>
        <v>#N/A</v>
      </c>
    </row>
    <row r="1478" spans="1:4">
      <c r="A1478" s="32" t="e">
        <f>IF((A1477+$F$5&lt;='Steps 1+2'!$E$17),A1477+$F$5,#N/A)</f>
        <v>#N/A</v>
      </c>
      <c r="B1478" s="10" t="str">
        <f>IFERROR(IF(ISNUMBER(A1478),(IF(A1478&lt;('Steps 1+2'!$H$11),((A1478/('Steps 1+2'!$H$11))*3+1),((A1478-('Steps 1+2'!$H$11))/(('Steps 1+2'!$E$17)-('Steps 1+2'!$H$11))*2+4)))," ")," ")</f>
        <v xml:space="preserve"> </v>
      </c>
      <c r="C1478" s="9" t="str">
        <f t="shared" si="49"/>
        <v xml:space="preserve"> </v>
      </c>
      <c r="D1478" s="32" t="e">
        <f t="shared" si="48"/>
        <v>#N/A</v>
      </c>
    </row>
    <row r="1479" spans="1:4">
      <c r="A1479" s="32" t="e">
        <f>IF((A1478+$F$5&lt;='Steps 1+2'!$E$17),A1478+$F$5,#N/A)</f>
        <v>#N/A</v>
      </c>
      <c r="B1479" s="10" t="str">
        <f>IFERROR(IF(ISNUMBER(A1479),(IF(A1479&lt;('Steps 1+2'!$H$11),((A1479/('Steps 1+2'!$H$11))*3+1),((A1479-('Steps 1+2'!$H$11))/(('Steps 1+2'!$E$17)-('Steps 1+2'!$H$11))*2+4)))," ")," ")</f>
        <v xml:space="preserve"> </v>
      </c>
      <c r="C1479" s="9" t="str">
        <f t="shared" si="49"/>
        <v xml:space="preserve"> </v>
      </c>
      <c r="D1479" s="32" t="e">
        <f t="shared" si="48"/>
        <v>#N/A</v>
      </c>
    </row>
    <row r="1480" spans="1:4">
      <c r="A1480" s="32" t="e">
        <f>IF((A1479+$F$5&lt;='Steps 1+2'!$E$17),A1479+$F$5,#N/A)</f>
        <v>#N/A</v>
      </c>
      <c r="B1480" s="10" t="str">
        <f>IFERROR(IF(ISNUMBER(A1480),(IF(A1480&lt;('Steps 1+2'!$H$11),((A1480/('Steps 1+2'!$H$11))*3+1),((A1480-('Steps 1+2'!$H$11))/(('Steps 1+2'!$E$17)-('Steps 1+2'!$H$11))*2+4)))," ")," ")</f>
        <v xml:space="preserve"> </v>
      </c>
      <c r="C1480" s="9" t="str">
        <f t="shared" si="49"/>
        <v xml:space="preserve"> </v>
      </c>
      <c r="D1480" s="32" t="e">
        <f t="shared" si="48"/>
        <v>#N/A</v>
      </c>
    </row>
    <row r="1481" spans="1:4">
      <c r="A1481" s="32" t="e">
        <f>IF((A1480+$F$5&lt;='Steps 1+2'!$E$17),A1480+$F$5,#N/A)</f>
        <v>#N/A</v>
      </c>
      <c r="B1481" s="10" t="str">
        <f>IFERROR(IF(ISNUMBER(A1481),(IF(A1481&lt;('Steps 1+2'!$H$11),((A1481/('Steps 1+2'!$H$11))*3+1),((A1481-('Steps 1+2'!$H$11))/(('Steps 1+2'!$E$17)-('Steps 1+2'!$H$11))*2+4)))," ")," ")</f>
        <v xml:space="preserve"> </v>
      </c>
      <c r="C1481" s="9" t="str">
        <f t="shared" si="49"/>
        <v xml:space="preserve"> </v>
      </c>
      <c r="D1481" s="32" t="e">
        <f t="shared" si="48"/>
        <v>#N/A</v>
      </c>
    </row>
    <row r="1482" spans="1:4">
      <c r="A1482" s="32" t="e">
        <f>IF((A1481+$F$5&lt;='Steps 1+2'!$E$17),A1481+$F$5,#N/A)</f>
        <v>#N/A</v>
      </c>
      <c r="B1482" s="10" t="str">
        <f>IFERROR(IF(ISNUMBER(A1482),(IF(A1482&lt;('Steps 1+2'!$H$11),((A1482/('Steps 1+2'!$H$11))*3+1),((A1482-('Steps 1+2'!$H$11))/(('Steps 1+2'!$E$17)-('Steps 1+2'!$H$11))*2+4)))," ")," ")</f>
        <v xml:space="preserve"> </v>
      </c>
      <c r="C1482" s="9" t="str">
        <f t="shared" si="49"/>
        <v xml:space="preserve"> </v>
      </c>
      <c r="D1482" s="32" t="e">
        <f t="shared" si="48"/>
        <v>#N/A</v>
      </c>
    </row>
    <row r="1483" spans="1:4">
      <c r="A1483" s="32" t="e">
        <f>IF((A1482+$F$5&lt;='Steps 1+2'!$E$17),A1482+$F$5,#N/A)</f>
        <v>#N/A</v>
      </c>
      <c r="B1483" s="10" t="str">
        <f>IFERROR(IF(ISNUMBER(A1483),(IF(A1483&lt;('Steps 1+2'!$H$11),((A1483/('Steps 1+2'!$H$11))*3+1),((A1483-('Steps 1+2'!$H$11))/(('Steps 1+2'!$E$17)-('Steps 1+2'!$H$11))*2+4)))," ")," ")</f>
        <v xml:space="preserve"> </v>
      </c>
      <c r="C1483" s="9" t="str">
        <f t="shared" si="49"/>
        <v xml:space="preserve"> </v>
      </c>
      <c r="D1483" s="32" t="e">
        <f t="shared" ref="D1483:D1546" si="50">A1483</f>
        <v>#N/A</v>
      </c>
    </row>
    <row r="1484" spans="1:4">
      <c r="A1484" s="32" t="e">
        <f>IF((A1483+$F$5&lt;='Steps 1+2'!$E$17),A1483+$F$5,#N/A)</f>
        <v>#N/A</v>
      </c>
      <c r="B1484" s="10" t="str">
        <f>IFERROR(IF(ISNUMBER(A1484),(IF(A1484&lt;('Steps 1+2'!$H$11),((A1484/('Steps 1+2'!$H$11))*3+1),((A1484-('Steps 1+2'!$H$11))/(('Steps 1+2'!$E$17)-('Steps 1+2'!$H$11))*2+4)))," ")," ")</f>
        <v xml:space="preserve"> </v>
      </c>
      <c r="C1484" s="9" t="str">
        <f t="shared" si="49"/>
        <v xml:space="preserve"> </v>
      </c>
      <c r="D1484" s="32" t="e">
        <f t="shared" si="50"/>
        <v>#N/A</v>
      </c>
    </row>
    <row r="1485" spans="1:4">
      <c r="A1485" s="32" t="e">
        <f>IF((A1484+$F$5&lt;='Steps 1+2'!$E$17),A1484+$F$5,#N/A)</f>
        <v>#N/A</v>
      </c>
      <c r="B1485" s="10" t="str">
        <f>IFERROR(IF(ISNUMBER(A1485),(IF(A1485&lt;('Steps 1+2'!$H$11),((A1485/('Steps 1+2'!$H$11))*3+1),((A1485-('Steps 1+2'!$H$11))/(('Steps 1+2'!$E$17)-('Steps 1+2'!$H$11))*2+4)))," ")," ")</f>
        <v xml:space="preserve"> </v>
      </c>
      <c r="C1485" s="9" t="str">
        <f t="shared" si="49"/>
        <v xml:space="preserve"> </v>
      </c>
      <c r="D1485" s="32" t="e">
        <f t="shared" si="50"/>
        <v>#N/A</v>
      </c>
    </row>
    <row r="1486" spans="1:4">
      <c r="A1486" s="32" t="e">
        <f>IF((A1485+$F$5&lt;='Steps 1+2'!$E$17),A1485+$F$5,#N/A)</f>
        <v>#N/A</v>
      </c>
      <c r="B1486" s="10" t="str">
        <f>IFERROR(IF(ISNUMBER(A1486),(IF(A1486&lt;('Steps 1+2'!$H$11),((A1486/('Steps 1+2'!$H$11))*3+1),((A1486-('Steps 1+2'!$H$11))/(('Steps 1+2'!$E$17)-('Steps 1+2'!$H$11))*2+4)))," ")," ")</f>
        <v xml:space="preserve"> </v>
      </c>
      <c r="C1486" s="9" t="str">
        <f t="shared" si="49"/>
        <v xml:space="preserve"> </v>
      </c>
      <c r="D1486" s="32" t="e">
        <f t="shared" si="50"/>
        <v>#N/A</v>
      </c>
    </row>
    <row r="1487" spans="1:4">
      <c r="A1487" s="32" t="e">
        <f>IF((A1486+$F$5&lt;='Steps 1+2'!$E$17),A1486+$F$5,#N/A)</f>
        <v>#N/A</v>
      </c>
      <c r="B1487" s="10" t="str">
        <f>IFERROR(IF(ISNUMBER(A1487),(IF(A1487&lt;('Steps 1+2'!$H$11),((A1487/('Steps 1+2'!$H$11))*3+1),((A1487-('Steps 1+2'!$H$11))/(('Steps 1+2'!$E$17)-('Steps 1+2'!$H$11))*2+4)))," ")," ")</f>
        <v xml:space="preserve"> </v>
      </c>
      <c r="C1487" s="9" t="str">
        <f t="shared" si="49"/>
        <v xml:space="preserve"> </v>
      </c>
      <c r="D1487" s="32" t="e">
        <f t="shared" si="50"/>
        <v>#N/A</v>
      </c>
    </row>
    <row r="1488" spans="1:4">
      <c r="A1488" s="32" t="e">
        <f>IF((A1487+$F$5&lt;='Steps 1+2'!$E$17),A1487+$F$5,#N/A)</f>
        <v>#N/A</v>
      </c>
      <c r="B1488" s="10" t="str">
        <f>IFERROR(IF(ISNUMBER(A1488),(IF(A1488&lt;('Steps 1+2'!$H$11),((A1488/('Steps 1+2'!$H$11))*3+1),((A1488-('Steps 1+2'!$H$11))/(('Steps 1+2'!$E$17)-('Steps 1+2'!$H$11))*2+4)))," ")," ")</f>
        <v xml:space="preserve"> </v>
      </c>
      <c r="C1488" s="9" t="str">
        <f t="shared" si="49"/>
        <v xml:space="preserve"> </v>
      </c>
      <c r="D1488" s="32" t="e">
        <f t="shared" si="50"/>
        <v>#N/A</v>
      </c>
    </row>
    <row r="1489" spans="1:4">
      <c r="A1489" s="32" t="e">
        <f>IF((A1488+$F$5&lt;='Steps 1+2'!$E$17),A1488+$F$5,#N/A)</f>
        <v>#N/A</v>
      </c>
      <c r="B1489" s="10" t="str">
        <f>IFERROR(IF(ISNUMBER(A1489),(IF(A1489&lt;('Steps 1+2'!$H$11),((A1489/('Steps 1+2'!$H$11))*3+1),((A1489-('Steps 1+2'!$H$11))/(('Steps 1+2'!$E$17)-('Steps 1+2'!$H$11))*2+4)))," ")," ")</f>
        <v xml:space="preserve"> </v>
      </c>
      <c r="C1489" s="9" t="str">
        <f t="shared" si="49"/>
        <v xml:space="preserve"> </v>
      </c>
      <c r="D1489" s="32" t="e">
        <f t="shared" si="50"/>
        <v>#N/A</v>
      </c>
    </row>
    <row r="1490" spans="1:4">
      <c r="A1490" s="32" t="e">
        <f>IF((A1489+$F$5&lt;='Steps 1+2'!$E$17),A1489+$F$5,#N/A)</f>
        <v>#N/A</v>
      </c>
      <c r="B1490" s="10" t="str">
        <f>IFERROR(IF(ISNUMBER(A1490),(IF(A1490&lt;('Steps 1+2'!$H$11),((A1490/('Steps 1+2'!$H$11))*3+1),((A1490-('Steps 1+2'!$H$11))/(('Steps 1+2'!$E$17)-('Steps 1+2'!$H$11))*2+4)))," ")," ")</f>
        <v xml:space="preserve"> </v>
      </c>
      <c r="C1490" s="9" t="str">
        <f t="shared" si="49"/>
        <v xml:space="preserve"> </v>
      </c>
      <c r="D1490" s="32" t="e">
        <f t="shared" si="50"/>
        <v>#N/A</v>
      </c>
    </row>
    <row r="1491" spans="1:4">
      <c r="A1491" s="32" t="e">
        <f>IF((A1490+$F$5&lt;='Steps 1+2'!$E$17),A1490+$F$5,#N/A)</f>
        <v>#N/A</v>
      </c>
      <c r="B1491" s="10" t="str">
        <f>IFERROR(IF(ISNUMBER(A1491),(IF(A1491&lt;('Steps 1+2'!$H$11),((A1491/('Steps 1+2'!$H$11))*3+1),((A1491-('Steps 1+2'!$H$11))/(('Steps 1+2'!$E$17)-('Steps 1+2'!$H$11))*2+4)))," ")," ")</f>
        <v xml:space="preserve"> </v>
      </c>
      <c r="C1491" s="9" t="str">
        <f t="shared" si="49"/>
        <v xml:space="preserve"> </v>
      </c>
      <c r="D1491" s="32" t="e">
        <f t="shared" si="50"/>
        <v>#N/A</v>
      </c>
    </row>
    <row r="1492" spans="1:4">
      <c r="A1492" s="32" t="e">
        <f>IF((A1491+$F$5&lt;='Steps 1+2'!$E$17),A1491+$F$5,#N/A)</f>
        <v>#N/A</v>
      </c>
      <c r="B1492" s="10" t="str">
        <f>IFERROR(IF(ISNUMBER(A1492),(IF(A1492&lt;('Steps 1+2'!$H$11),((A1492/('Steps 1+2'!$H$11))*3+1),((A1492-('Steps 1+2'!$H$11))/(('Steps 1+2'!$E$17)-('Steps 1+2'!$H$11))*2+4)))," ")," ")</f>
        <v xml:space="preserve"> </v>
      </c>
      <c r="C1492" s="9" t="str">
        <f t="shared" si="49"/>
        <v xml:space="preserve"> </v>
      </c>
      <c r="D1492" s="32" t="e">
        <f t="shared" si="50"/>
        <v>#N/A</v>
      </c>
    </row>
    <row r="1493" spans="1:4">
      <c r="A1493" s="32" t="e">
        <f>IF((A1492+$F$5&lt;='Steps 1+2'!$E$17),A1492+$F$5,#N/A)</f>
        <v>#N/A</v>
      </c>
      <c r="B1493" s="10" t="str">
        <f>IFERROR(IF(ISNUMBER(A1493),(IF(A1493&lt;('Steps 1+2'!$H$11),((A1493/('Steps 1+2'!$H$11))*3+1),((A1493-('Steps 1+2'!$H$11))/(('Steps 1+2'!$E$17)-('Steps 1+2'!$H$11))*2+4)))," ")," ")</f>
        <v xml:space="preserve"> </v>
      </c>
      <c r="C1493" s="9" t="str">
        <f t="shared" si="49"/>
        <v xml:space="preserve"> </v>
      </c>
      <c r="D1493" s="32" t="e">
        <f t="shared" si="50"/>
        <v>#N/A</v>
      </c>
    </row>
    <row r="1494" spans="1:4">
      <c r="A1494" s="32" t="e">
        <f>IF((A1493+$F$5&lt;='Steps 1+2'!$E$17),A1493+$F$5,#N/A)</f>
        <v>#N/A</v>
      </c>
      <c r="B1494" s="10" t="str">
        <f>IFERROR(IF(ISNUMBER(A1494),(IF(A1494&lt;('Steps 1+2'!$H$11),((A1494/('Steps 1+2'!$H$11))*3+1),((A1494-('Steps 1+2'!$H$11))/(('Steps 1+2'!$E$17)-('Steps 1+2'!$H$11))*2+4)))," ")," ")</f>
        <v xml:space="preserve"> </v>
      </c>
      <c r="C1494" s="9" t="str">
        <f t="shared" si="49"/>
        <v xml:space="preserve"> </v>
      </c>
      <c r="D1494" s="32" t="e">
        <f t="shared" si="50"/>
        <v>#N/A</v>
      </c>
    </row>
    <row r="1495" spans="1:4">
      <c r="A1495" s="32" t="e">
        <f>IF((A1494+$F$5&lt;='Steps 1+2'!$E$17),A1494+$F$5,#N/A)</f>
        <v>#N/A</v>
      </c>
      <c r="B1495" s="10" t="str">
        <f>IFERROR(IF(ISNUMBER(A1495),(IF(A1495&lt;('Steps 1+2'!$H$11),((A1495/('Steps 1+2'!$H$11))*3+1),((A1495-('Steps 1+2'!$H$11))/(('Steps 1+2'!$E$17)-('Steps 1+2'!$H$11))*2+4)))," ")," ")</f>
        <v xml:space="preserve"> </v>
      </c>
      <c r="C1495" s="9" t="str">
        <f t="shared" si="49"/>
        <v xml:space="preserve"> </v>
      </c>
      <c r="D1495" s="32" t="e">
        <f t="shared" si="50"/>
        <v>#N/A</v>
      </c>
    </row>
    <row r="1496" spans="1:4">
      <c r="A1496" s="32" t="e">
        <f>IF((A1495+$F$5&lt;='Steps 1+2'!$E$17),A1495+$F$5,#N/A)</f>
        <v>#N/A</v>
      </c>
      <c r="B1496" s="10" t="str">
        <f>IFERROR(IF(ISNUMBER(A1496),(IF(A1496&lt;('Steps 1+2'!$H$11),((A1496/('Steps 1+2'!$H$11))*3+1),((A1496-('Steps 1+2'!$H$11))/(('Steps 1+2'!$E$17)-('Steps 1+2'!$H$11))*2+4)))," ")," ")</f>
        <v xml:space="preserve"> </v>
      </c>
      <c r="C1496" s="9" t="str">
        <f t="shared" si="49"/>
        <v xml:space="preserve"> </v>
      </c>
      <c r="D1496" s="32" t="e">
        <f t="shared" si="50"/>
        <v>#N/A</v>
      </c>
    </row>
    <row r="1497" spans="1:4">
      <c r="A1497" s="32" t="e">
        <f>IF((A1496+$F$5&lt;='Steps 1+2'!$E$17),A1496+$F$5,#N/A)</f>
        <v>#N/A</v>
      </c>
      <c r="B1497" s="10" t="str">
        <f>IFERROR(IF(ISNUMBER(A1497),(IF(A1497&lt;('Steps 1+2'!$H$11),((A1497/('Steps 1+2'!$H$11))*3+1),((A1497-('Steps 1+2'!$H$11))/(('Steps 1+2'!$E$17)-('Steps 1+2'!$H$11))*2+4)))," ")," ")</f>
        <v xml:space="preserve"> </v>
      </c>
      <c r="C1497" s="9" t="str">
        <f t="shared" si="49"/>
        <v xml:space="preserve"> </v>
      </c>
      <c r="D1497" s="32" t="e">
        <f t="shared" si="50"/>
        <v>#N/A</v>
      </c>
    </row>
    <row r="1498" spans="1:4">
      <c r="A1498" s="32" t="e">
        <f>IF((A1497+$F$5&lt;='Steps 1+2'!$E$17),A1497+$F$5,#N/A)</f>
        <v>#N/A</v>
      </c>
      <c r="B1498" s="10" t="str">
        <f>IFERROR(IF(ISNUMBER(A1498),(IF(A1498&lt;('Steps 1+2'!$H$11),((A1498/('Steps 1+2'!$H$11))*3+1),((A1498-('Steps 1+2'!$H$11))/(('Steps 1+2'!$E$17)-('Steps 1+2'!$H$11))*2+4)))," ")," ")</f>
        <v xml:space="preserve"> </v>
      </c>
      <c r="C1498" s="9" t="str">
        <f t="shared" si="49"/>
        <v xml:space="preserve"> </v>
      </c>
      <c r="D1498" s="32" t="e">
        <f t="shared" si="50"/>
        <v>#N/A</v>
      </c>
    </row>
    <row r="1499" spans="1:4">
      <c r="A1499" s="32" t="e">
        <f>IF((A1498+$F$5&lt;='Steps 1+2'!$E$17),A1498+$F$5,#N/A)</f>
        <v>#N/A</v>
      </c>
      <c r="B1499" s="10" t="str">
        <f>IFERROR(IF(ISNUMBER(A1499),(IF(A1499&lt;('Steps 1+2'!$H$11),((A1499/('Steps 1+2'!$H$11))*3+1),((A1499-('Steps 1+2'!$H$11))/(('Steps 1+2'!$E$17)-('Steps 1+2'!$H$11))*2+4)))," ")," ")</f>
        <v xml:space="preserve"> </v>
      </c>
      <c r="C1499" s="9" t="str">
        <f t="shared" si="49"/>
        <v xml:space="preserve"> </v>
      </c>
      <c r="D1499" s="32" t="e">
        <f t="shared" si="50"/>
        <v>#N/A</v>
      </c>
    </row>
    <row r="1500" spans="1:4">
      <c r="A1500" s="32" t="e">
        <f>IF((A1499+$F$5&lt;='Steps 1+2'!$E$17),A1499+$F$5,#N/A)</f>
        <v>#N/A</v>
      </c>
      <c r="B1500" s="10" t="str">
        <f>IFERROR(IF(ISNUMBER(A1500),(IF(A1500&lt;('Steps 1+2'!$H$11),((A1500/('Steps 1+2'!$H$11))*3+1),((A1500-('Steps 1+2'!$H$11))/(('Steps 1+2'!$E$17)-('Steps 1+2'!$H$11))*2+4)))," ")," ")</f>
        <v xml:space="preserve"> </v>
      </c>
      <c r="C1500" s="9" t="str">
        <f t="shared" si="49"/>
        <v xml:space="preserve"> </v>
      </c>
      <c r="D1500" s="32" t="e">
        <f t="shared" si="50"/>
        <v>#N/A</v>
      </c>
    </row>
    <row r="1501" spans="1:4">
      <c r="A1501" s="32" t="e">
        <f>IF((A1500+$F$5&lt;='Steps 1+2'!$E$17),A1500+$F$5,#N/A)</f>
        <v>#N/A</v>
      </c>
      <c r="B1501" s="10" t="str">
        <f>IFERROR(IF(ISNUMBER(A1501),(IF(A1501&lt;('Steps 1+2'!$H$11),((A1501/('Steps 1+2'!$H$11))*3+1),((A1501-('Steps 1+2'!$H$11))/(('Steps 1+2'!$E$17)-('Steps 1+2'!$H$11))*2+4)))," ")," ")</f>
        <v xml:space="preserve"> </v>
      </c>
      <c r="C1501" s="9" t="str">
        <f t="shared" si="49"/>
        <v xml:space="preserve"> </v>
      </c>
      <c r="D1501" s="32" t="e">
        <f t="shared" si="50"/>
        <v>#N/A</v>
      </c>
    </row>
    <row r="1502" spans="1:4">
      <c r="A1502" s="32" t="e">
        <f>IF((A1501+$F$5&lt;='Steps 1+2'!$E$17),A1501+$F$5,#N/A)</f>
        <v>#N/A</v>
      </c>
      <c r="B1502" s="10" t="str">
        <f>IFERROR(IF(ISNUMBER(A1502),(IF(A1502&lt;('Steps 1+2'!$H$11),((A1502/('Steps 1+2'!$H$11))*3+1),((A1502-('Steps 1+2'!$H$11))/(('Steps 1+2'!$E$17)-('Steps 1+2'!$H$11))*2+4)))," ")," ")</f>
        <v xml:space="preserve"> </v>
      </c>
      <c r="C1502" s="9" t="str">
        <f t="shared" si="49"/>
        <v xml:space="preserve"> </v>
      </c>
      <c r="D1502" s="32" t="e">
        <f t="shared" si="50"/>
        <v>#N/A</v>
      </c>
    </row>
    <row r="1503" spans="1:4">
      <c r="A1503" s="32" t="e">
        <f>IF((A1502+$F$5&lt;='Steps 1+2'!$E$17),A1502+$F$5,#N/A)</f>
        <v>#N/A</v>
      </c>
      <c r="B1503" s="10" t="str">
        <f>IFERROR(IF(ISNUMBER(A1503),(IF(A1503&lt;('Steps 1+2'!$H$11),((A1503/('Steps 1+2'!$H$11))*3+1),((A1503-('Steps 1+2'!$H$11))/(('Steps 1+2'!$E$17)-('Steps 1+2'!$H$11))*2+4)))," ")," ")</f>
        <v xml:space="preserve"> </v>
      </c>
      <c r="C1503" s="9" t="str">
        <f t="shared" si="49"/>
        <v xml:space="preserve"> </v>
      </c>
      <c r="D1503" s="32" t="e">
        <f t="shared" si="50"/>
        <v>#N/A</v>
      </c>
    </row>
    <row r="1504" spans="1:4">
      <c r="A1504" s="32" t="e">
        <f>IF((A1503+$F$5&lt;='Steps 1+2'!$E$17),A1503+$F$5,#N/A)</f>
        <v>#N/A</v>
      </c>
      <c r="B1504" s="10" t="str">
        <f>IFERROR(IF(ISNUMBER(A1504),(IF(A1504&lt;('Steps 1+2'!$H$11),((A1504/('Steps 1+2'!$H$11))*3+1),((A1504-('Steps 1+2'!$H$11))/(('Steps 1+2'!$E$17)-('Steps 1+2'!$H$11))*2+4)))," ")," ")</f>
        <v xml:space="preserve"> </v>
      </c>
      <c r="C1504" s="9" t="str">
        <f t="shared" si="49"/>
        <v xml:space="preserve"> </v>
      </c>
      <c r="D1504" s="32" t="e">
        <f t="shared" si="50"/>
        <v>#N/A</v>
      </c>
    </row>
    <row r="1505" spans="1:4">
      <c r="A1505" s="32" t="e">
        <f>IF((A1504+$F$5&lt;='Steps 1+2'!$E$17),A1504+$F$5,#N/A)</f>
        <v>#N/A</v>
      </c>
      <c r="B1505" s="10" t="str">
        <f>IFERROR(IF(ISNUMBER(A1505),(IF(A1505&lt;('Steps 1+2'!$H$11),((A1505/('Steps 1+2'!$H$11))*3+1),((A1505-('Steps 1+2'!$H$11))/(('Steps 1+2'!$E$17)-('Steps 1+2'!$H$11))*2+4)))," ")," ")</f>
        <v xml:space="preserve"> </v>
      </c>
      <c r="C1505" s="9" t="str">
        <f t="shared" si="49"/>
        <v xml:space="preserve"> </v>
      </c>
      <c r="D1505" s="32" t="e">
        <f t="shared" si="50"/>
        <v>#N/A</v>
      </c>
    </row>
    <row r="1506" spans="1:4">
      <c r="A1506" s="32" t="e">
        <f>IF((A1505+$F$5&lt;='Steps 1+2'!$E$17),A1505+$F$5,#N/A)</f>
        <v>#N/A</v>
      </c>
      <c r="B1506" s="10" t="str">
        <f>IFERROR(IF(ISNUMBER(A1506),(IF(A1506&lt;('Steps 1+2'!$H$11),((A1506/('Steps 1+2'!$H$11))*3+1),((A1506-('Steps 1+2'!$H$11))/(('Steps 1+2'!$E$17)-('Steps 1+2'!$H$11))*2+4)))," ")," ")</f>
        <v xml:space="preserve"> </v>
      </c>
      <c r="C1506" s="9" t="str">
        <f t="shared" si="49"/>
        <v xml:space="preserve"> </v>
      </c>
      <c r="D1506" s="32" t="e">
        <f t="shared" si="50"/>
        <v>#N/A</v>
      </c>
    </row>
    <row r="1507" spans="1:4">
      <c r="A1507" s="32" t="e">
        <f>IF((A1506+$F$5&lt;='Steps 1+2'!$E$17),A1506+$F$5,#N/A)</f>
        <v>#N/A</v>
      </c>
      <c r="B1507" s="10" t="str">
        <f>IFERROR(IF(ISNUMBER(A1507),(IF(A1507&lt;('Steps 1+2'!$H$11),((A1507/('Steps 1+2'!$H$11))*3+1),((A1507-('Steps 1+2'!$H$11))/(('Steps 1+2'!$E$17)-('Steps 1+2'!$H$11))*2+4)))," ")," ")</f>
        <v xml:space="preserve"> </v>
      </c>
      <c r="C1507" s="9" t="str">
        <f t="shared" si="49"/>
        <v xml:space="preserve"> </v>
      </c>
      <c r="D1507" s="32" t="e">
        <f t="shared" si="50"/>
        <v>#N/A</v>
      </c>
    </row>
    <row r="1508" spans="1:4">
      <c r="A1508" s="32" t="e">
        <f>IF((A1507+$F$5&lt;='Steps 1+2'!$E$17),A1507+$F$5,#N/A)</f>
        <v>#N/A</v>
      </c>
      <c r="B1508" s="10" t="str">
        <f>IFERROR(IF(ISNUMBER(A1508),(IF(A1508&lt;('Steps 1+2'!$H$11),((A1508/('Steps 1+2'!$H$11))*3+1),((A1508-('Steps 1+2'!$H$11))/(('Steps 1+2'!$E$17)-('Steps 1+2'!$H$11))*2+4)))," ")," ")</f>
        <v xml:space="preserve"> </v>
      </c>
      <c r="C1508" s="9" t="str">
        <f t="shared" si="49"/>
        <v xml:space="preserve"> </v>
      </c>
      <c r="D1508" s="32" t="e">
        <f t="shared" si="50"/>
        <v>#N/A</v>
      </c>
    </row>
    <row r="1509" spans="1:4">
      <c r="A1509" s="32" t="e">
        <f>IF((A1508+$F$5&lt;='Steps 1+2'!$E$17),A1508+$F$5,#N/A)</f>
        <v>#N/A</v>
      </c>
      <c r="B1509" s="10" t="str">
        <f>IFERROR(IF(ISNUMBER(A1509),(IF(A1509&lt;('Steps 1+2'!$H$11),((A1509/('Steps 1+2'!$H$11))*3+1),((A1509-('Steps 1+2'!$H$11))/(('Steps 1+2'!$E$17)-('Steps 1+2'!$H$11))*2+4)))," ")," ")</f>
        <v xml:space="preserve"> </v>
      </c>
      <c r="C1509" s="9" t="str">
        <f t="shared" si="49"/>
        <v xml:space="preserve"> </v>
      </c>
      <c r="D1509" s="32" t="e">
        <f t="shared" si="50"/>
        <v>#N/A</v>
      </c>
    </row>
    <row r="1510" spans="1:4">
      <c r="A1510" s="32" t="e">
        <f>IF((A1509+$F$5&lt;='Steps 1+2'!$E$17),A1509+$F$5,#N/A)</f>
        <v>#N/A</v>
      </c>
      <c r="B1510" s="10" t="str">
        <f>IFERROR(IF(ISNUMBER(A1510),(IF(A1510&lt;('Steps 1+2'!$H$11),((A1510/('Steps 1+2'!$H$11))*3+1),((A1510-('Steps 1+2'!$H$11))/(('Steps 1+2'!$E$17)-('Steps 1+2'!$H$11))*2+4)))," ")," ")</f>
        <v xml:space="preserve"> </v>
      </c>
      <c r="C1510" s="9" t="str">
        <f t="shared" si="49"/>
        <v xml:space="preserve"> </v>
      </c>
      <c r="D1510" s="32" t="e">
        <f t="shared" si="50"/>
        <v>#N/A</v>
      </c>
    </row>
    <row r="1511" spans="1:4">
      <c r="A1511" s="32" t="e">
        <f>IF((A1510+$F$5&lt;='Steps 1+2'!$E$17),A1510+$F$5,#N/A)</f>
        <v>#N/A</v>
      </c>
      <c r="B1511" s="10" t="str">
        <f>IFERROR(IF(ISNUMBER(A1511),(IF(A1511&lt;('Steps 1+2'!$H$11),((A1511/('Steps 1+2'!$H$11))*3+1),((A1511-('Steps 1+2'!$H$11))/(('Steps 1+2'!$E$17)-('Steps 1+2'!$H$11))*2+4)))," ")," ")</f>
        <v xml:space="preserve"> </v>
      </c>
      <c r="C1511" s="9" t="str">
        <f t="shared" si="49"/>
        <v xml:space="preserve"> </v>
      </c>
      <c r="D1511" s="32" t="e">
        <f t="shared" si="50"/>
        <v>#N/A</v>
      </c>
    </row>
    <row r="1512" spans="1:4">
      <c r="A1512" s="32" t="e">
        <f>IF((A1511+$F$5&lt;='Steps 1+2'!$E$17),A1511+$F$5,#N/A)</f>
        <v>#N/A</v>
      </c>
      <c r="B1512" s="10" t="str">
        <f>IFERROR(IF(ISNUMBER(A1512),(IF(A1512&lt;('Steps 1+2'!$H$11),((A1512/('Steps 1+2'!$H$11))*3+1),((A1512-('Steps 1+2'!$H$11))/(('Steps 1+2'!$E$17)-('Steps 1+2'!$H$11))*2+4)))," ")," ")</f>
        <v xml:space="preserve"> </v>
      </c>
      <c r="C1512" s="9" t="str">
        <f t="shared" si="49"/>
        <v xml:space="preserve"> </v>
      </c>
      <c r="D1512" s="32" t="e">
        <f t="shared" si="50"/>
        <v>#N/A</v>
      </c>
    </row>
    <row r="1513" spans="1:4">
      <c r="A1513" s="32" t="e">
        <f>IF((A1512+$F$5&lt;='Steps 1+2'!$E$17),A1512+$F$5,#N/A)</f>
        <v>#N/A</v>
      </c>
      <c r="B1513" s="10" t="str">
        <f>IFERROR(IF(ISNUMBER(A1513),(IF(A1513&lt;('Steps 1+2'!$H$11),((A1513/('Steps 1+2'!$H$11))*3+1),((A1513-('Steps 1+2'!$H$11))/(('Steps 1+2'!$E$17)-('Steps 1+2'!$H$11))*2+4)))," ")," ")</f>
        <v xml:space="preserve"> </v>
      </c>
      <c r="C1513" s="9" t="str">
        <f t="shared" si="49"/>
        <v xml:space="preserve"> </v>
      </c>
      <c r="D1513" s="32" t="e">
        <f t="shared" si="50"/>
        <v>#N/A</v>
      </c>
    </row>
    <row r="1514" spans="1:4">
      <c r="A1514" s="32" t="e">
        <f>IF((A1513+$F$5&lt;='Steps 1+2'!$E$17),A1513+$F$5,#N/A)</f>
        <v>#N/A</v>
      </c>
      <c r="B1514" s="10" t="str">
        <f>IFERROR(IF(ISNUMBER(A1514),(IF(A1514&lt;('Steps 1+2'!$H$11),((A1514/('Steps 1+2'!$H$11))*3+1),((A1514-('Steps 1+2'!$H$11))/(('Steps 1+2'!$E$17)-('Steps 1+2'!$H$11))*2+4)))," ")," ")</f>
        <v xml:space="preserve"> </v>
      </c>
      <c r="C1514" s="9" t="str">
        <f t="shared" si="49"/>
        <v xml:space="preserve"> </v>
      </c>
      <c r="D1514" s="32" t="e">
        <f t="shared" si="50"/>
        <v>#N/A</v>
      </c>
    </row>
    <row r="1515" spans="1:4">
      <c r="A1515" s="32" t="e">
        <f>IF((A1514+$F$5&lt;='Steps 1+2'!$E$17),A1514+$F$5,#N/A)</f>
        <v>#N/A</v>
      </c>
      <c r="B1515" s="10" t="str">
        <f>IFERROR(IF(ISNUMBER(A1515),(IF(A1515&lt;('Steps 1+2'!$H$11),((A1515/('Steps 1+2'!$H$11))*3+1),((A1515-('Steps 1+2'!$H$11))/(('Steps 1+2'!$E$17)-('Steps 1+2'!$H$11))*2+4)))," ")," ")</f>
        <v xml:space="preserve"> </v>
      </c>
      <c r="C1515" s="9" t="str">
        <f t="shared" si="49"/>
        <v xml:space="preserve"> </v>
      </c>
      <c r="D1515" s="32" t="e">
        <f t="shared" si="50"/>
        <v>#N/A</v>
      </c>
    </row>
    <row r="1516" spans="1:4">
      <c r="A1516" s="32" t="e">
        <f>IF((A1515+$F$5&lt;='Steps 1+2'!$E$17),A1515+$F$5,#N/A)</f>
        <v>#N/A</v>
      </c>
      <c r="B1516" s="10" t="str">
        <f>IFERROR(IF(ISNUMBER(A1516),(IF(A1516&lt;('Steps 1+2'!$H$11),((A1516/('Steps 1+2'!$H$11))*3+1),((A1516-('Steps 1+2'!$H$11))/(('Steps 1+2'!$E$17)-('Steps 1+2'!$H$11))*2+4)))," ")," ")</f>
        <v xml:space="preserve"> </v>
      </c>
      <c r="C1516" s="9" t="str">
        <f t="shared" si="49"/>
        <v xml:space="preserve"> </v>
      </c>
      <c r="D1516" s="32" t="e">
        <f t="shared" si="50"/>
        <v>#N/A</v>
      </c>
    </row>
    <row r="1517" spans="1:4">
      <c r="A1517" s="32" t="e">
        <f>IF((A1516+$F$5&lt;='Steps 1+2'!$E$17),A1516+$F$5,#N/A)</f>
        <v>#N/A</v>
      </c>
      <c r="B1517" s="10" t="str">
        <f>IFERROR(IF(ISNUMBER(A1517),(IF(A1517&lt;('Steps 1+2'!$H$11),((A1517/('Steps 1+2'!$H$11))*3+1),((A1517-('Steps 1+2'!$H$11))/(('Steps 1+2'!$E$17)-('Steps 1+2'!$H$11))*2+4)))," ")," ")</f>
        <v xml:space="preserve"> </v>
      </c>
      <c r="C1517" s="9" t="str">
        <f t="shared" si="49"/>
        <v xml:space="preserve"> </v>
      </c>
      <c r="D1517" s="32" t="e">
        <f t="shared" si="50"/>
        <v>#N/A</v>
      </c>
    </row>
    <row r="1518" spans="1:4">
      <c r="A1518" s="32" t="e">
        <f>IF((A1517+$F$5&lt;='Steps 1+2'!$E$17),A1517+$F$5,#N/A)</f>
        <v>#N/A</v>
      </c>
      <c r="B1518" s="10" t="str">
        <f>IFERROR(IF(ISNUMBER(A1518),(IF(A1518&lt;('Steps 1+2'!$H$11),((A1518/('Steps 1+2'!$H$11))*3+1),((A1518-('Steps 1+2'!$H$11))/(('Steps 1+2'!$E$17)-('Steps 1+2'!$H$11))*2+4)))," ")," ")</f>
        <v xml:space="preserve"> </v>
      </c>
      <c r="C1518" s="9" t="str">
        <f t="shared" si="49"/>
        <v xml:space="preserve"> </v>
      </c>
      <c r="D1518" s="32" t="e">
        <f t="shared" si="50"/>
        <v>#N/A</v>
      </c>
    </row>
    <row r="1519" spans="1:4">
      <c r="A1519" s="32" t="e">
        <f>IF((A1518+$F$5&lt;='Steps 1+2'!$E$17),A1518+$F$5,#N/A)</f>
        <v>#N/A</v>
      </c>
      <c r="B1519" s="10" t="str">
        <f>IFERROR(IF(ISNUMBER(A1519),(IF(A1519&lt;('Steps 1+2'!$H$11),((A1519/('Steps 1+2'!$H$11))*3+1),((A1519-('Steps 1+2'!$H$11))/(('Steps 1+2'!$E$17)-('Steps 1+2'!$H$11))*2+4)))," ")," ")</f>
        <v xml:space="preserve"> </v>
      </c>
      <c r="C1519" s="9" t="str">
        <f t="shared" si="49"/>
        <v xml:space="preserve"> </v>
      </c>
      <c r="D1519" s="32" t="e">
        <f t="shared" si="50"/>
        <v>#N/A</v>
      </c>
    </row>
    <row r="1520" spans="1:4">
      <c r="A1520" s="32" t="e">
        <f>IF((A1519+$F$5&lt;='Steps 1+2'!$E$17),A1519+$F$5,#N/A)</f>
        <v>#N/A</v>
      </c>
      <c r="B1520" s="10" t="str">
        <f>IFERROR(IF(ISNUMBER(A1520),(IF(A1520&lt;('Steps 1+2'!$H$11),((A1520/('Steps 1+2'!$H$11))*3+1),((A1520-('Steps 1+2'!$H$11))/(('Steps 1+2'!$E$17)-('Steps 1+2'!$H$11))*2+4)))," ")," ")</f>
        <v xml:space="preserve"> </v>
      </c>
      <c r="C1520" s="9" t="str">
        <f t="shared" si="49"/>
        <v xml:space="preserve"> </v>
      </c>
      <c r="D1520" s="32" t="e">
        <f t="shared" si="50"/>
        <v>#N/A</v>
      </c>
    </row>
    <row r="1521" spans="1:4">
      <c r="A1521" s="32" t="e">
        <f>IF((A1520+$F$5&lt;='Steps 1+2'!$E$17),A1520+$F$5,#N/A)</f>
        <v>#N/A</v>
      </c>
      <c r="B1521" s="10" t="str">
        <f>IFERROR(IF(ISNUMBER(A1521),(IF(A1521&lt;('Steps 1+2'!$H$11),((A1521/('Steps 1+2'!$H$11))*3+1),((A1521-('Steps 1+2'!$H$11))/(('Steps 1+2'!$E$17)-('Steps 1+2'!$H$11))*2+4)))," ")," ")</f>
        <v xml:space="preserve"> </v>
      </c>
      <c r="C1521" s="9" t="str">
        <f t="shared" si="49"/>
        <v xml:space="preserve"> </v>
      </c>
      <c r="D1521" s="32" t="e">
        <f t="shared" si="50"/>
        <v>#N/A</v>
      </c>
    </row>
    <row r="1522" spans="1:4">
      <c r="A1522" s="32" t="e">
        <f>IF((A1521+$F$5&lt;='Steps 1+2'!$E$17),A1521+$F$5,#N/A)</f>
        <v>#N/A</v>
      </c>
      <c r="B1522" s="10" t="str">
        <f>IFERROR(IF(ISNUMBER(A1522),(IF(A1522&lt;('Steps 1+2'!$H$11),((A1522/('Steps 1+2'!$H$11))*3+1),((A1522-('Steps 1+2'!$H$11))/(('Steps 1+2'!$E$17)-('Steps 1+2'!$H$11))*2+4)))," ")," ")</f>
        <v xml:space="preserve"> </v>
      </c>
      <c r="C1522" s="9" t="str">
        <f t="shared" si="49"/>
        <v xml:space="preserve"> </v>
      </c>
      <c r="D1522" s="32" t="e">
        <f t="shared" si="50"/>
        <v>#N/A</v>
      </c>
    </row>
    <row r="1523" spans="1:4">
      <c r="A1523" s="32" t="e">
        <f>IF((A1522+$F$5&lt;='Steps 1+2'!$E$17),A1522+$F$5,#N/A)</f>
        <v>#N/A</v>
      </c>
      <c r="B1523" s="10" t="str">
        <f>IFERROR(IF(ISNUMBER(A1523),(IF(A1523&lt;('Steps 1+2'!$H$11),((A1523/('Steps 1+2'!$H$11))*3+1),((A1523-('Steps 1+2'!$H$11))/(('Steps 1+2'!$E$17)-('Steps 1+2'!$H$11))*2+4)))," ")," ")</f>
        <v xml:space="preserve"> </v>
      </c>
      <c r="C1523" s="9" t="str">
        <f t="shared" si="49"/>
        <v xml:space="preserve"> </v>
      </c>
      <c r="D1523" s="32" t="e">
        <f t="shared" si="50"/>
        <v>#N/A</v>
      </c>
    </row>
    <row r="1524" spans="1:4">
      <c r="A1524" s="32" t="e">
        <f>IF((A1523+$F$5&lt;='Steps 1+2'!$E$17),A1523+$F$5,#N/A)</f>
        <v>#N/A</v>
      </c>
      <c r="B1524" s="10" t="str">
        <f>IFERROR(IF(ISNUMBER(A1524),(IF(A1524&lt;('Steps 1+2'!$H$11),((A1524/('Steps 1+2'!$H$11))*3+1),((A1524-('Steps 1+2'!$H$11))/(('Steps 1+2'!$E$17)-('Steps 1+2'!$H$11))*2+4)))," ")," ")</f>
        <v xml:space="preserve"> </v>
      </c>
      <c r="C1524" s="9" t="str">
        <f t="shared" si="49"/>
        <v xml:space="preserve"> </v>
      </c>
      <c r="D1524" s="32" t="e">
        <f t="shared" si="50"/>
        <v>#N/A</v>
      </c>
    </row>
    <row r="1525" spans="1:4">
      <c r="A1525" s="32" t="e">
        <f>IF((A1524+$F$5&lt;='Steps 1+2'!$E$17),A1524+$F$5,#N/A)</f>
        <v>#N/A</v>
      </c>
      <c r="B1525" s="10" t="str">
        <f>IFERROR(IF(ISNUMBER(A1525),(IF(A1525&lt;('Steps 1+2'!$H$11),((A1525/('Steps 1+2'!$H$11))*3+1),((A1525-('Steps 1+2'!$H$11))/(('Steps 1+2'!$E$17)-('Steps 1+2'!$H$11))*2+4)))," ")," ")</f>
        <v xml:space="preserve"> </v>
      </c>
      <c r="C1525" s="9" t="str">
        <f t="shared" si="49"/>
        <v xml:space="preserve"> </v>
      </c>
      <c r="D1525" s="32" t="e">
        <f t="shared" si="50"/>
        <v>#N/A</v>
      </c>
    </row>
    <row r="1526" spans="1:4">
      <c r="A1526" s="32" t="e">
        <f>IF((A1525+$F$5&lt;='Steps 1+2'!$E$17),A1525+$F$5,#N/A)</f>
        <v>#N/A</v>
      </c>
      <c r="B1526" s="10" t="str">
        <f>IFERROR(IF(ISNUMBER(A1526),(IF(A1526&lt;('Steps 1+2'!$H$11),((A1526/('Steps 1+2'!$H$11))*3+1),((A1526-('Steps 1+2'!$H$11))/(('Steps 1+2'!$E$17)-('Steps 1+2'!$H$11))*2+4)))," ")," ")</f>
        <v xml:space="preserve"> </v>
      </c>
      <c r="C1526" s="9" t="str">
        <f t="shared" si="49"/>
        <v xml:space="preserve"> </v>
      </c>
      <c r="D1526" s="32" t="e">
        <f t="shared" si="50"/>
        <v>#N/A</v>
      </c>
    </row>
    <row r="1527" spans="1:4">
      <c r="A1527" s="32" t="e">
        <f>IF((A1526+$F$5&lt;='Steps 1+2'!$E$17),A1526+$F$5,#N/A)</f>
        <v>#N/A</v>
      </c>
      <c r="B1527" s="10" t="str">
        <f>IFERROR(IF(ISNUMBER(A1527),(IF(A1527&lt;('Steps 1+2'!$H$11),((A1527/('Steps 1+2'!$H$11))*3+1),((A1527-('Steps 1+2'!$H$11))/(('Steps 1+2'!$E$17)-('Steps 1+2'!$H$11))*2+4)))," ")," ")</f>
        <v xml:space="preserve"> </v>
      </c>
      <c r="C1527" s="9" t="str">
        <f t="shared" si="49"/>
        <v xml:space="preserve"> </v>
      </c>
      <c r="D1527" s="32" t="e">
        <f t="shared" si="50"/>
        <v>#N/A</v>
      </c>
    </row>
    <row r="1528" spans="1:4">
      <c r="A1528" s="32" t="e">
        <f>IF((A1527+$F$5&lt;='Steps 1+2'!$E$17),A1527+$F$5,#N/A)</f>
        <v>#N/A</v>
      </c>
      <c r="B1528" s="10" t="str">
        <f>IFERROR(IF(ISNUMBER(A1528),(IF(A1528&lt;('Steps 1+2'!$H$11),((A1528/('Steps 1+2'!$H$11))*3+1),((A1528-('Steps 1+2'!$H$11))/(('Steps 1+2'!$E$17)-('Steps 1+2'!$H$11))*2+4)))," ")," ")</f>
        <v xml:space="preserve"> </v>
      </c>
      <c r="C1528" s="9" t="str">
        <f t="shared" si="49"/>
        <v xml:space="preserve"> </v>
      </c>
      <c r="D1528" s="32" t="e">
        <f t="shared" si="50"/>
        <v>#N/A</v>
      </c>
    </row>
    <row r="1529" spans="1:4">
      <c r="A1529" s="32" t="e">
        <f>IF((A1528+$F$5&lt;='Steps 1+2'!$E$17),A1528+$F$5,#N/A)</f>
        <v>#N/A</v>
      </c>
      <c r="B1529" s="10" t="str">
        <f>IFERROR(IF(ISNUMBER(A1529),(IF(A1529&lt;('Steps 1+2'!$H$11),((A1529/('Steps 1+2'!$H$11))*3+1),((A1529-('Steps 1+2'!$H$11))/(('Steps 1+2'!$E$17)-('Steps 1+2'!$H$11))*2+4)))," ")," ")</f>
        <v xml:space="preserve"> </v>
      </c>
      <c r="C1529" s="9" t="str">
        <f t="shared" si="49"/>
        <v xml:space="preserve"> </v>
      </c>
      <c r="D1529" s="32" t="e">
        <f t="shared" si="50"/>
        <v>#N/A</v>
      </c>
    </row>
    <row r="1530" spans="1:4">
      <c r="A1530" s="32" t="e">
        <f>IF((A1529+$F$5&lt;='Steps 1+2'!$E$17),A1529+$F$5,#N/A)</f>
        <v>#N/A</v>
      </c>
      <c r="B1530" s="10" t="str">
        <f>IFERROR(IF(ISNUMBER(A1530),(IF(A1530&lt;('Steps 1+2'!$H$11),((A1530/('Steps 1+2'!$H$11))*3+1),((A1530-('Steps 1+2'!$H$11))/(('Steps 1+2'!$E$17)-('Steps 1+2'!$H$11))*2+4)))," ")," ")</f>
        <v xml:space="preserve"> </v>
      </c>
      <c r="C1530" s="9" t="str">
        <f t="shared" si="49"/>
        <v xml:space="preserve"> </v>
      </c>
      <c r="D1530" s="32" t="e">
        <f t="shared" si="50"/>
        <v>#N/A</v>
      </c>
    </row>
    <row r="1531" spans="1:4">
      <c r="A1531" s="32" t="e">
        <f>IF((A1530+$F$5&lt;='Steps 1+2'!$E$17),A1530+$F$5,#N/A)</f>
        <v>#N/A</v>
      </c>
      <c r="B1531" s="10" t="str">
        <f>IFERROR(IF(ISNUMBER(A1531),(IF(A1531&lt;('Steps 1+2'!$H$11),((A1531/('Steps 1+2'!$H$11))*3+1),((A1531-('Steps 1+2'!$H$11))/(('Steps 1+2'!$E$17)-('Steps 1+2'!$H$11))*2+4)))," ")," ")</f>
        <v xml:space="preserve"> </v>
      </c>
      <c r="C1531" s="9" t="str">
        <f t="shared" si="49"/>
        <v xml:space="preserve"> </v>
      </c>
      <c r="D1531" s="32" t="e">
        <f t="shared" si="50"/>
        <v>#N/A</v>
      </c>
    </row>
    <row r="1532" spans="1:4">
      <c r="A1532" s="32" t="e">
        <f>IF((A1531+$F$5&lt;='Steps 1+2'!$E$17),A1531+$F$5,#N/A)</f>
        <v>#N/A</v>
      </c>
      <c r="B1532" s="10" t="str">
        <f>IFERROR(IF(ISNUMBER(A1532),(IF(A1532&lt;('Steps 1+2'!$H$11),((A1532/('Steps 1+2'!$H$11))*3+1),((A1532-('Steps 1+2'!$H$11))/(('Steps 1+2'!$E$17)-('Steps 1+2'!$H$11))*2+4)))," ")," ")</f>
        <v xml:space="preserve"> </v>
      </c>
      <c r="C1532" s="9" t="str">
        <f t="shared" si="49"/>
        <v xml:space="preserve"> </v>
      </c>
      <c r="D1532" s="32" t="e">
        <f t="shared" si="50"/>
        <v>#N/A</v>
      </c>
    </row>
    <row r="1533" spans="1:4">
      <c r="A1533" s="32" t="e">
        <f>IF((A1532+$F$5&lt;='Steps 1+2'!$E$17),A1532+$F$5,#N/A)</f>
        <v>#N/A</v>
      </c>
      <c r="B1533" s="10" t="str">
        <f>IFERROR(IF(ISNUMBER(A1533),(IF(A1533&lt;('Steps 1+2'!$H$11),((A1533/('Steps 1+2'!$H$11))*3+1),((A1533-('Steps 1+2'!$H$11))/(('Steps 1+2'!$E$17)-('Steps 1+2'!$H$11))*2+4)))," ")," ")</f>
        <v xml:space="preserve"> </v>
      </c>
      <c r="C1533" s="9" t="str">
        <f t="shared" si="49"/>
        <v xml:space="preserve"> </v>
      </c>
      <c r="D1533" s="32" t="e">
        <f t="shared" si="50"/>
        <v>#N/A</v>
      </c>
    </row>
    <row r="1534" spans="1:4">
      <c r="A1534" s="32" t="e">
        <f>IF((A1533+$F$5&lt;='Steps 1+2'!$E$17),A1533+$F$5,#N/A)</f>
        <v>#N/A</v>
      </c>
      <c r="B1534" s="10" t="str">
        <f>IFERROR(IF(ISNUMBER(A1534),(IF(A1534&lt;('Steps 1+2'!$H$11),((A1534/('Steps 1+2'!$H$11))*3+1),((A1534-('Steps 1+2'!$H$11))/(('Steps 1+2'!$E$17)-('Steps 1+2'!$H$11))*2+4)))," ")," ")</f>
        <v xml:space="preserve"> </v>
      </c>
      <c r="C1534" s="9" t="str">
        <f t="shared" si="49"/>
        <v xml:space="preserve"> </v>
      </c>
      <c r="D1534" s="32" t="e">
        <f t="shared" si="50"/>
        <v>#N/A</v>
      </c>
    </row>
    <row r="1535" spans="1:4">
      <c r="A1535" s="32" t="e">
        <f>IF((A1534+$F$5&lt;='Steps 1+2'!$E$17),A1534+$F$5,#N/A)</f>
        <v>#N/A</v>
      </c>
      <c r="B1535" s="10" t="str">
        <f>IFERROR(IF(ISNUMBER(A1535),(IF(A1535&lt;('Steps 1+2'!$H$11),((A1535/('Steps 1+2'!$H$11))*3+1),((A1535-('Steps 1+2'!$H$11))/(('Steps 1+2'!$E$17)-('Steps 1+2'!$H$11))*2+4)))," ")," ")</f>
        <v xml:space="preserve"> </v>
      </c>
      <c r="C1535" s="9" t="str">
        <f t="shared" si="49"/>
        <v xml:space="preserve"> </v>
      </c>
      <c r="D1535" s="32" t="e">
        <f t="shared" si="50"/>
        <v>#N/A</v>
      </c>
    </row>
    <row r="1536" spans="1:4">
      <c r="A1536" s="32" t="e">
        <f>IF((A1535+$F$5&lt;='Steps 1+2'!$E$17),A1535+$F$5,#N/A)</f>
        <v>#N/A</v>
      </c>
      <c r="B1536" s="10" t="str">
        <f>IFERROR(IF(ISNUMBER(A1536),(IF(A1536&lt;('Steps 1+2'!$H$11),((A1536/('Steps 1+2'!$H$11))*3+1),((A1536-('Steps 1+2'!$H$11))/(('Steps 1+2'!$E$17)-('Steps 1+2'!$H$11))*2+4)))," ")," ")</f>
        <v xml:space="preserve"> </v>
      </c>
      <c r="C1536" s="9" t="str">
        <f t="shared" si="49"/>
        <v xml:space="preserve"> </v>
      </c>
      <c r="D1536" s="32" t="e">
        <f t="shared" si="50"/>
        <v>#N/A</v>
      </c>
    </row>
    <row r="1537" spans="1:4">
      <c r="A1537" s="32" t="e">
        <f>IF((A1536+$F$5&lt;='Steps 1+2'!$E$17),A1536+$F$5,#N/A)</f>
        <v>#N/A</v>
      </c>
      <c r="B1537" s="10" t="str">
        <f>IFERROR(IF(ISNUMBER(A1537),(IF(A1537&lt;('Steps 1+2'!$H$11),((A1537/('Steps 1+2'!$H$11))*3+1),((A1537-('Steps 1+2'!$H$11))/(('Steps 1+2'!$E$17)-('Steps 1+2'!$H$11))*2+4)))," ")," ")</f>
        <v xml:space="preserve"> </v>
      </c>
      <c r="C1537" s="9" t="str">
        <f t="shared" si="49"/>
        <v xml:space="preserve"> </v>
      </c>
      <c r="D1537" s="32" t="e">
        <f t="shared" si="50"/>
        <v>#N/A</v>
      </c>
    </row>
    <row r="1538" spans="1:4">
      <c r="A1538" s="32" t="e">
        <f>IF((A1537+$F$5&lt;='Steps 1+2'!$E$17),A1537+$F$5,#N/A)</f>
        <v>#N/A</v>
      </c>
      <c r="B1538" s="10" t="str">
        <f>IFERROR(IF(ISNUMBER(A1538),(IF(A1538&lt;('Steps 1+2'!$H$11),((A1538/('Steps 1+2'!$H$11))*3+1),((A1538-('Steps 1+2'!$H$11))/(('Steps 1+2'!$E$17)-('Steps 1+2'!$H$11))*2+4)))," ")," ")</f>
        <v xml:space="preserve"> </v>
      </c>
      <c r="C1538" s="9" t="str">
        <f t="shared" ref="C1538:C1601" si="51">IFERROR(IF(AND(B1538&gt;3.5,B1538&lt;4),3.5,ROUND(B1538/5,1)*5)," ")</f>
        <v xml:space="preserve"> </v>
      </c>
      <c r="D1538" s="32" t="e">
        <f t="shared" si="50"/>
        <v>#N/A</v>
      </c>
    </row>
    <row r="1539" spans="1:4">
      <c r="A1539" s="32" t="e">
        <f>IF((A1538+$F$5&lt;='Steps 1+2'!$E$17),A1538+$F$5,#N/A)</f>
        <v>#N/A</v>
      </c>
      <c r="B1539" s="10" t="str">
        <f>IFERROR(IF(ISNUMBER(A1539),(IF(A1539&lt;('Steps 1+2'!$H$11),((A1539/('Steps 1+2'!$H$11))*3+1),((A1539-('Steps 1+2'!$H$11))/(('Steps 1+2'!$E$17)-('Steps 1+2'!$H$11))*2+4)))," ")," ")</f>
        <v xml:space="preserve"> </v>
      </c>
      <c r="C1539" s="9" t="str">
        <f t="shared" si="51"/>
        <v xml:space="preserve"> </v>
      </c>
      <c r="D1539" s="32" t="e">
        <f t="shared" si="50"/>
        <v>#N/A</v>
      </c>
    </row>
    <row r="1540" spans="1:4">
      <c r="A1540" s="32" t="e">
        <f>IF((A1539+$F$5&lt;='Steps 1+2'!$E$17),A1539+$F$5,#N/A)</f>
        <v>#N/A</v>
      </c>
      <c r="B1540" s="10" t="str">
        <f>IFERROR(IF(ISNUMBER(A1540),(IF(A1540&lt;('Steps 1+2'!$H$11),((A1540/('Steps 1+2'!$H$11))*3+1),((A1540-('Steps 1+2'!$H$11))/(('Steps 1+2'!$E$17)-('Steps 1+2'!$H$11))*2+4)))," ")," ")</f>
        <v xml:space="preserve"> </v>
      </c>
      <c r="C1540" s="9" t="str">
        <f t="shared" si="51"/>
        <v xml:space="preserve"> </v>
      </c>
      <c r="D1540" s="32" t="e">
        <f t="shared" si="50"/>
        <v>#N/A</v>
      </c>
    </row>
    <row r="1541" spans="1:4">
      <c r="A1541" s="32" t="e">
        <f>IF((A1540+$F$5&lt;='Steps 1+2'!$E$17),A1540+$F$5,#N/A)</f>
        <v>#N/A</v>
      </c>
      <c r="B1541" s="10" t="str">
        <f>IFERROR(IF(ISNUMBER(A1541),(IF(A1541&lt;('Steps 1+2'!$H$11),((A1541/('Steps 1+2'!$H$11))*3+1),((A1541-('Steps 1+2'!$H$11))/(('Steps 1+2'!$E$17)-('Steps 1+2'!$H$11))*2+4)))," ")," ")</f>
        <v xml:space="preserve"> </v>
      </c>
      <c r="C1541" s="9" t="str">
        <f t="shared" si="51"/>
        <v xml:space="preserve"> </v>
      </c>
      <c r="D1541" s="32" t="e">
        <f t="shared" si="50"/>
        <v>#N/A</v>
      </c>
    </row>
    <row r="1542" spans="1:4">
      <c r="A1542" s="32" t="e">
        <f>IF((A1541+$F$5&lt;='Steps 1+2'!$E$17),A1541+$F$5,#N/A)</f>
        <v>#N/A</v>
      </c>
      <c r="B1542" s="10" t="str">
        <f>IFERROR(IF(ISNUMBER(A1542),(IF(A1542&lt;('Steps 1+2'!$H$11),((A1542/('Steps 1+2'!$H$11))*3+1),((A1542-('Steps 1+2'!$H$11))/(('Steps 1+2'!$E$17)-('Steps 1+2'!$H$11))*2+4)))," ")," ")</f>
        <v xml:space="preserve"> </v>
      </c>
      <c r="C1542" s="9" t="str">
        <f t="shared" si="51"/>
        <v xml:space="preserve"> </v>
      </c>
      <c r="D1542" s="32" t="e">
        <f t="shared" si="50"/>
        <v>#N/A</v>
      </c>
    </row>
    <row r="1543" spans="1:4">
      <c r="A1543" s="32" t="e">
        <f>IF((A1542+$F$5&lt;='Steps 1+2'!$E$17),A1542+$F$5,#N/A)</f>
        <v>#N/A</v>
      </c>
      <c r="B1543" s="10" t="str">
        <f>IFERROR(IF(ISNUMBER(A1543),(IF(A1543&lt;('Steps 1+2'!$H$11),((A1543/('Steps 1+2'!$H$11))*3+1),((A1543-('Steps 1+2'!$H$11))/(('Steps 1+2'!$E$17)-('Steps 1+2'!$H$11))*2+4)))," ")," ")</f>
        <v xml:space="preserve"> </v>
      </c>
      <c r="C1543" s="9" t="str">
        <f t="shared" si="51"/>
        <v xml:space="preserve"> </v>
      </c>
      <c r="D1543" s="32" t="e">
        <f t="shared" si="50"/>
        <v>#N/A</v>
      </c>
    </row>
    <row r="1544" spans="1:4">
      <c r="A1544" s="32" t="e">
        <f>IF((A1543+$F$5&lt;='Steps 1+2'!$E$17),A1543+$F$5,#N/A)</f>
        <v>#N/A</v>
      </c>
      <c r="B1544" s="10" t="str">
        <f>IFERROR(IF(ISNUMBER(A1544),(IF(A1544&lt;('Steps 1+2'!$H$11),((A1544/('Steps 1+2'!$H$11))*3+1),((A1544-('Steps 1+2'!$H$11))/(('Steps 1+2'!$E$17)-('Steps 1+2'!$H$11))*2+4)))," ")," ")</f>
        <v xml:space="preserve"> </v>
      </c>
      <c r="C1544" s="9" t="str">
        <f t="shared" si="51"/>
        <v xml:space="preserve"> </v>
      </c>
      <c r="D1544" s="32" t="e">
        <f t="shared" si="50"/>
        <v>#N/A</v>
      </c>
    </row>
    <row r="1545" spans="1:4">
      <c r="A1545" s="32" t="e">
        <f>IF((A1544+$F$5&lt;='Steps 1+2'!$E$17),A1544+$F$5,#N/A)</f>
        <v>#N/A</v>
      </c>
      <c r="B1545" s="10" t="str">
        <f>IFERROR(IF(ISNUMBER(A1545),(IF(A1545&lt;('Steps 1+2'!$H$11),((A1545/('Steps 1+2'!$H$11))*3+1),((A1545-('Steps 1+2'!$H$11))/(('Steps 1+2'!$E$17)-('Steps 1+2'!$H$11))*2+4)))," ")," ")</f>
        <v xml:space="preserve"> </v>
      </c>
      <c r="C1545" s="9" t="str">
        <f t="shared" si="51"/>
        <v xml:space="preserve"> </v>
      </c>
      <c r="D1545" s="32" t="e">
        <f t="shared" si="50"/>
        <v>#N/A</v>
      </c>
    </row>
    <row r="1546" spans="1:4">
      <c r="A1546" s="32" t="e">
        <f>IF((A1545+$F$5&lt;='Steps 1+2'!$E$17),A1545+$F$5,#N/A)</f>
        <v>#N/A</v>
      </c>
      <c r="B1546" s="10" t="str">
        <f>IFERROR(IF(ISNUMBER(A1546),(IF(A1546&lt;('Steps 1+2'!$H$11),((A1546/('Steps 1+2'!$H$11))*3+1),((A1546-('Steps 1+2'!$H$11))/(('Steps 1+2'!$E$17)-('Steps 1+2'!$H$11))*2+4)))," ")," ")</f>
        <v xml:space="preserve"> </v>
      </c>
      <c r="C1546" s="9" t="str">
        <f t="shared" si="51"/>
        <v xml:space="preserve"> </v>
      </c>
      <c r="D1546" s="32" t="e">
        <f t="shared" si="50"/>
        <v>#N/A</v>
      </c>
    </row>
    <row r="1547" spans="1:4">
      <c r="A1547" s="32" t="e">
        <f>IF((A1546+$F$5&lt;='Steps 1+2'!$E$17),A1546+$F$5,#N/A)</f>
        <v>#N/A</v>
      </c>
      <c r="B1547" s="10" t="str">
        <f>IFERROR(IF(ISNUMBER(A1547),(IF(A1547&lt;('Steps 1+2'!$H$11),((A1547/('Steps 1+2'!$H$11))*3+1),((A1547-('Steps 1+2'!$H$11))/(('Steps 1+2'!$E$17)-('Steps 1+2'!$H$11))*2+4)))," ")," ")</f>
        <v xml:space="preserve"> </v>
      </c>
      <c r="C1547" s="9" t="str">
        <f t="shared" si="51"/>
        <v xml:space="preserve"> </v>
      </c>
      <c r="D1547" s="32" t="e">
        <f t="shared" ref="D1547:D1610" si="52">A1547</f>
        <v>#N/A</v>
      </c>
    </row>
    <row r="1548" spans="1:4">
      <c r="A1548" s="32" t="e">
        <f>IF((A1547+$F$5&lt;='Steps 1+2'!$E$17),A1547+$F$5,#N/A)</f>
        <v>#N/A</v>
      </c>
      <c r="B1548" s="10" t="str">
        <f>IFERROR(IF(ISNUMBER(A1548),(IF(A1548&lt;('Steps 1+2'!$H$11),((A1548/('Steps 1+2'!$H$11))*3+1),((A1548-('Steps 1+2'!$H$11))/(('Steps 1+2'!$E$17)-('Steps 1+2'!$H$11))*2+4)))," ")," ")</f>
        <v xml:space="preserve"> </v>
      </c>
      <c r="C1548" s="9" t="str">
        <f t="shared" si="51"/>
        <v xml:space="preserve"> </v>
      </c>
      <c r="D1548" s="32" t="e">
        <f t="shared" si="52"/>
        <v>#N/A</v>
      </c>
    </row>
    <row r="1549" spans="1:4">
      <c r="A1549" s="32" t="e">
        <f>IF((A1548+$F$5&lt;='Steps 1+2'!$E$17),A1548+$F$5,#N/A)</f>
        <v>#N/A</v>
      </c>
      <c r="B1549" s="10" t="str">
        <f>IFERROR(IF(ISNUMBER(A1549),(IF(A1549&lt;('Steps 1+2'!$H$11),((A1549/('Steps 1+2'!$H$11))*3+1),((A1549-('Steps 1+2'!$H$11))/(('Steps 1+2'!$E$17)-('Steps 1+2'!$H$11))*2+4)))," ")," ")</f>
        <v xml:space="preserve"> </v>
      </c>
      <c r="C1549" s="9" t="str">
        <f t="shared" si="51"/>
        <v xml:space="preserve"> </v>
      </c>
      <c r="D1549" s="32" t="e">
        <f t="shared" si="52"/>
        <v>#N/A</v>
      </c>
    </row>
    <row r="1550" spans="1:4">
      <c r="A1550" s="32" t="e">
        <f>IF((A1549+$F$5&lt;='Steps 1+2'!$E$17),A1549+$F$5,#N/A)</f>
        <v>#N/A</v>
      </c>
      <c r="B1550" s="10" t="str">
        <f>IFERROR(IF(ISNUMBER(A1550),(IF(A1550&lt;('Steps 1+2'!$H$11),((A1550/('Steps 1+2'!$H$11))*3+1),((A1550-('Steps 1+2'!$H$11))/(('Steps 1+2'!$E$17)-('Steps 1+2'!$H$11))*2+4)))," ")," ")</f>
        <v xml:space="preserve"> </v>
      </c>
      <c r="C1550" s="9" t="str">
        <f t="shared" si="51"/>
        <v xml:space="preserve"> </v>
      </c>
      <c r="D1550" s="32" t="e">
        <f t="shared" si="52"/>
        <v>#N/A</v>
      </c>
    </row>
    <row r="1551" spans="1:4">
      <c r="A1551" s="32" t="e">
        <f>IF((A1550+$F$5&lt;='Steps 1+2'!$E$17),A1550+$F$5,#N/A)</f>
        <v>#N/A</v>
      </c>
      <c r="B1551" s="10" t="str">
        <f>IFERROR(IF(ISNUMBER(A1551),(IF(A1551&lt;('Steps 1+2'!$H$11),((A1551/('Steps 1+2'!$H$11))*3+1),((A1551-('Steps 1+2'!$H$11))/(('Steps 1+2'!$E$17)-('Steps 1+2'!$H$11))*2+4)))," ")," ")</f>
        <v xml:space="preserve"> </v>
      </c>
      <c r="C1551" s="9" t="str">
        <f t="shared" si="51"/>
        <v xml:space="preserve"> </v>
      </c>
      <c r="D1551" s="32" t="e">
        <f t="shared" si="52"/>
        <v>#N/A</v>
      </c>
    </row>
    <row r="1552" spans="1:4">
      <c r="A1552" s="32" t="e">
        <f>IF((A1551+$F$5&lt;='Steps 1+2'!$E$17),A1551+$F$5,#N/A)</f>
        <v>#N/A</v>
      </c>
      <c r="B1552" s="10" t="str">
        <f>IFERROR(IF(ISNUMBER(A1552),(IF(A1552&lt;('Steps 1+2'!$H$11),((A1552/('Steps 1+2'!$H$11))*3+1),((A1552-('Steps 1+2'!$H$11))/(('Steps 1+2'!$E$17)-('Steps 1+2'!$H$11))*2+4)))," ")," ")</f>
        <v xml:space="preserve"> </v>
      </c>
      <c r="C1552" s="9" t="str">
        <f t="shared" si="51"/>
        <v xml:space="preserve"> </v>
      </c>
      <c r="D1552" s="32" t="e">
        <f t="shared" si="52"/>
        <v>#N/A</v>
      </c>
    </row>
    <row r="1553" spans="1:4">
      <c r="A1553" s="32" t="e">
        <f>IF((A1552+$F$5&lt;='Steps 1+2'!$E$17),A1552+$F$5,#N/A)</f>
        <v>#N/A</v>
      </c>
      <c r="B1553" s="10" t="str">
        <f>IFERROR(IF(ISNUMBER(A1553),(IF(A1553&lt;('Steps 1+2'!$H$11),((A1553/('Steps 1+2'!$H$11))*3+1),((A1553-('Steps 1+2'!$H$11))/(('Steps 1+2'!$E$17)-('Steps 1+2'!$H$11))*2+4)))," ")," ")</f>
        <v xml:space="preserve"> </v>
      </c>
      <c r="C1553" s="9" t="str">
        <f t="shared" si="51"/>
        <v xml:space="preserve"> </v>
      </c>
      <c r="D1553" s="32" t="e">
        <f t="shared" si="52"/>
        <v>#N/A</v>
      </c>
    </row>
    <row r="1554" spans="1:4">
      <c r="A1554" s="32" t="e">
        <f>IF((A1553+$F$5&lt;='Steps 1+2'!$E$17),A1553+$F$5,#N/A)</f>
        <v>#N/A</v>
      </c>
      <c r="B1554" s="10" t="str">
        <f>IFERROR(IF(ISNUMBER(A1554),(IF(A1554&lt;('Steps 1+2'!$H$11),((A1554/('Steps 1+2'!$H$11))*3+1),((A1554-('Steps 1+2'!$H$11))/(('Steps 1+2'!$E$17)-('Steps 1+2'!$H$11))*2+4)))," ")," ")</f>
        <v xml:space="preserve"> </v>
      </c>
      <c r="C1554" s="9" t="str">
        <f t="shared" si="51"/>
        <v xml:space="preserve"> </v>
      </c>
      <c r="D1554" s="32" t="e">
        <f t="shared" si="52"/>
        <v>#N/A</v>
      </c>
    </row>
    <row r="1555" spans="1:4">
      <c r="A1555" s="32" t="e">
        <f>IF((A1554+$F$5&lt;='Steps 1+2'!$E$17),A1554+$F$5,#N/A)</f>
        <v>#N/A</v>
      </c>
      <c r="B1555" s="10" t="str">
        <f>IFERROR(IF(ISNUMBER(A1555),(IF(A1555&lt;('Steps 1+2'!$H$11),((A1555/('Steps 1+2'!$H$11))*3+1),((A1555-('Steps 1+2'!$H$11))/(('Steps 1+2'!$E$17)-('Steps 1+2'!$H$11))*2+4)))," ")," ")</f>
        <v xml:space="preserve"> </v>
      </c>
      <c r="C1555" s="9" t="str">
        <f t="shared" si="51"/>
        <v xml:space="preserve"> </v>
      </c>
      <c r="D1555" s="32" t="e">
        <f t="shared" si="52"/>
        <v>#N/A</v>
      </c>
    </row>
    <row r="1556" spans="1:4">
      <c r="A1556" s="32" t="e">
        <f>IF((A1555+$F$5&lt;='Steps 1+2'!$E$17),A1555+$F$5,#N/A)</f>
        <v>#N/A</v>
      </c>
      <c r="B1556" s="10" t="str">
        <f>IFERROR(IF(ISNUMBER(A1556),(IF(A1556&lt;('Steps 1+2'!$H$11),((A1556/('Steps 1+2'!$H$11))*3+1),((A1556-('Steps 1+2'!$H$11))/(('Steps 1+2'!$E$17)-('Steps 1+2'!$H$11))*2+4)))," ")," ")</f>
        <v xml:space="preserve"> </v>
      </c>
      <c r="C1556" s="9" t="str">
        <f t="shared" si="51"/>
        <v xml:space="preserve"> </v>
      </c>
      <c r="D1556" s="32" t="e">
        <f t="shared" si="52"/>
        <v>#N/A</v>
      </c>
    </row>
    <row r="1557" spans="1:4">
      <c r="A1557" s="32" t="e">
        <f>IF((A1556+$F$5&lt;='Steps 1+2'!$E$17),A1556+$F$5,#N/A)</f>
        <v>#N/A</v>
      </c>
      <c r="B1557" s="10" t="str">
        <f>IFERROR(IF(ISNUMBER(A1557),(IF(A1557&lt;('Steps 1+2'!$H$11),((A1557/('Steps 1+2'!$H$11))*3+1),((A1557-('Steps 1+2'!$H$11))/(('Steps 1+2'!$E$17)-('Steps 1+2'!$H$11))*2+4)))," ")," ")</f>
        <v xml:space="preserve"> </v>
      </c>
      <c r="C1557" s="9" t="str">
        <f t="shared" si="51"/>
        <v xml:space="preserve"> </v>
      </c>
      <c r="D1557" s="32" t="e">
        <f t="shared" si="52"/>
        <v>#N/A</v>
      </c>
    </row>
    <row r="1558" spans="1:4">
      <c r="A1558" s="32" t="e">
        <f>IF((A1557+$F$5&lt;='Steps 1+2'!$E$17),A1557+$F$5,#N/A)</f>
        <v>#N/A</v>
      </c>
      <c r="B1558" s="10" t="str">
        <f>IFERROR(IF(ISNUMBER(A1558),(IF(A1558&lt;('Steps 1+2'!$H$11),((A1558/('Steps 1+2'!$H$11))*3+1),((A1558-('Steps 1+2'!$H$11))/(('Steps 1+2'!$E$17)-('Steps 1+2'!$H$11))*2+4)))," ")," ")</f>
        <v xml:space="preserve"> </v>
      </c>
      <c r="C1558" s="9" t="str">
        <f t="shared" si="51"/>
        <v xml:space="preserve"> </v>
      </c>
      <c r="D1558" s="32" t="e">
        <f t="shared" si="52"/>
        <v>#N/A</v>
      </c>
    </row>
    <row r="1559" spans="1:4">
      <c r="A1559" s="32" t="e">
        <f>IF((A1558+$F$5&lt;='Steps 1+2'!$E$17),A1558+$F$5,#N/A)</f>
        <v>#N/A</v>
      </c>
      <c r="B1559" s="10" t="str">
        <f>IFERROR(IF(ISNUMBER(A1559),(IF(A1559&lt;('Steps 1+2'!$H$11),((A1559/('Steps 1+2'!$H$11))*3+1),((A1559-('Steps 1+2'!$H$11))/(('Steps 1+2'!$E$17)-('Steps 1+2'!$H$11))*2+4)))," ")," ")</f>
        <v xml:space="preserve"> </v>
      </c>
      <c r="C1559" s="9" t="str">
        <f t="shared" si="51"/>
        <v xml:space="preserve"> </v>
      </c>
      <c r="D1559" s="32" t="e">
        <f t="shared" si="52"/>
        <v>#N/A</v>
      </c>
    </row>
    <row r="1560" spans="1:4">
      <c r="A1560" s="32" t="e">
        <f>IF((A1559+$F$5&lt;='Steps 1+2'!$E$17),A1559+$F$5,#N/A)</f>
        <v>#N/A</v>
      </c>
      <c r="B1560" s="10" t="str">
        <f>IFERROR(IF(ISNUMBER(A1560),(IF(A1560&lt;('Steps 1+2'!$H$11),((A1560/('Steps 1+2'!$H$11))*3+1),((A1560-('Steps 1+2'!$H$11))/(('Steps 1+2'!$E$17)-('Steps 1+2'!$H$11))*2+4)))," ")," ")</f>
        <v xml:space="preserve"> </v>
      </c>
      <c r="C1560" s="9" t="str">
        <f t="shared" si="51"/>
        <v xml:space="preserve"> </v>
      </c>
      <c r="D1560" s="32" t="e">
        <f t="shared" si="52"/>
        <v>#N/A</v>
      </c>
    </row>
    <row r="1561" spans="1:4">
      <c r="A1561" s="32" t="e">
        <f>IF((A1560+$F$5&lt;='Steps 1+2'!$E$17),A1560+$F$5,#N/A)</f>
        <v>#N/A</v>
      </c>
      <c r="B1561" s="10" t="str">
        <f>IFERROR(IF(ISNUMBER(A1561),(IF(A1561&lt;('Steps 1+2'!$H$11),((A1561/('Steps 1+2'!$H$11))*3+1),((A1561-('Steps 1+2'!$H$11))/(('Steps 1+2'!$E$17)-('Steps 1+2'!$H$11))*2+4)))," ")," ")</f>
        <v xml:space="preserve"> </v>
      </c>
      <c r="C1561" s="9" t="str">
        <f t="shared" si="51"/>
        <v xml:space="preserve"> </v>
      </c>
      <c r="D1561" s="32" t="e">
        <f t="shared" si="52"/>
        <v>#N/A</v>
      </c>
    </row>
    <row r="1562" spans="1:4">
      <c r="A1562" s="32" t="e">
        <f>IF((A1561+$F$5&lt;='Steps 1+2'!$E$17),A1561+$F$5,#N/A)</f>
        <v>#N/A</v>
      </c>
      <c r="B1562" s="10" t="str">
        <f>IFERROR(IF(ISNUMBER(A1562),(IF(A1562&lt;('Steps 1+2'!$H$11),((A1562/('Steps 1+2'!$H$11))*3+1),((A1562-('Steps 1+2'!$H$11))/(('Steps 1+2'!$E$17)-('Steps 1+2'!$H$11))*2+4)))," ")," ")</f>
        <v xml:space="preserve"> </v>
      </c>
      <c r="C1562" s="9" t="str">
        <f t="shared" si="51"/>
        <v xml:space="preserve"> </v>
      </c>
      <c r="D1562" s="32" t="e">
        <f t="shared" si="52"/>
        <v>#N/A</v>
      </c>
    </row>
    <row r="1563" spans="1:4">
      <c r="A1563" s="32" t="e">
        <f>IF((A1562+$F$5&lt;='Steps 1+2'!$E$17),A1562+$F$5,#N/A)</f>
        <v>#N/A</v>
      </c>
      <c r="B1563" s="10" t="str">
        <f>IFERROR(IF(ISNUMBER(A1563),(IF(A1563&lt;('Steps 1+2'!$H$11),((A1563/('Steps 1+2'!$H$11))*3+1),((A1563-('Steps 1+2'!$H$11))/(('Steps 1+2'!$E$17)-('Steps 1+2'!$H$11))*2+4)))," ")," ")</f>
        <v xml:space="preserve"> </v>
      </c>
      <c r="C1563" s="9" t="str">
        <f t="shared" si="51"/>
        <v xml:space="preserve"> </v>
      </c>
      <c r="D1563" s="32" t="e">
        <f t="shared" si="52"/>
        <v>#N/A</v>
      </c>
    </row>
    <row r="1564" spans="1:4">
      <c r="A1564" s="32" t="e">
        <f>IF((A1563+$F$5&lt;='Steps 1+2'!$E$17),A1563+$F$5,#N/A)</f>
        <v>#N/A</v>
      </c>
      <c r="B1564" s="10" t="str">
        <f>IFERROR(IF(ISNUMBER(A1564),(IF(A1564&lt;('Steps 1+2'!$H$11),((A1564/('Steps 1+2'!$H$11))*3+1),((A1564-('Steps 1+2'!$H$11))/(('Steps 1+2'!$E$17)-('Steps 1+2'!$H$11))*2+4)))," ")," ")</f>
        <v xml:space="preserve"> </v>
      </c>
      <c r="C1564" s="9" t="str">
        <f t="shared" si="51"/>
        <v xml:space="preserve"> </v>
      </c>
      <c r="D1564" s="32" t="e">
        <f t="shared" si="52"/>
        <v>#N/A</v>
      </c>
    </row>
    <row r="1565" spans="1:4">
      <c r="A1565" s="32" t="e">
        <f>IF((A1564+$F$5&lt;='Steps 1+2'!$E$17),A1564+$F$5,#N/A)</f>
        <v>#N/A</v>
      </c>
      <c r="B1565" s="10" t="str">
        <f>IFERROR(IF(ISNUMBER(A1565),(IF(A1565&lt;('Steps 1+2'!$H$11),((A1565/('Steps 1+2'!$H$11))*3+1),((A1565-('Steps 1+2'!$H$11))/(('Steps 1+2'!$E$17)-('Steps 1+2'!$H$11))*2+4)))," ")," ")</f>
        <v xml:space="preserve"> </v>
      </c>
      <c r="C1565" s="9" t="str">
        <f t="shared" si="51"/>
        <v xml:space="preserve"> </v>
      </c>
      <c r="D1565" s="32" t="e">
        <f t="shared" si="52"/>
        <v>#N/A</v>
      </c>
    </row>
    <row r="1566" spans="1:4">
      <c r="A1566" s="32" t="e">
        <f>IF((A1565+$F$5&lt;='Steps 1+2'!$E$17),A1565+$F$5,#N/A)</f>
        <v>#N/A</v>
      </c>
      <c r="B1566" s="10" t="str">
        <f>IFERROR(IF(ISNUMBER(A1566),(IF(A1566&lt;('Steps 1+2'!$H$11),((A1566/('Steps 1+2'!$H$11))*3+1),((A1566-('Steps 1+2'!$H$11))/(('Steps 1+2'!$E$17)-('Steps 1+2'!$H$11))*2+4)))," ")," ")</f>
        <v xml:space="preserve"> </v>
      </c>
      <c r="C1566" s="9" t="str">
        <f t="shared" si="51"/>
        <v xml:space="preserve"> </v>
      </c>
      <c r="D1566" s="32" t="e">
        <f t="shared" si="52"/>
        <v>#N/A</v>
      </c>
    </row>
    <row r="1567" spans="1:4">
      <c r="A1567" s="32" t="e">
        <f>IF((A1566+$F$5&lt;='Steps 1+2'!$E$17),A1566+$F$5,#N/A)</f>
        <v>#N/A</v>
      </c>
      <c r="B1567" s="10" t="str">
        <f>IFERROR(IF(ISNUMBER(A1567),(IF(A1567&lt;('Steps 1+2'!$H$11),((A1567/('Steps 1+2'!$H$11))*3+1),((A1567-('Steps 1+2'!$H$11))/(('Steps 1+2'!$E$17)-('Steps 1+2'!$H$11))*2+4)))," ")," ")</f>
        <v xml:space="preserve"> </v>
      </c>
      <c r="C1567" s="9" t="str">
        <f t="shared" si="51"/>
        <v xml:space="preserve"> </v>
      </c>
      <c r="D1567" s="32" t="e">
        <f t="shared" si="52"/>
        <v>#N/A</v>
      </c>
    </row>
    <row r="1568" spans="1:4">
      <c r="A1568" s="32" t="e">
        <f>IF((A1567+$F$5&lt;='Steps 1+2'!$E$17),A1567+$F$5,#N/A)</f>
        <v>#N/A</v>
      </c>
      <c r="B1568" s="10" t="str">
        <f>IFERROR(IF(ISNUMBER(A1568),(IF(A1568&lt;('Steps 1+2'!$H$11),((A1568/('Steps 1+2'!$H$11))*3+1),((A1568-('Steps 1+2'!$H$11))/(('Steps 1+2'!$E$17)-('Steps 1+2'!$H$11))*2+4)))," ")," ")</f>
        <v xml:space="preserve"> </v>
      </c>
      <c r="C1568" s="9" t="str">
        <f t="shared" si="51"/>
        <v xml:space="preserve"> </v>
      </c>
      <c r="D1568" s="32" t="e">
        <f t="shared" si="52"/>
        <v>#N/A</v>
      </c>
    </row>
    <row r="1569" spans="1:4">
      <c r="A1569" s="32" t="e">
        <f>IF((A1568+$F$5&lt;='Steps 1+2'!$E$17),A1568+$F$5,#N/A)</f>
        <v>#N/A</v>
      </c>
      <c r="B1569" s="10" t="str">
        <f>IFERROR(IF(ISNUMBER(A1569),(IF(A1569&lt;('Steps 1+2'!$H$11),((A1569/('Steps 1+2'!$H$11))*3+1),((A1569-('Steps 1+2'!$H$11))/(('Steps 1+2'!$E$17)-('Steps 1+2'!$H$11))*2+4)))," ")," ")</f>
        <v xml:space="preserve"> </v>
      </c>
      <c r="C1569" s="9" t="str">
        <f t="shared" si="51"/>
        <v xml:space="preserve"> </v>
      </c>
      <c r="D1569" s="32" t="e">
        <f t="shared" si="52"/>
        <v>#N/A</v>
      </c>
    </row>
    <row r="1570" spans="1:4">
      <c r="A1570" s="32" t="e">
        <f>IF((A1569+$F$5&lt;='Steps 1+2'!$E$17),A1569+$F$5,#N/A)</f>
        <v>#N/A</v>
      </c>
      <c r="B1570" s="10" t="str">
        <f>IFERROR(IF(ISNUMBER(A1570),(IF(A1570&lt;('Steps 1+2'!$H$11),((A1570/('Steps 1+2'!$H$11))*3+1),((A1570-('Steps 1+2'!$H$11))/(('Steps 1+2'!$E$17)-('Steps 1+2'!$H$11))*2+4)))," ")," ")</f>
        <v xml:space="preserve"> </v>
      </c>
      <c r="C1570" s="9" t="str">
        <f t="shared" si="51"/>
        <v xml:space="preserve"> </v>
      </c>
      <c r="D1570" s="32" t="e">
        <f t="shared" si="52"/>
        <v>#N/A</v>
      </c>
    </row>
    <row r="1571" spans="1:4">
      <c r="A1571" s="32" t="e">
        <f>IF((A1570+$F$5&lt;='Steps 1+2'!$E$17),A1570+$F$5,#N/A)</f>
        <v>#N/A</v>
      </c>
      <c r="B1571" s="10" t="str">
        <f>IFERROR(IF(ISNUMBER(A1571),(IF(A1571&lt;('Steps 1+2'!$H$11),((A1571/('Steps 1+2'!$H$11))*3+1),((A1571-('Steps 1+2'!$H$11))/(('Steps 1+2'!$E$17)-('Steps 1+2'!$H$11))*2+4)))," ")," ")</f>
        <v xml:space="preserve"> </v>
      </c>
      <c r="C1571" s="9" t="str">
        <f t="shared" si="51"/>
        <v xml:space="preserve"> </v>
      </c>
      <c r="D1571" s="32" t="e">
        <f t="shared" si="52"/>
        <v>#N/A</v>
      </c>
    </row>
    <row r="1572" spans="1:4">
      <c r="A1572" s="32" t="e">
        <f>IF((A1571+$F$5&lt;='Steps 1+2'!$E$17),A1571+$F$5,#N/A)</f>
        <v>#N/A</v>
      </c>
      <c r="B1572" s="10" t="str">
        <f>IFERROR(IF(ISNUMBER(A1572),(IF(A1572&lt;('Steps 1+2'!$H$11),((A1572/('Steps 1+2'!$H$11))*3+1),((A1572-('Steps 1+2'!$H$11))/(('Steps 1+2'!$E$17)-('Steps 1+2'!$H$11))*2+4)))," ")," ")</f>
        <v xml:space="preserve"> </v>
      </c>
      <c r="C1572" s="9" t="str">
        <f t="shared" si="51"/>
        <v xml:space="preserve"> </v>
      </c>
      <c r="D1572" s="32" t="e">
        <f t="shared" si="52"/>
        <v>#N/A</v>
      </c>
    </row>
    <row r="1573" spans="1:4">
      <c r="A1573" s="32" t="e">
        <f>IF((A1572+$F$5&lt;='Steps 1+2'!$E$17),A1572+$F$5,#N/A)</f>
        <v>#N/A</v>
      </c>
      <c r="B1573" s="10" t="str">
        <f>IFERROR(IF(ISNUMBER(A1573),(IF(A1573&lt;('Steps 1+2'!$H$11),((A1573/('Steps 1+2'!$H$11))*3+1),((A1573-('Steps 1+2'!$H$11))/(('Steps 1+2'!$E$17)-('Steps 1+2'!$H$11))*2+4)))," ")," ")</f>
        <v xml:space="preserve"> </v>
      </c>
      <c r="C1573" s="9" t="str">
        <f t="shared" si="51"/>
        <v xml:space="preserve"> </v>
      </c>
      <c r="D1573" s="32" t="e">
        <f t="shared" si="52"/>
        <v>#N/A</v>
      </c>
    </row>
    <row r="1574" spans="1:4">
      <c r="A1574" s="32" t="e">
        <f>IF((A1573+$F$5&lt;='Steps 1+2'!$E$17),A1573+$F$5,#N/A)</f>
        <v>#N/A</v>
      </c>
      <c r="B1574" s="10" t="str">
        <f>IFERROR(IF(ISNUMBER(A1574),(IF(A1574&lt;('Steps 1+2'!$H$11),((A1574/('Steps 1+2'!$H$11))*3+1),((A1574-('Steps 1+2'!$H$11))/(('Steps 1+2'!$E$17)-('Steps 1+2'!$H$11))*2+4)))," ")," ")</f>
        <v xml:space="preserve"> </v>
      </c>
      <c r="C1574" s="9" t="str">
        <f t="shared" si="51"/>
        <v xml:space="preserve"> </v>
      </c>
      <c r="D1574" s="32" t="e">
        <f t="shared" si="52"/>
        <v>#N/A</v>
      </c>
    </row>
    <row r="1575" spans="1:4">
      <c r="A1575" s="32" t="e">
        <f>IF((A1574+$F$5&lt;='Steps 1+2'!$E$17),A1574+$F$5,#N/A)</f>
        <v>#N/A</v>
      </c>
      <c r="B1575" s="10" t="str">
        <f>IFERROR(IF(ISNUMBER(A1575),(IF(A1575&lt;('Steps 1+2'!$H$11),((A1575/('Steps 1+2'!$H$11))*3+1),((A1575-('Steps 1+2'!$H$11))/(('Steps 1+2'!$E$17)-('Steps 1+2'!$H$11))*2+4)))," ")," ")</f>
        <v xml:space="preserve"> </v>
      </c>
      <c r="C1575" s="9" t="str">
        <f t="shared" si="51"/>
        <v xml:space="preserve"> </v>
      </c>
      <c r="D1575" s="32" t="e">
        <f t="shared" si="52"/>
        <v>#N/A</v>
      </c>
    </row>
    <row r="1576" spans="1:4">
      <c r="A1576" s="32" t="e">
        <f>IF((A1575+$F$5&lt;='Steps 1+2'!$E$17),A1575+$F$5,#N/A)</f>
        <v>#N/A</v>
      </c>
      <c r="B1576" s="10" t="str">
        <f>IFERROR(IF(ISNUMBER(A1576),(IF(A1576&lt;('Steps 1+2'!$H$11),((A1576/('Steps 1+2'!$H$11))*3+1),((A1576-('Steps 1+2'!$H$11))/(('Steps 1+2'!$E$17)-('Steps 1+2'!$H$11))*2+4)))," ")," ")</f>
        <v xml:space="preserve"> </v>
      </c>
      <c r="C1576" s="9" t="str">
        <f t="shared" si="51"/>
        <v xml:space="preserve"> </v>
      </c>
      <c r="D1576" s="32" t="e">
        <f t="shared" si="52"/>
        <v>#N/A</v>
      </c>
    </row>
    <row r="1577" spans="1:4">
      <c r="A1577" s="32" t="e">
        <f>IF((A1576+$F$5&lt;='Steps 1+2'!$E$17),A1576+$F$5,#N/A)</f>
        <v>#N/A</v>
      </c>
      <c r="B1577" s="10" t="str">
        <f>IFERROR(IF(ISNUMBER(A1577),(IF(A1577&lt;('Steps 1+2'!$H$11),((A1577/('Steps 1+2'!$H$11))*3+1),((A1577-('Steps 1+2'!$H$11))/(('Steps 1+2'!$E$17)-('Steps 1+2'!$H$11))*2+4)))," ")," ")</f>
        <v xml:space="preserve"> </v>
      </c>
      <c r="C1577" s="9" t="str">
        <f t="shared" si="51"/>
        <v xml:space="preserve"> </v>
      </c>
      <c r="D1577" s="32" t="e">
        <f t="shared" si="52"/>
        <v>#N/A</v>
      </c>
    </row>
    <row r="1578" spans="1:4">
      <c r="A1578" s="32" t="e">
        <f>IF((A1577+$F$5&lt;='Steps 1+2'!$E$17),A1577+$F$5,#N/A)</f>
        <v>#N/A</v>
      </c>
      <c r="B1578" s="10" t="str">
        <f>IFERROR(IF(ISNUMBER(A1578),(IF(A1578&lt;('Steps 1+2'!$H$11),((A1578/('Steps 1+2'!$H$11))*3+1),((A1578-('Steps 1+2'!$H$11))/(('Steps 1+2'!$E$17)-('Steps 1+2'!$H$11))*2+4)))," ")," ")</f>
        <v xml:space="preserve"> </v>
      </c>
      <c r="C1578" s="9" t="str">
        <f t="shared" si="51"/>
        <v xml:space="preserve"> </v>
      </c>
      <c r="D1578" s="32" t="e">
        <f t="shared" si="52"/>
        <v>#N/A</v>
      </c>
    </row>
    <row r="1579" spans="1:4">
      <c r="A1579" s="32" t="e">
        <f>IF((A1578+$F$5&lt;='Steps 1+2'!$E$17),A1578+$F$5,#N/A)</f>
        <v>#N/A</v>
      </c>
      <c r="B1579" s="10" t="str">
        <f>IFERROR(IF(ISNUMBER(A1579),(IF(A1579&lt;('Steps 1+2'!$H$11),((A1579/('Steps 1+2'!$H$11))*3+1),((A1579-('Steps 1+2'!$H$11))/(('Steps 1+2'!$E$17)-('Steps 1+2'!$H$11))*2+4)))," ")," ")</f>
        <v xml:space="preserve"> </v>
      </c>
      <c r="C1579" s="9" t="str">
        <f t="shared" si="51"/>
        <v xml:space="preserve"> </v>
      </c>
      <c r="D1579" s="32" t="e">
        <f t="shared" si="52"/>
        <v>#N/A</v>
      </c>
    </row>
    <row r="1580" spans="1:4">
      <c r="A1580" s="32" t="e">
        <f>IF((A1579+$F$5&lt;='Steps 1+2'!$E$17),A1579+$F$5,#N/A)</f>
        <v>#N/A</v>
      </c>
      <c r="B1580" s="10" t="str">
        <f>IFERROR(IF(ISNUMBER(A1580),(IF(A1580&lt;('Steps 1+2'!$H$11),((A1580/('Steps 1+2'!$H$11))*3+1),((A1580-('Steps 1+2'!$H$11))/(('Steps 1+2'!$E$17)-('Steps 1+2'!$H$11))*2+4)))," ")," ")</f>
        <v xml:space="preserve"> </v>
      </c>
      <c r="C1580" s="9" t="str">
        <f t="shared" si="51"/>
        <v xml:space="preserve"> </v>
      </c>
      <c r="D1580" s="32" t="e">
        <f t="shared" si="52"/>
        <v>#N/A</v>
      </c>
    </row>
    <row r="1581" spans="1:4">
      <c r="A1581" s="32" t="e">
        <f>IF((A1580+$F$5&lt;='Steps 1+2'!$E$17),A1580+$F$5,#N/A)</f>
        <v>#N/A</v>
      </c>
      <c r="B1581" s="10" t="str">
        <f>IFERROR(IF(ISNUMBER(A1581),(IF(A1581&lt;('Steps 1+2'!$H$11),((A1581/('Steps 1+2'!$H$11))*3+1),((A1581-('Steps 1+2'!$H$11))/(('Steps 1+2'!$E$17)-('Steps 1+2'!$H$11))*2+4)))," ")," ")</f>
        <v xml:space="preserve"> </v>
      </c>
      <c r="C1581" s="9" t="str">
        <f t="shared" si="51"/>
        <v xml:space="preserve"> </v>
      </c>
      <c r="D1581" s="32" t="e">
        <f t="shared" si="52"/>
        <v>#N/A</v>
      </c>
    </row>
    <row r="1582" spans="1:4">
      <c r="A1582" s="32" t="e">
        <f>IF((A1581+$F$5&lt;='Steps 1+2'!$E$17),A1581+$F$5,#N/A)</f>
        <v>#N/A</v>
      </c>
      <c r="B1582" s="10" t="str">
        <f>IFERROR(IF(ISNUMBER(A1582),(IF(A1582&lt;('Steps 1+2'!$H$11),((A1582/('Steps 1+2'!$H$11))*3+1),((A1582-('Steps 1+2'!$H$11))/(('Steps 1+2'!$E$17)-('Steps 1+2'!$H$11))*2+4)))," ")," ")</f>
        <v xml:space="preserve"> </v>
      </c>
      <c r="C1582" s="9" t="str">
        <f t="shared" si="51"/>
        <v xml:space="preserve"> </v>
      </c>
      <c r="D1582" s="32" t="e">
        <f t="shared" si="52"/>
        <v>#N/A</v>
      </c>
    </row>
    <row r="1583" spans="1:4">
      <c r="A1583" s="32" t="e">
        <f>IF((A1582+$F$5&lt;='Steps 1+2'!$E$17),A1582+$F$5,#N/A)</f>
        <v>#N/A</v>
      </c>
      <c r="B1583" s="10" t="str">
        <f>IFERROR(IF(ISNUMBER(A1583),(IF(A1583&lt;('Steps 1+2'!$H$11),((A1583/('Steps 1+2'!$H$11))*3+1),((A1583-('Steps 1+2'!$H$11))/(('Steps 1+2'!$E$17)-('Steps 1+2'!$H$11))*2+4)))," ")," ")</f>
        <v xml:space="preserve"> </v>
      </c>
      <c r="C1583" s="9" t="str">
        <f t="shared" si="51"/>
        <v xml:space="preserve"> </v>
      </c>
      <c r="D1583" s="32" t="e">
        <f t="shared" si="52"/>
        <v>#N/A</v>
      </c>
    </row>
    <row r="1584" spans="1:4">
      <c r="A1584" s="32" t="e">
        <f>IF((A1583+$F$5&lt;='Steps 1+2'!$E$17),A1583+$F$5,#N/A)</f>
        <v>#N/A</v>
      </c>
      <c r="B1584" s="10" t="str">
        <f>IFERROR(IF(ISNUMBER(A1584),(IF(A1584&lt;('Steps 1+2'!$H$11),((A1584/('Steps 1+2'!$H$11))*3+1),((A1584-('Steps 1+2'!$H$11))/(('Steps 1+2'!$E$17)-('Steps 1+2'!$H$11))*2+4)))," ")," ")</f>
        <v xml:space="preserve"> </v>
      </c>
      <c r="C1584" s="9" t="str">
        <f t="shared" si="51"/>
        <v xml:space="preserve"> </v>
      </c>
      <c r="D1584" s="32" t="e">
        <f t="shared" si="52"/>
        <v>#N/A</v>
      </c>
    </row>
    <row r="1585" spans="1:4">
      <c r="A1585" s="32" t="e">
        <f>IF((A1584+$F$5&lt;='Steps 1+2'!$E$17),A1584+$F$5,#N/A)</f>
        <v>#N/A</v>
      </c>
      <c r="B1585" s="10" t="str">
        <f>IFERROR(IF(ISNUMBER(A1585),(IF(A1585&lt;('Steps 1+2'!$H$11),((A1585/('Steps 1+2'!$H$11))*3+1),((A1585-('Steps 1+2'!$H$11))/(('Steps 1+2'!$E$17)-('Steps 1+2'!$H$11))*2+4)))," ")," ")</f>
        <v xml:space="preserve"> </v>
      </c>
      <c r="C1585" s="9" t="str">
        <f t="shared" si="51"/>
        <v xml:space="preserve"> </v>
      </c>
      <c r="D1585" s="32" t="e">
        <f t="shared" si="52"/>
        <v>#N/A</v>
      </c>
    </row>
    <row r="1586" spans="1:4">
      <c r="A1586" s="32" t="e">
        <f>IF((A1585+$F$5&lt;='Steps 1+2'!$E$17),A1585+$F$5,#N/A)</f>
        <v>#N/A</v>
      </c>
      <c r="B1586" s="10" t="str">
        <f>IFERROR(IF(ISNUMBER(A1586),(IF(A1586&lt;('Steps 1+2'!$H$11),((A1586/('Steps 1+2'!$H$11))*3+1),((A1586-('Steps 1+2'!$H$11))/(('Steps 1+2'!$E$17)-('Steps 1+2'!$H$11))*2+4)))," ")," ")</f>
        <v xml:space="preserve"> </v>
      </c>
      <c r="C1586" s="9" t="str">
        <f t="shared" si="51"/>
        <v xml:space="preserve"> </v>
      </c>
      <c r="D1586" s="32" t="e">
        <f t="shared" si="52"/>
        <v>#N/A</v>
      </c>
    </row>
    <row r="1587" spans="1:4">
      <c r="A1587" s="32" t="e">
        <f>IF((A1586+$F$5&lt;='Steps 1+2'!$E$17),A1586+$F$5,#N/A)</f>
        <v>#N/A</v>
      </c>
      <c r="B1587" s="10" t="str">
        <f>IFERROR(IF(ISNUMBER(A1587),(IF(A1587&lt;('Steps 1+2'!$H$11),((A1587/('Steps 1+2'!$H$11))*3+1),((A1587-('Steps 1+2'!$H$11))/(('Steps 1+2'!$E$17)-('Steps 1+2'!$H$11))*2+4)))," ")," ")</f>
        <v xml:space="preserve"> </v>
      </c>
      <c r="C1587" s="9" t="str">
        <f t="shared" si="51"/>
        <v xml:space="preserve"> </v>
      </c>
      <c r="D1587" s="32" t="e">
        <f t="shared" si="52"/>
        <v>#N/A</v>
      </c>
    </row>
    <row r="1588" spans="1:4">
      <c r="A1588" s="32" t="e">
        <f>IF((A1587+$F$5&lt;='Steps 1+2'!$E$17),A1587+$F$5,#N/A)</f>
        <v>#N/A</v>
      </c>
      <c r="B1588" s="10" t="str">
        <f>IFERROR(IF(ISNUMBER(A1588),(IF(A1588&lt;('Steps 1+2'!$H$11),((A1588/('Steps 1+2'!$H$11))*3+1),((A1588-('Steps 1+2'!$H$11))/(('Steps 1+2'!$E$17)-('Steps 1+2'!$H$11))*2+4)))," ")," ")</f>
        <v xml:space="preserve"> </v>
      </c>
      <c r="C1588" s="9" t="str">
        <f t="shared" si="51"/>
        <v xml:space="preserve"> </v>
      </c>
      <c r="D1588" s="32" t="e">
        <f t="shared" si="52"/>
        <v>#N/A</v>
      </c>
    </row>
    <row r="1589" spans="1:4">
      <c r="A1589" s="32" t="e">
        <f>IF((A1588+$F$5&lt;='Steps 1+2'!$E$17),A1588+$F$5,#N/A)</f>
        <v>#N/A</v>
      </c>
      <c r="B1589" s="10" t="str">
        <f>IFERROR(IF(ISNUMBER(A1589),(IF(A1589&lt;('Steps 1+2'!$H$11),((A1589/('Steps 1+2'!$H$11))*3+1),((A1589-('Steps 1+2'!$H$11))/(('Steps 1+2'!$E$17)-('Steps 1+2'!$H$11))*2+4)))," ")," ")</f>
        <v xml:space="preserve"> </v>
      </c>
      <c r="C1589" s="9" t="str">
        <f t="shared" si="51"/>
        <v xml:space="preserve"> </v>
      </c>
      <c r="D1589" s="32" t="e">
        <f t="shared" si="52"/>
        <v>#N/A</v>
      </c>
    </row>
    <row r="1590" spans="1:4">
      <c r="A1590" s="32" t="e">
        <f>IF((A1589+$F$5&lt;='Steps 1+2'!$E$17),A1589+$F$5,#N/A)</f>
        <v>#N/A</v>
      </c>
      <c r="B1590" s="10" t="str">
        <f>IFERROR(IF(ISNUMBER(A1590),(IF(A1590&lt;('Steps 1+2'!$H$11),((A1590/('Steps 1+2'!$H$11))*3+1),((A1590-('Steps 1+2'!$H$11))/(('Steps 1+2'!$E$17)-('Steps 1+2'!$H$11))*2+4)))," ")," ")</f>
        <v xml:space="preserve"> </v>
      </c>
      <c r="C1590" s="9" t="str">
        <f t="shared" si="51"/>
        <v xml:space="preserve"> </v>
      </c>
      <c r="D1590" s="32" t="e">
        <f t="shared" si="52"/>
        <v>#N/A</v>
      </c>
    </row>
    <row r="1591" spans="1:4">
      <c r="A1591" s="32" t="e">
        <f>IF((A1590+$F$5&lt;='Steps 1+2'!$E$17),A1590+$F$5,#N/A)</f>
        <v>#N/A</v>
      </c>
      <c r="B1591" s="10" t="str">
        <f>IFERROR(IF(ISNUMBER(A1591),(IF(A1591&lt;('Steps 1+2'!$H$11),((A1591/('Steps 1+2'!$H$11))*3+1),((A1591-('Steps 1+2'!$H$11))/(('Steps 1+2'!$E$17)-('Steps 1+2'!$H$11))*2+4)))," ")," ")</f>
        <v xml:space="preserve"> </v>
      </c>
      <c r="C1591" s="9" t="str">
        <f t="shared" si="51"/>
        <v xml:space="preserve"> </v>
      </c>
      <c r="D1591" s="32" t="e">
        <f t="shared" si="52"/>
        <v>#N/A</v>
      </c>
    </row>
    <row r="1592" spans="1:4">
      <c r="A1592" s="32" t="e">
        <f>IF((A1591+$F$5&lt;='Steps 1+2'!$E$17),A1591+$F$5,#N/A)</f>
        <v>#N/A</v>
      </c>
      <c r="B1592" s="10" t="str">
        <f>IFERROR(IF(ISNUMBER(A1592),(IF(A1592&lt;('Steps 1+2'!$H$11),((A1592/('Steps 1+2'!$H$11))*3+1),((A1592-('Steps 1+2'!$H$11))/(('Steps 1+2'!$E$17)-('Steps 1+2'!$H$11))*2+4)))," ")," ")</f>
        <v xml:space="preserve"> </v>
      </c>
      <c r="C1592" s="9" t="str">
        <f t="shared" si="51"/>
        <v xml:space="preserve"> </v>
      </c>
      <c r="D1592" s="32" t="e">
        <f t="shared" si="52"/>
        <v>#N/A</v>
      </c>
    </row>
    <row r="1593" spans="1:4">
      <c r="A1593" s="32" t="e">
        <f>IF((A1592+$F$5&lt;='Steps 1+2'!$E$17),A1592+$F$5,#N/A)</f>
        <v>#N/A</v>
      </c>
      <c r="B1593" s="10" t="str">
        <f>IFERROR(IF(ISNUMBER(A1593),(IF(A1593&lt;('Steps 1+2'!$H$11),((A1593/('Steps 1+2'!$H$11))*3+1),((A1593-('Steps 1+2'!$H$11))/(('Steps 1+2'!$E$17)-('Steps 1+2'!$H$11))*2+4)))," ")," ")</f>
        <v xml:space="preserve"> </v>
      </c>
      <c r="C1593" s="9" t="str">
        <f t="shared" si="51"/>
        <v xml:space="preserve"> </v>
      </c>
      <c r="D1593" s="32" t="e">
        <f t="shared" si="52"/>
        <v>#N/A</v>
      </c>
    </row>
    <row r="1594" spans="1:4">
      <c r="A1594" s="32" t="e">
        <f>IF((A1593+$F$5&lt;='Steps 1+2'!$E$17),A1593+$F$5,#N/A)</f>
        <v>#N/A</v>
      </c>
      <c r="B1594" s="10" t="str">
        <f>IFERROR(IF(ISNUMBER(A1594),(IF(A1594&lt;('Steps 1+2'!$H$11),((A1594/('Steps 1+2'!$H$11))*3+1),((A1594-('Steps 1+2'!$H$11))/(('Steps 1+2'!$E$17)-('Steps 1+2'!$H$11))*2+4)))," ")," ")</f>
        <v xml:space="preserve"> </v>
      </c>
      <c r="C1594" s="9" t="str">
        <f t="shared" si="51"/>
        <v xml:space="preserve"> </v>
      </c>
      <c r="D1594" s="32" t="e">
        <f t="shared" si="52"/>
        <v>#N/A</v>
      </c>
    </row>
    <row r="1595" spans="1:4">
      <c r="A1595" s="32" t="e">
        <f>IF((A1594+$F$5&lt;='Steps 1+2'!$E$17),A1594+$F$5,#N/A)</f>
        <v>#N/A</v>
      </c>
      <c r="B1595" s="10" t="str">
        <f>IFERROR(IF(ISNUMBER(A1595),(IF(A1595&lt;('Steps 1+2'!$H$11),((A1595/('Steps 1+2'!$H$11))*3+1),((A1595-('Steps 1+2'!$H$11))/(('Steps 1+2'!$E$17)-('Steps 1+2'!$H$11))*2+4)))," ")," ")</f>
        <v xml:space="preserve"> </v>
      </c>
      <c r="C1595" s="9" t="str">
        <f t="shared" si="51"/>
        <v xml:space="preserve"> </v>
      </c>
      <c r="D1595" s="32" t="e">
        <f t="shared" si="52"/>
        <v>#N/A</v>
      </c>
    </row>
    <row r="1596" spans="1:4">
      <c r="A1596" s="32" t="e">
        <f>IF((A1595+$F$5&lt;='Steps 1+2'!$E$17),A1595+$F$5,#N/A)</f>
        <v>#N/A</v>
      </c>
      <c r="B1596" s="10" t="str">
        <f>IFERROR(IF(ISNUMBER(A1596),(IF(A1596&lt;('Steps 1+2'!$H$11),((A1596/('Steps 1+2'!$H$11))*3+1),((A1596-('Steps 1+2'!$H$11))/(('Steps 1+2'!$E$17)-('Steps 1+2'!$H$11))*2+4)))," ")," ")</f>
        <v xml:space="preserve"> </v>
      </c>
      <c r="C1596" s="9" t="str">
        <f t="shared" si="51"/>
        <v xml:space="preserve"> </v>
      </c>
      <c r="D1596" s="32" t="e">
        <f t="shared" si="52"/>
        <v>#N/A</v>
      </c>
    </row>
    <row r="1597" spans="1:4">
      <c r="A1597" s="32" t="e">
        <f>IF((A1596+$F$5&lt;='Steps 1+2'!$E$17),A1596+$F$5,#N/A)</f>
        <v>#N/A</v>
      </c>
      <c r="B1597" s="10" t="str">
        <f>IFERROR(IF(ISNUMBER(A1597),(IF(A1597&lt;('Steps 1+2'!$H$11),((A1597/('Steps 1+2'!$H$11))*3+1),((A1597-('Steps 1+2'!$H$11))/(('Steps 1+2'!$E$17)-('Steps 1+2'!$H$11))*2+4)))," ")," ")</f>
        <v xml:space="preserve"> </v>
      </c>
      <c r="C1597" s="9" t="str">
        <f t="shared" si="51"/>
        <v xml:space="preserve"> </v>
      </c>
      <c r="D1597" s="32" t="e">
        <f t="shared" si="52"/>
        <v>#N/A</v>
      </c>
    </row>
    <row r="1598" spans="1:4">
      <c r="A1598" s="32" t="e">
        <f>IF((A1597+$F$5&lt;='Steps 1+2'!$E$17),A1597+$F$5,#N/A)</f>
        <v>#N/A</v>
      </c>
      <c r="B1598" s="10" t="str">
        <f>IFERROR(IF(ISNUMBER(A1598),(IF(A1598&lt;('Steps 1+2'!$H$11),((A1598/('Steps 1+2'!$H$11))*3+1),((A1598-('Steps 1+2'!$H$11))/(('Steps 1+2'!$E$17)-('Steps 1+2'!$H$11))*2+4)))," ")," ")</f>
        <v xml:space="preserve"> </v>
      </c>
      <c r="C1598" s="9" t="str">
        <f t="shared" si="51"/>
        <v xml:space="preserve"> </v>
      </c>
      <c r="D1598" s="32" t="e">
        <f t="shared" si="52"/>
        <v>#N/A</v>
      </c>
    </row>
    <row r="1599" spans="1:4">
      <c r="A1599" s="32" t="e">
        <f>IF((A1598+$F$5&lt;='Steps 1+2'!$E$17),A1598+$F$5,#N/A)</f>
        <v>#N/A</v>
      </c>
      <c r="B1599" s="10" t="str">
        <f>IFERROR(IF(ISNUMBER(A1599),(IF(A1599&lt;('Steps 1+2'!$H$11),((A1599/('Steps 1+2'!$H$11))*3+1),((A1599-('Steps 1+2'!$H$11))/(('Steps 1+2'!$E$17)-('Steps 1+2'!$H$11))*2+4)))," ")," ")</f>
        <v xml:space="preserve"> </v>
      </c>
      <c r="C1599" s="9" t="str">
        <f t="shared" si="51"/>
        <v xml:space="preserve"> </v>
      </c>
      <c r="D1599" s="32" t="e">
        <f t="shared" si="52"/>
        <v>#N/A</v>
      </c>
    </row>
    <row r="1600" spans="1:4">
      <c r="A1600" s="32" t="e">
        <f>IF((A1599+$F$5&lt;='Steps 1+2'!$E$17),A1599+$F$5,#N/A)</f>
        <v>#N/A</v>
      </c>
      <c r="B1600" s="10" t="str">
        <f>IFERROR(IF(ISNUMBER(A1600),(IF(A1600&lt;('Steps 1+2'!$H$11),((A1600/('Steps 1+2'!$H$11))*3+1),((A1600-('Steps 1+2'!$H$11))/(('Steps 1+2'!$E$17)-('Steps 1+2'!$H$11))*2+4)))," ")," ")</f>
        <v xml:space="preserve"> </v>
      </c>
      <c r="C1600" s="9" t="str">
        <f t="shared" si="51"/>
        <v xml:space="preserve"> </v>
      </c>
      <c r="D1600" s="32" t="e">
        <f t="shared" si="52"/>
        <v>#N/A</v>
      </c>
    </row>
    <row r="1601" spans="1:4">
      <c r="A1601" s="32" t="e">
        <f>IF((A1600+$F$5&lt;='Steps 1+2'!$E$17),A1600+$F$5,#N/A)</f>
        <v>#N/A</v>
      </c>
      <c r="B1601" s="10" t="str">
        <f>IFERROR(IF(ISNUMBER(A1601),(IF(A1601&lt;('Steps 1+2'!$H$11),((A1601/('Steps 1+2'!$H$11))*3+1),((A1601-('Steps 1+2'!$H$11))/(('Steps 1+2'!$E$17)-('Steps 1+2'!$H$11))*2+4)))," ")," ")</f>
        <v xml:space="preserve"> </v>
      </c>
      <c r="C1601" s="9" t="str">
        <f t="shared" si="51"/>
        <v xml:space="preserve"> </v>
      </c>
      <c r="D1601" s="32" t="e">
        <f t="shared" si="52"/>
        <v>#N/A</v>
      </c>
    </row>
    <row r="1602" spans="1:4">
      <c r="A1602" s="32" t="e">
        <f>IF((A1601+$F$5&lt;='Steps 1+2'!$E$17),A1601+$F$5,#N/A)</f>
        <v>#N/A</v>
      </c>
      <c r="B1602" s="10" t="str">
        <f>IFERROR(IF(ISNUMBER(A1602),(IF(A1602&lt;('Steps 1+2'!$H$11),((A1602/('Steps 1+2'!$H$11))*3+1),((A1602-('Steps 1+2'!$H$11))/(('Steps 1+2'!$E$17)-('Steps 1+2'!$H$11))*2+4)))," ")," ")</f>
        <v xml:space="preserve"> </v>
      </c>
      <c r="C1602" s="9" t="str">
        <f t="shared" ref="C1602:C1665" si="53">IFERROR(IF(AND(B1602&gt;3.5,B1602&lt;4),3.5,ROUND(B1602/5,1)*5)," ")</f>
        <v xml:space="preserve"> </v>
      </c>
      <c r="D1602" s="32" t="e">
        <f t="shared" si="52"/>
        <v>#N/A</v>
      </c>
    </row>
    <row r="1603" spans="1:4">
      <c r="A1603" s="32" t="e">
        <f>IF((A1602+$F$5&lt;='Steps 1+2'!$E$17),A1602+$F$5,#N/A)</f>
        <v>#N/A</v>
      </c>
      <c r="B1603" s="10" t="str">
        <f>IFERROR(IF(ISNUMBER(A1603),(IF(A1603&lt;('Steps 1+2'!$H$11),((A1603/('Steps 1+2'!$H$11))*3+1),((A1603-('Steps 1+2'!$H$11))/(('Steps 1+2'!$E$17)-('Steps 1+2'!$H$11))*2+4)))," ")," ")</f>
        <v xml:space="preserve"> </v>
      </c>
      <c r="C1603" s="9" t="str">
        <f t="shared" si="53"/>
        <v xml:space="preserve"> </v>
      </c>
      <c r="D1603" s="32" t="e">
        <f t="shared" si="52"/>
        <v>#N/A</v>
      </c>
    </row>
    <row r="1604" spans="1:4">
      <c r="A1604" s="32" t="e">
        <f>IF((A1603+$F$5&lt;='Steps 1+2'!$E$17),A1603+$F$5,#N/A)</f>
        <v>#N/A</v>
      </c>
      <c r="B1604" s="10" t="str">
        <f>IFERROR(IF(ISNUMBER(A1604),(IF(A1604&lt;('Steps 1+2'!$H$11),((A1604/('Steps 1+2'!$H$11))*3+1),((A1604-('Steps 1+2'!$H$11))/(('Steps 1+2'!$E$17)-('Steps 1+2'!$H$11))*2+4)))," ")," ")</f>
        <v xml:space="preserve"> </v>
      </c>
      <c r="C1604" s="9" t="str">
        <f t="shared" si="53"/>
        <v xml:space="preserve"> </v>
      </c>
      <c r="D1604" s="32" t="e">
        <f t="shared" si="52"/>
        <v>#N/A</v>
      </c>
    </row>
    <row r="1605" spans="1:4">
      <c r="A1605" s="32" t="e">
        <f>IF((A1604+$F$5&lt;='Steps 1+2'!$E$17),A1604+$F$5,#N/A)</f>
        <v>#N/A</v>
      </c>
      <c r="B1605" s="10" t="str">
        <f>IFERROR(IF(ISNUMBER(A1605),(IF(A1605&lt;('Steps 1+2'!$H$11),((A1605/('Steps 1+2'!$H$11))*3+1),((A1605-('Steps 1+2'!$H$11))/(('Steps 1+2'!$E$17)-('Steps 1+2'!$H$11))*2+4)))," ")," ")</f>
        <v xml:space="preserve"> </v>
      </c>
      <c r="C1605" s="9" t="str">
        <f t="shared" si="53"/>
        <v xml:space="preserve"> </v>
      </c>
      <c r="D1605" s="32" t="e">
        <f t="shared" si="52"/>
        <v>#N/A</v>
      </c>
    </row>
    <row r="1606" spans="1:4">
      <c r="A1606" s="32" t="e">
        <f>IF((A1605+$F$5&lt;='Steps 1+2'!$E$17),A1605+$F$5,#N/A)</f>
        <v>#N/A</v>
      </c>
      <c r="B1606" s="10" t="str">
        <f>IFERROR(IF(ISNUMBER(A1606),(IF(A1606&lt;('Steps 1+2'!$H$11),((A1606/('Steps 1+2'!$H$11))*3+1),((A1606-('Steps 1+2'!$H$11))/(('Steps 1+2'!$E$17)-('Steps 1+2'!$H$11))*2+4)))," ")," ")</f>
        <v xml:space="preserve"> </v>
      </c>
      <c r="C1606" s="9" t="str">
        <f t="shared" si="53"/>
        <v xml:space="preserve"> </v>
      </c>
      <c r="D1606" s="32" t="e">
        <f t="shared" si="52"/>
        <v>#N/A</v>
      </c>
    </row>
    <row r="1607" spans="1:4">
      <c r="A1607" s="32" t="e">
        <f>IF((A1606+$F$5&lt;='Steps 1+2'!$E$17),A1606+$F$5,#N/A)</f>
        <v>#N/A</v>
      </c>
      <c r="B1607" s="10" t="str">
        <f>IFERROR(IF(ISNUMBER(A1607),(IF(A1607&lt;('Steps 1+2'!$H$11),((A1607/('Steps 1+2'!$H$11))*3+1),((A1607-('Steps 1+2'!$H$11))/(('Steps 1+2'!$E$17)-('Steps 1+2'!$H$11))*2+4)))," ")," ")</f>
        <v xml:space="preserve"> </v>
      </c>
      <c r="C1607" s="9" t="str">
        <f t="shared" si="53"/>
        <v xml:space="preserve"> </v>
      </c>
      <c r="D1607" s="32" t="e">
        <f t="shared" si="52"/>
        <v>#N/A</v>
      </c>
    </row>
    <row r="1608" spans="1:4">
      <c r="A1608" s="32" t="e">
        <f>IF((A1607+$F$5&lt;='Steps 1+2'!$E$17),A1607+$F$5,#N/A)</f>
        <v>#N/A</v>
      </c>
      <c r="B1608" s="10" t="str">
        <f>IFERROR(IF(ISNUMBER(A1608),(IF(A1608&lt;('Steps 1+2'!$H$11),((A1608/('Steps 1+2'!$H$11))*3+1),((A1608-('Steps 1+2'!$H$11))/(('Steps 1+2'!$E$17)-('Steps 1+2'!$H$11))*2+4)))," ")," ")</f>
        <v xml:space="preserve"> </v>
      </c>
      <c r="C1608" s="9" t="str">
        <f t="shared" si="53"/>
        <v xml:space="preserve"> </v>
      </c>
      <c r="D1608" s="32" t="e">
        <f t="shared" si="52"/>
        <v>#N/A</v>
      </c>
    </row>
    <row r="1609" spans="1:4">
      <c r="A1609" s="32" t="e">
        <f>IF((A1608+$F$5&lt;='Steps 1+2'!$E$17),A1608+$F$5,#N/A)</f>
        <v>#N/A</v>
      </c>
      <c r="B1609" s="10" t="str">
        <f>IFERROR(IF(ISNUMBER(A1609),(IF(A1609&lt;('Steps 1+2'!$H$11),((A1609/('Steps 1+2'!$H$11))*3+1),((A1609-('Steps 1+2'!$H$11))/(('Steps 1+2'!$E$17)-('Steps 1+2'!$H$11))*2+4)))," ")," ")</f>
        <v xml:space="preserve"> </v>
      </c>
      <c r="C1609" s="9" t="str">
        <f t="shared" si="53"/>
        <v xml:space="preserve"> </v>
      </c>
      <c r="D1609" s="32" t="e">
        <f t="shared" si="52"/>
        <v>#N/A</v>
      </c>
    </row>
    <row r="1610" spans="1:4">
      <c r="A1610" s="32" t="e">
        <f>IF((A1609+$F$5&lt;='Steps 1+2'!$E$17),A1609+$F$5,#N/A)</f>
        <v>#N/A</v>
      </c>
      <c r="B1610" s="10" t="str">
        <f>IFERROR(IF(ISNUMBER(A1610),(IF(A1610&lt;('Steps 1+2'!$H$11),((A1610/('Steps 1+2'!$H$11))*3+1),((A1610-('Steps 1+2'!$H$11))/(('Steps 1+2'!$E$17)-('Steps 1+2'!$H$11))*2+4)))," ")," ")</f>
        <v xml:space="preserve"> </v>
      </c>
      <c r="C1610" s="9" t="str">
        <f t="shared" si="53"/>
        <v xml:space="preserve"> </v>
      </c>
      <c r="D1610" s="32" t="e">
        <f t="shared" si="52"/>
        <v>#N/A</v>
      </c>
    </row>
    <row r="1611" spans="1:4">
      <c r="A1611" s="32" t="e">
        <f>IF((A1610+$F$5&lt;='Steps 1+2'!$E$17),A1610+$F$5,#N/A)</f>
        <v>#N/A</v>
      </c>
      <c r="B1611" s="10" t="str">
        <f>IFERROR(IF(ISNUMBER(A1611),(IF(A1611&lt;('Steps 1+2'!$H$11),((A1611/('Steps 1+2'!$H$11))*3+1),((A1611-('Steps 1+2'!$H$11))/(('Steps 1+2'!$E$17)-('Steps 1+2'!$H$11))*2+4)))," ")," ")</f>
        <v xml:space="preserve"> </v>
      </c>
      <c r="C1611" s="9" t="str">
        <f t="shared" si="53"/>
        <v xml:space="preserve"> </v>
      </c>
      <c r="D1611" s="32" t="e">
        <f t="shared" ref="D1611:D1674" si="54">A1611</f>
        <v>#N/A</v>
      </c>
    </row>
    <row r="1612" spans="1:4">
      <c r="A1612" s="32" t="e">
        <f>IF((A1611+$F$5&lt;='Steps 1+2'!$E$17),A1611+$F$5,#N/A)</f>
        <v>#N/A</v>
      </c>
      <c r="B1612" s="10" t="str">
        <f>IFERROR(IF(ISNUMBER(A1612),(IF(A1612&lt;('Steps 1+2'!$H$11),((A1612/('Steps 1+2'!$H$11))*3+1),((A1612-('Steps 1+2'!$H$11))/(('Steps 1+2'!$E$17)-('Steps 1+2'!$H$11))*2+4)))," ")," ")</f>
        <v xml:space="preserve"> </v>
      </c>
      <c r="C1612" s="9" t="str">
        <f t="shared" si="53"/>
        <v xml:space="preserve"> </v>
      </c>
      <c r="D1612" s="32" t="e">
        <f t="shared" si="54"/>
        <v>#N/A</v>
      </c>
    </row>
    <row r="1613" spans="1:4">
      <c r="A1613" s="32" t="e">
        <f>IF((A1612+$F$5&lt;='Steps 1+2'!$E$17),A1612+$F$5,#N/A)</f>
        <v>#N/A</v>
      </c>
      <c r="B1613" s="10" t="str">
        <f>IFERROR(IF(ISNUMBER(A1613),(IF(A1613&lt;('Steps 1+2'!$H$11),((A1613/('Steps 1+2'!$H$11))*3+1),((A1613-('Steps 1+2'!$H$11))/(('Steps 1+2'!$E$17)-('Steps 1+2'!$H$11))*2+4)))," ")," ")</f>
        <v xml:space="preserve"> </v>
      </c>
      <c r="C1613" s="9" t="str">
        <f t="shared" si="53"/>
        <v xml:space="preserve"> </v>
      </c>
      <c r="D1613" s="32" t="e">
        <f t="shared" si="54"/>
        <v>#N/A</v>
      </c>
    </row>
    <row r="1614" spans="1:4">
      <c r="A1614" s="32" t="e">
        <f>IF((A1613+$F$5&lt;='Steps 1+2'!$E$17),A1613+$F$5,#N/A)</f>
        <v>#N/A</v>
      </c>
      <c r="B1614" s="10" t="str">
        <f>IFERROR(IF(ISNUMBER(A1614),(IF(A1614&lt;('Steps 1+2'!$H$11),((A1614/('Steps 1+2'!$H$11))*3+1),((A1614-('Steps 1+2'!$H$11))/(('Steps 1+2'!$E$17)-('Steps 1+2'!$H$11))*2+4)))," ")," ")</f>
        <v xml:space="preserve"> </v>
      </c>
      <c r="C1614" s="9" t="str">
        <f t="shared" si="53"/>
        <v xml:space="preserve"> </v>
      </c>
      <c r="D1614" s="32" t="e">
        <f t="shared" si="54"/>
        <v>#N/A</v>
      </c>
    </row>
    <row r="1615" spans="1:4">
      <c r="A1615" s="32" t="e">
        <f>IF((A1614+$F$5&lt;='Steps 1+2'!$E$17),A1614+$F$5,#N/A)</f>
        <v>#N/A</v>
      </c>
      <c r="B1615" s="10" t="str">
        <f>IFERROR(IF(ISNUMBER(A1615),(IF(A1615&lt;('Steps 1+2'!$H$11),((A1615/('Steps 1+2'!$H$11))*3+1),((A1615-('Steps 1+2'!$H$11))/(('Steps 1+2'!$E$17)-('Steps 1+2'!$H$11))*2+4)))," ")," ")</f>
        <v xml:space="preserve"> </v>
      </c>
      <c r="C1615" s="9" t="str">
        <f t="shared" si="53"/>
        <v xml:space="preserve"> </v>
      </c>
      <c r="D1615" s="32" t="e">
        <f t="shared" si="54"/>
        <v>#N/A</v>
      </c>
    </row>
    <row r="1616" spans="1:4">
      <c r="A1616" s="32" t="e">
        <f>IF((A1615+$F$5&lt;='Steps 1+2'!$E$17),A1615+$F$5,#N/A)</f>
        <v>#N/A</v>
      </c>
      <c r="B1616" s="10" t="str">
        <f>IFERROR(IF(ISNUMBER(A1616),(IF(A1616&lt;('Steps 1+2'!$H$11),((A1616/('Steps 1+2'!$H$11))*3+1),((A1616-('Steps 1+2'!$H$11))/(('Steps 1+2'!$E$17)-('Steps 1+2'!$H$11))*2+4)))," ")," ")</f>
        <v xml:space="preserve"> </v>
      </c>
      <c r="C1616" s="9" t="str">
        <f t="shared" si="53"/>
        <v xml:space="preserve"> </v>
      </c>
      <c r="D1616" s="32" t="e">
        <f t="shared" si="54"/>
        <v>#N/A</v>
      </c>
    </row>
    <row r="1617" spans="1:4">
      <c r="A1617" s="32" t="e">
        <f>IF((A1616+$F$5&lt;='Steps 1+2'!$E$17),A1616+$F$5,#N/A)</f>
        <v>#N/A</v>
      </c>
      <c r="B1617" s="10" t="str">
        <f>IFERROR(IF(ISNUMBER(A1617),(IF(A1617&lt;('Steps 1+2'!$H$11),((A1617/('Steps 1+2'!$H$11))*3+1),((A1617-('Steps 1+2'!$H$11))/(('Steps 1+2'!$E$17)-('Steps 1+2'!$H$11))*2+4)))," ")," ")</f>
        <v xml:space="preserve"> </v>
      </c>
      <c r="C1617" s="9" t="str">
        <f t="shared" si="53"/>
        <v xml:space="preserve"> </v>
      </c>
      <c r="D1617" s="32" t="e">
        <f t="shared" si="54"/>
        <v>#N/A</v>
      </c>
    </row>
    <row r="1618" spans="1:4">
      <c r="A1618" s="32" t="e">
        <f>IF((A1617+$F$5&lt;='Steps 1+2'!$E$17),A1617+$F$5,#N/A)</f>
        <v>#N/A</v>
      </c>
      <c r="B1618" s="10" t="str">
        <f>IFERROR(IF(ISNUMBER(A1618),(IF(A1618&lt;('Steps 1+2'!$H$11),((A1618/('Steps 1+2'!$H$11))*3+1),((A1618-('Steps 1+2'!$H$11))/(('Steps 1+2'!$E$17)-('Steps 1+2'!$H$11))*2+4)))," ")," ")</f>
        <v xml:space="preserve"> </v>
      </c>
      <c r="C1618" s="9" t="str">
        <f t="shared" si="53"/>
        <v xml:space="preserve"> </v>
      </c>
      <c r="D1618" s="32" t="e">
        <f t="shared" si="54"/>
        <v>#N/A</v>
      </c>
    </row>
    <row r="1619" spans="1:4">
      <c r="A1619" s="32" t="e">
        <f>IF((A1618+$F$5&lt;='Steps 1+2'!$E$17),A1618+$F$5,#N/A)</f>
        <v>#N/A</v>
      </c>
      <c r="B1619" s="10" t="str">
        <f>IFERROR(IF(ISNUMBER(A1619),(IF(A1619&lt;('Steps 1+2'!$H$11),((A1619/('Steps 1+2'!$H$11))*3+1),((A1619-('Steps 1+2'!$H$11))/(('Steps 1+2'!$E$17)-('Steps 1+2'!$H$11))*2+4)))," ")," ")</f>
        <v xml:space="preserve"> </v>
      </c>
      <c r="C1619" s="9" t="str">
        <f t="shared" si="53"/>
        <v xml:space="preserve"> </v>
      </c>
      <c r="D1619" s="32" t="e">
        <f t="shared" si="54"/>
        <v>#N/A</v>
      </c>
    </row>
    <row r="1620" spans="1:4">
      <c r="A1620" s="32" t="e">
        <f>IF((A1619+$F$5&lt;='Steps 1+2'!$E$17),A1619+$F$5,#N/A)</f>
        <v>#N/A</v>
      </c>
      <c r="B1620" s="10" t="str">
        <f>IFERROR(IF(ISNUMBER(A1620),(IF(A1620&lt;('Steps 1+2'!$H$11),((A1620/('Steps 1+2'!$H$11))*3+1),((A1620-('Steps 1+2'!$H$11))/(('Steps 1+2'!$E$17)-('Steps 1+2'!$H$11))*2+4)))," ")," ")</f>
        <v xml:space="preserve"> </v>
      </c>
      <c r="C1620" s="9" t="str">
        <f t="shared" si="53"/>
        <v xml:space="preserve"> </v>
      </c>
      <c r="D1620" s="32" t="e">
        <f t="shared" si="54"/>
        <v>#N/A</v>
      </c>
    </row>
    <row r="1621" spans="1:4">
      <c r="A1621" s="32" t="e">
        <f>IF((A1620+$F$5&lt;='Steps 1+2'!$E$17),A1620+$F$5,#N/A)</f>
        <v>#N/A</v>
      </c>
      <c r="B1621" s="10" t="str">
        <f>IFERROR(IF(ISNUMBER(A1621),(IF(A1621&lt;('Steps 1+2'!$H$11),((A1621/('Steps 1+2'!$H$11))*3+1),((A1621-('Steps 1+2'!$H$11))/(('Steps 1+2'!$E$17)-('Steps 1+2'!$H$11))*2+4)))," ")," ")</f>
        <v xml:space="preserve"> </v>
      </c>
      <c r="C1621" s="9" t="str">
        <f t="shared" si="53"/>
        <v xml:space="preserve"> </v>
      </c>
      <c r="D1621" s="32" t="e">
        <f t="shared" si="54"/>
        <v>#N/A</v>
      </c>
    </row>
    <row r="1622" spans="1:4">
      <c r="A1622" s="32" t="e">
        <f>IF((A1621+$F$5&lt;='Steps 1+2'!$E$17),A1621+$F$5,#N/A)</f>
        <v>#N/A</v>
      </c>
      <c r="B1622" s="10" t="str">
        <f>IFERROR(IF(ISNUMBER(A1622),(IF(A1622&lt;('Steps 1+2'!$H$11),((A1622/('Steps 1+2'!$H$11))*3+1),((A1622-('Steps 1+2'!$H$11))/(('Steps 1+2'!$E$17)-('Steps 1+2'!$H$11))*2+4)))," ")," ")</f>
        <v xml:space="preserve"> </v>
      </c>
      <c r="C1622" s="9" t="str">
        <f t="shared" si="53"/>
        <v xml:space="preserve"> </v>
      </c>
      <c r="D1622" s="32" t="e">
        <f t="shared" si="54"/>
        <v>#N/A</v>
      </c>
    </row>
    <row r="1623" spans="1:4">
      <c r="A1623" s="32" t="e">
        <f>IF((A1622+$F$5&lt;='Steps 1+2'!$E$17),A1622+$F$5,#N/A)</f>
        <v>#N/A</v>
      </c>
      <c r="B1623" s="10" t="str">
        <f>IFERROR(IF(ISNUMBER(A1623),(IF(A1623&lt;('Steps 1+2'!$H$11),((A1623/('Steps 1+2'!$H$11))*3+1),((A1623-('Steps 1+2'!$H$11))/(('Steps 1+2'!$E$17)-('Steps 1+2'!$H$11))*2+4)))," ")," ")</f>
        <v xml:space="preserve"> </v>
      </c>
      <c r="C1623" s="9" t="str">
        <f t="shared" si="53"/>
        <v xml:space="preserve"> </v>
      </c>
      <c r="D1623" s="32" t="e">
        <f t="shared" si="54"/>
        <v>#N/A</v>
      </c>
    </row>
    <row r="1624" spans="1:4">
      <c r="A1624" s="32" t="e">
        <f>IF((A1623+$F$5&lt;='Steps 1+2'!$E$17),A1623+$F$5,#N/A)</f>
        <v>#N/A</v>
      </c>
      <c r="B1624" s="10" t="str">
        <f>IFERROR(IF(ISNUMBER(A1624),(IF(A1624&lt;('Steps 1+2'!$H$11),((A1624/('Steps 1+2'!$H$11))*3+1),((A1624-('Steps 1+2'!$H$11))/(('Steps 1+2'!$E$17)-('Steps 1+2'!$H$11))*2+4)))," ")," ")</f>
        <v xml:space="preserve"> </v>
      </c>
      <c r="C1624" s="9" t="str">
        <f t="shared" si="53"/>
        <v xml:space="preserve"> </v>
      </c>
      <c r="D1624" s="32" t="e">
        <f t="shared" si="54"/>
        <v>#N/A</v>
      </c>
    </row>
    <row r="1625" spans="1:4">
      <c r="A1625" s="32" t="e">
        <f>IF((A1624+$F$5&lt;='Steps 1+2'!$E$17),A1624+$F$5,#N/A)</f>
        <v>#N/A</v>
      </c>
      <c r="B1625" s="10" t="str">
        <f>IFERROR(IF(ISNUMBER(A1625),(IF(A1625&lt;('Steps 1+2'!$H$11),((A1625/('Steps 1+2'!$H$11))*3+1),((A1625-('Steps 1+2'!$H$11))/(('Steps 1+2'!$E$17)-('Steps 1+2'!$H$11))*2+4)))," ")," ")</f>
        <v xml:space="preserve"> </v>
      </c>
      <c r="C1625" s="9" t="str">
        <f t="shared" si="53"/>
        <v xml:space="preserve"> </v>
      </c>
      <c r="D1625" s="32" t="e">
        <f t="shared" si="54"/>
        <v>#N/A</v>
      </c>
    </row>
    <row r="1626" spans="1:4">
      <c r="A1626" s="32" t="e">
        <f>IF((A1625+$F$5&lt;='Steps 1+2'!$E$17),A1625+$F$5,#N/A)</f>
        <v>#N/A</v>
      </c>
      <c r="B1626" s="10" t="str">
        <f>IFERROR(IF(ISNUMBER(A1626),(IF(A1626&lt;('Steps 1+2'!$H$11),((A1626/('Steps 1+2'!$H$11))*3+1),((A1626-('Steps 1+2'!$H$11))/(('Steps 1+2'!$E$17)-('Steps 1+2'!$H$11))*2+4)))," ")," ")</f>
        <v xml:space="preserve"> </v>
      </c>
      <c r="C1626" s="9" t="str">
        <f t="shared" si="53"/>
        <v xml:space="preserve"> </v>
      </c>
      <c r="D1626" s="32" t="e">
        <f t="shared" si="54"/>
        <v>#N/A</v>
      </c>
    </row>
    <row r="1627" spans="1:4">
      <c r="A1627" s="32" t="e">
        <f>IF((A1626+$F$5&lt;='Steps 1+2'!$E$17),A1626+$F$5,#N/A)</f>
        <v>#N/A</v>
      </c>
      <c r="B1627" s="10" t="str">
        <f>IFERROR(IF(ISNUMBER(A1627),(IF(A1627&lt;('Steps 1+2'!$H$11),((A1627/('Steps 1+2'!$H$11))*3+1),((A1627-('Steps 1+2'!$H$11))/(('Steps 1+2'!$E$17)-('Steps 1+2'!$H$11))*2+4)))," ")," ")</f>
        <v xml:space="preserve"> </v>
      </c>
      <c r="C1627" s="9" t="str">
        <f t="shared" si="53"/>
        <v xml:space="preserve"> </v>
      </c>
      <c r="D1627" s="32" t="e">
        <f t="shared" si="54"/>
        <v>#N/A</v>
      </c>
    </row>
    <row r="1628" spans="1:4">
      <c r="A1628" s="32" t="e">
        <f>IF((A1627+$F$5&lt;='Steps 1+2'!$E$17),A1627+$F$5,#N/A)</f>
        <v>#N/A</v>
      </c>
      <c r="B1628" s="10" t="str">
        <f>IFERROR(IF(ISNUMBER(A1628),(IF(A1628&lt;('Steps 1+2'!$H$11),((A1628/('Steps 1+2'!$H$11))*3+1),((A1628-('Steps 1+2'!$H$11))/(('Steps 1+2'!$E$17)-('Steps 1+2'!$H$11))*2+4)))," ")," ")</f>
        <v xml:space="preserve"> </v>
      </c>
      <c r="C1628" s="9" t="str">
        <f t="shared" si="53"/>
        <v xml:space="preserve"> </v>
      </c>
      <c r="D1628" s="32" t="e">
        <f t="shared" si="54"/>
        <v>#N/A</v>
      </c>
    </row>
    <row r="1629" spans="1:4">
      <c r="A1629" s="32" t="e">
        <f>IF((A1628+$F$5&lt;='Steps 1+2'!$E$17),A1628+$F$5,#N/A)</f>
        <v>#N/A</v>
      </c>
      <c r="B1629" s="10" t="str">
        <f>IFERROR(IF(ISNUMBER(A1629),(IF(A1629&lt;('Steps 1+2'!$H$11),((A1629/('Steps 1+2'!$H$11))*3+1),((A1629-('Steps 1+2'!$H$11))/(('Steps 1+2'!$E$17)-('Steps 1+2'!$H$11))*2+4)))," ")," ")</f>
        <v xml:space="preserve"> </v>
      </c>
      <c r="C1629" s="9" t="str">
        <f t="shared" si="53"/>
        <v xml:space="preserve"> </v>
      </c>
      <c r="D1629" s="32" t="e">
        <f t="shared" si="54"/>
        <v>#N/A</v>
      </c>
    </row>
    <row r="1630" spans="1:4">
      <c r="A1630" s="32" t="e">
        <f>IF((A1629+$F$5&lt;='Steps 1+2'!$E$17),A1629+$F$5,#N/A)</f>
        <v>#N/A</v>
      </c>
      <c r="B1630" s="10" t="str">
        <f>IFERROR(IF(ISNUMBER(A1630),(IF(A1630&lt;('Steps 1+2'!$H$11),((A1630/('Steps 1+2'!$H$11))*3+1),((A1630-('Steps 1+2'!$H$11))/(('Steps 1+2'!$E$17)-('Steps 1+2'!$H$11))*2+4)))," ")," ")</f>
        <v xml:space="preserve"> </v>
      </c>
      <c r="C1630" s="9" t="str">
        <f t="shared" si="53"/>
        <v xml:space="preserve"> </v>
      </c>
      <c r="D1630" s="32" t="e">
        <f t="shared" si="54"/>
        <v>#N/A</v>
      </c>
    </row>
    <row r="1631" spans="1:4">
      <c r="A1631" s="32" t="e">
        <f>IF((A1630+$F$5&lt;='Steps 1+2'!$E$17),A1630+$F$5,#N/A)</f>
        <v>#N/A</v>
      </c>
      <c r="B1631" s="10" t="str">
        <f>IFERROR(IF(ISNUMBER(A1631),(IF(A1631&lt;('Steps 1+2'!$H$11),((A1631/('Steps 1+2'!$H$11))*3+1),((A1631-('Steps 1+2'!$H$11))/(('Steps 1+2'!$E$17)-('Steps 1+2'!$H$11))*2+4)))," ")," ")</f>
        <v xml:space="preserve"> </v>
      </c>
      <c r="C1631" s="9" t="str">
        <f t="shared" si="53"/>
        <v xml:space="preserve"> </v>
      </c>
      <c r="D1631" s="32" t="e">
        <f t="shared" si="54"/>
        <v>#N/A</v>
      </c>
    </row>
    <row r="1632" spans="1:4">
      <c r="A1632" s="32" t="e">
        <f>IF((A1631+$F$5&lt;='Steps 1+2'!$E$17),A1631+$F$5,#N/A)</f>
        <v>#N/A</v>
      </c>
      <c r="B1632" s="10" t="str">
        <f>IFERROR(IF(ISNUMBER(A1632),(IF(A1632&lt;('Steps 1+2'!$H$11),((A1632/('Steps 1+2'!$H$11))*3+1),((A1632-('Steps 1+2'!$H$11))/(('Steps 1+2'!$E$17)-('Steps 1+2'!$H$11))*2+4)))," ")," ")</f>
        <v xml:space="preserve"> </v>
      </c>
      <c r="C1632" s="9" t="str">
        <f t="shared" si="53"/>
        <v xml:space="preserve"> </v>
      </c>
      <c r="D1632" s="32" t="e">
        <f t="shared" si="54"/>
        <v>#N/A</v>
      </c>
    </row>
    <row r="1633" spans="1:4">
      <c r="A1633" s="32" t="e">
        <f>IF((A1632+$F$5&lt;='Steps 1+2'!$E$17),A1632+$F$5,#N/A)</f>
        <v>#N/A</v>
      </c>
      <c r="B1633" s="10" t="str">
        <f>IFERROR(IF(ISNUMBER(A1633),(IF(A1633&lt;('Steps 1+2'!$H$11),((A1633/('Steps 1+2'!$H$11))*3+1),((A1633-('Steps 1+2'!$H$11))/(('Steps 1+2'!$E$17)-('Steps 1+2'!$H$11))*2+4)))," ")," ")</f>
        <v xml:space="preserve"> </v>
      </c>
      <c r="C1633" s="9" t="str">
        <f t="shared" si="53"/>
        <v xml:space="preserve"> </v>
      </c>
      <c r="D1633" s="32" t="e">
        <f t="shared" si="54"/>
        <v>#N/A</v>
      </c>
    </row>
    <row r="1634" spans="1:4">
      <c r="A1634" s="32" t="e">
        <f>IF((A1633+$F$5&lt;='Steps 1+2'!$E$17),A1633+$F$5,#N/A)</f>
        <v>#N/A</v>
      </c>
      <c r="B1634" s="10" t="str">
        <f>IFERROR(IF(ISNUMBER(A1634),(IF(A1634&lt;('Steps 1+2'!$H$11),((A1634/('Steps 1+2'!$H$11))*3+1),((A1634-('Steps 1+2'!$H$11))/(('Steps 1+2'!$E$17)-('Steps 1+2'!$H$11))*2+4)))," ")," ")</f>
        <v xml:space="preserve"> </v>
      </c>
      <c r="C1634" s="9" t="str">
        <f t="shared" si="53"/>
        <v xml:space="preserve"> </v>
      </c>
      <c r="D1634" s="32" t="e">
        <f t="shared" si="54"/>
        <v>#N/A</v>
      </c>
    </row>
    <row r="1635" spans="1:4">
      <c r="A1635" s="32" t="e">
        <f>IF((A1634+$F$5&lt;='Steps 1+2'!$E$17),A1634+$F$5,#N/A)</f>
        <v>#N/A</v>
      </c>
      <c r="B1635" s="10" t="str">
        <f>IFERROR(IF(ISNUMBER(A1635),(IF(A1635&lt;('Steps 1+2'!$H$11),((A1635/('Steps 1+2'!$H$11))*3+1),((A1635-('Steps 1+2'!$H$11))/(('Steps 1+2'!$E$17)-('Steps 1+2'!$H$11))*2+4)))," ")," ")</f>
        <v xml:space="preserve"> </v>
      </c>
      <c r="C1635" s="9" t="str">
        <f t="shared" si="53"/>
        <v xml:space="preserve"> </v>
      </c>
      <c r="D1635" s="32" t="e">
        <f t="shared" si="54"/>
        <v>#N/A</v>
      </c>
    </row>
    <row r="1636" spans="1:4">
      <c r="A1636" s="32" t="e">
        <f>IF((A1635+$F$5&lt;='Steps 1+2'!$E$17),A1635+$F$5,#N/A)</f>
        <v>#N/A</v>
      </c>
      <c r="B1636" s="10" t="str">
        <f>IFERROR(IF(ISNUMBER(A1636),(IF(A1636&lt;('Steps 1+2'!$H$11),((A1636/('Steps 1+2'!$H$11))*3+1),((A1636-('Steps 1+2'!$H$11))/(('Steps 1+2'!$E$17)-('Steps 1+2'!$H$11))*2+4)))," ")," ")</f>
        <v xml:space="preserve"> </v>
      </c>
      <c r="C1636" s="9" t="str">
        <f t="shared" si="53"/>
        <v xml:space="preserve"> </v>
      </c>
      <c r="D1636" s="32" t="e">
        <f t="shared" si="54"/>
        <v>#N/A</v>
      </c>
    </row>
    <row r="1637" spans="1:4">
      <c r="A1637" s="32" t="e">
        <f>IF((A1636+$F$5&lt;='Steps 1+2'!$E$17),A1636+$F$5,#N/A)</f>
        <v>#N/A</v>
      </c>
      <c r="B1637" s="10" t="str">
        <f>IFERROR(IF(ISNUMBER(A1637),(IF(A1637&lt;('Steps 1+2'!$H$11),((A1637/('Steps 1+2'!$H$11))*3+1),((A1637-('Steps 1+2'!$H$11))/(('Steps 1+2'!$E$17)-('Steps 1+2'!$H$11))*2+4)))," ")," ")</f>
        <v xml:space="preserve"> </v>
      </c>
      <c r="C1637" s="9" t="str">
        <f t="shared" si="53"/>
        <v xml:space="preserve"> </v>
      </c>
      <c r="D1637" s="32" t="e">
        <f t="shared" si="54"/>
        <v>#N/A</v>
      </c>
    </row>
    <row r="1638" spans="1:4">
      <c r="A1638" s="32" t="e">
        <f>IF((A1637+$F$5&lt;='Steps 1+2'!$E$17),A1637+$F$5,#N/A)</f>
        <v>#N/A</v>
      </c>
      <c r="B1638" s="10" t="str">
        <f>IFERROR(IF(ISNUMBER(A1638),(IF(A1638&lt;('Steps 1+2'!$H$11),((A1638/('Steps 1+2'!$H$11))*3+1),((A1638-('Steps 1+2'!$H$11))/(('Steps 1+2'!$E$17)-('Steps 1+2'!$H$11))*2+4)))," ")," ")</f>
        <v xml:space="preserve"> </v>
      </c>
      <c r="C1638" s="9" t="str">
        <f t="shared" si="53"/>
        <v xml:space="preserve"> </v>
      </c>
      <c r="D1638" s="32" t="e">
        <f t="shared" si="54"/>
        <v>#N/A</v>
      </c>
    </row>
    <row r="1639" spans="1:4">
      <c r="A1639" s="32" t="e">
        <f>IF((A1638+$F$5&lt;='Steps 1+2'!$E$17),A1638+$F$5,#N/A)</f>
        <v>#N/A</v>
      </c>
      <c r="B1639" s="10" t="str">
        <f>IFERROR(IF(ISNUMBER(A1639),(IF(A1639&lt;('Steps 1+2'!$H$11),((A1639/('Steps 1+2'!$H$11))*3+1),((A1639-('Steps 1+2'!$H$11))/(('Steps 1+2'!$E$17)-('Steps 1+2'!$H$11))*2+4)))," ")," ")</f>
        <v xml:space="preserve"> </v>
      </c>
      <c r="C1639" s="9" t="str">
        <f t="shared" si="53"/>
        <v xml:space="preserve"> </v>
      </c>
      <c r="D1639" s="32" t="e">
        <f t="shared" si="54"/>
        <v>#N/A</v>
      </c>
    </row>
    <row r="1640" spans="1:4">
      <c r="A1640" s="32" t="e">
        <f>IF((A1639+$F$5&lt;='Steps 1+2'!$E$17),A1639+$F$5,#N/A)</f>
        <v>#N/A</v>
      </c>
      <c r="B1640" s="10" t="str">
        <f>IFERROR(IF(ISNUMBER(A1640),(IF(A1640&lt;('Steps 1+2'!$H$11),((A1640/('Steps 1+2'!$H$11))*3+1),((A1640-('Steps 1+2'!$H$11))/(('Steps 1+2'!$E$17)-('Steps 1+2'!$H$11))*2+4)))," ")," ")</f>
        <v xml:space="preserve"> </v>
      </c>
      <c r="C1640" s="9" t="str">
        <f t="shared" si="53"/>
        <v xml:space="preserve"> </v>
      </c>
      <c r="D1640" s="32" t="e">
        <f t="shared" si="54"/>
        <v>#N/A</v>
      </c>
    </row>
    <row r="1641" spans="1:4">
      <c r="A1641" s="32" t="e">
        <f>IF((A1640+$F$5&lt;='Steps 1+2'!$E$17),A1640+$F$5,#N/A)</f>
        <v>#N/A</v>
      </c>
      <c r="B1641" s="10" t="str">
        <f>IFERROR(IF(ISNUMBER(A1641),(IF(A1641&lt;('Steps 1+2'!$H$11),((A1641/('Steps 1+2'!$H$11))*3+1),((A1641-('Steps 1+2'!$H$11))/(('Steps 1+2'!$E$17)-('Steps 1+2'!$H$11))*2+4)))," ")," ")</f>
        <v xml:space="preserve"> </v>
      </c>
      <c r="C1641" s="9" t="str">
        <f t="shared" si="53"/>
        <v xml:space="preserve"> </v>
      </c>
      <c r="D1641" s="32" t="e">
        <f t="shared" si="54"/>
        <v>#N/A</v>
      </c>
    </row>
    <row r="1642" spans="1:4">
      <c r="A1642" s="32" t="e">
        <f>IF((A1641+$F$5&lt;='Steps 1+2'!$E$17),A1641+$F$5,#N/A)</f>
        <v>#N/A</v>
      </c>
      <c r="B1642" s="10" t="str">
        <f>IFERROR(IF(ISNUMBER(A1642),(IF(A1642&lt;('Steps 1+2'!$H$11),((A1642/('Steps 1+2'!$H$11))*3+1),((A1642-('Steps 1+2'!$H$11))/(('Steps 1+2'!$E$17)-('Steps 1+2'!$H$11))*2+4)))," ")," ")</f>
        <v xml:space="preserve"> </v>
      </c>
      <c r="C1642" s="9" t="str">
        <f t="shared" si="53"/>
        <v xml:space="preserve"> </v>
      </c>
      <c r="D1642" s="32" t="e">
        <f t="shared" si="54"/>
        <v>#N/A</v>
      </c>
    </row>
    <row r="1643" spans="1:4">
      <c r="A1643" s="32" t="e">
        <f>IF((A1642+$F$5&lt;='Steps 1+2'!$E$17),A1642+$F$5,#N/A)</f>
        <v>#N/A</v>
      </c>
      <c r="B1643" s="10" t="str">
        <f>IFERROR(IF(ISNUMBER(A1643),(IF(A1643&lt;('Steps 1+2'!$H$11),((A1643/('Steps 1+2'!$H$11))*3+1),((A1643-('Steps 1+2'!$H$11))/(('Steps 1+2'!$E$17)-('Steps 1+2'!$H$11))*2+4)))," ")," ")</f>
        <v xml:space="preserve"> </v>
      </c>
      <c r="C1643" s="9" t="str">
        <f t="shared" si="53"/>
        <v xml:space="preserve"> </v>
      </c>
      <c r="D1643" s="32" t="e">
        <f t="shared" si="54"/>
        <v>#N/A</v>
      </c>
    </row>
    <row r="1644" spans="1:4">
      <c r="A1644" s="32" t="e">
        <f>IF((A1643+$F$5&lt;='Steps 1+2'!$E$17),A1643+$F$5,#N/A)</f>
        <v>#N/A</v>
      </c>
      <c r="B1644" s="10" t="str">
        <f>IFERROR(IF(ISNUMBER(A1644),(IF(A1644&lt;('Steps 1+2'!$H$11),((A1644/('Steps 1+2'!$H$11))*3+1),((A1644-('Steps 1+2'!$H$11))/(('Steps 1+2'!$E$17)-('Steps 1+2'!$H$11))*2+4)))," ")," ")</f>
        <v xml:space="preserve"> </v>
      </c>
      <c r="C1644" s="9" t="str">
        <f t="shared" si="53"/>
        <v xml:space="preserve"> </v>
      </c>
      <c r="D1644" s="32" t="e">
        <f t="shared" si="54"/>
        <v>#N/A</v>
      </c>
    </row>
    <row r="1645" spans="1:4">
      <c r="A1645" s="32" t="e">
        <f>IF((A1644+$F$5&lt;='Steps 1+2'!$E$17),A1644+$F$5,#N/A)</f>
        <v>#N/A</v>
      </c>
      <c r="B1645" s="10" t="str">
        <f>IFERROR(IF(ISNUMBER(A1645),(IF(A1645&lt;('Steps 1+2'!$H$11),((A1645/('Steps 1+2'!$H$11))*3+1),((A1645-('Steps 1+2'!$H$11))/(('Steps 1+2'!$E$17)-('Steps 1+2'!$H$11))*2+4)))," ")," ")</f>
        <v xml:space="preserve"> </v>
      </c>
      <c r="C1645" s="9" t="str">
        <f t="shared" si="53"/>
        <v xml:space="preserve"> </v>
      </c>
      <c r="D1645" s="32" t="e">
        <f t="shared" si="54"/>
        <v>#N/A</v>
      </c>
    </row>
    <row r="1646" spans="1:4">
      <c r="A1646" s="32" t="e">
        <f>IF((A1645+$F$5&lt;='Steps 1+2'!$E$17),A1645+$F$5,#N/A)</f>
        <v>#N/A</v>
      </c>
      <c r="B1646" s="10" t="str">
        <f>IFERROR(IF(ISNUMBER(A1646),(IF(A1646&lt;('Steps 1+2'!$H$11),((A1646/('Steps 1+2'!$H$11))*3+1),((A1646-('Steps 1+2'!$H$11))/(('Steps 1+2'!$E$17)-('Steps 1+2'!$H$11))*2+4)))," ")," ")</f>
        <v xml:space="preserve"> </v>
      </c>
      <c r="C1646" s="9" t="str">
        <f t="shared" si="53"/>
        <v xml:space="preserve"> </v>
      </c>
      <c r="D1646" s="32" t="e">
        <f t="shared" si="54"/>
        <v>#N/A</v>
      </c>
    </row>
    <row r="1647" spans="1:4">
      <c r="A1647" s="32" t="e">
        <f>IF((A1646+$F$5&lt;='Steps 1+2'!$E$17),A1646+$F$5,#N/A)</f>
        <v>#N/A</v>
      </c>
      <c r="B1647" s="10" t="str">
        <f>IFERROR(IF(ISNUMBER(A1647),(IF(A1647&lt;('Steps 1+2'!$H$11),((A1647/('Steps 1+2'!$H$11))*3+1),((A1647-('Steps 1+2'!$H$11))/(('Steps 1+2'!$E$17)-('Steps 1+2'!$H$11))*2+4)))," ")," ")</f>
        <v xml:space="preserve"> </v>
      </c>
      <c r="C1647" s="9" t="str">
        <f t="shared" si="53"/>
        <v xml:space="preserve"> </v>
      </c>
      <c r="D1647" s="32" t="e">
        <f t="shared" si="54"/>
        <v>#N/A</v>
      </c>
    </row>
    <row r="1648" spans="1:4">
      <c r="A1648" s="32" t="e">
        <f>IF((A1647+$F$5&lt;='Steps 1+2'!$E$17),A1647+$F$5,#N/A)</f>
        <v>#N/A</v>
      </c>
      <c r="B1648" s="10" t="str">
        <f>IFERROR(IF(ISNUMBER(A1648),(IF(A1648&lt;('Steps 1+2'!$H$11),((A1648/('Steps 1+2'!$H$11))*3+1),((A1648-('Steps 1+2'!$H$11))/(('Steps 1+2'!$E$17)-('Steps 1+2'!$H$11))*2+4)))," ")," ")</f>
        <v xml:space="preserve"> </v>
      </c>
      <c r="C1648" s="9" t="str">
        <f t="shared" si="53"/>
        <v xml:space="preserve"> </v>
      </c>
      <c r="D1648" s="32" t="e">
        <f t="shared" si="54"/>
        <v>#N/A</v>
      </c>
    </row>
    <row r="1649" spans="1:4">
      <c r="A1649" s="32" t="e">
        <f>IF((A1648+$F$5&lt;='Steps 1+2'!$E$17),A1648+$F$5,#N/A)</f>
        <v>#N/A</v>
      </c>
      <c r="B1649" s="10" t="str">
        <f>IFERROR(IF(ISNUMBER(A1649),(IF(A1649&lt;('Steps 1+2'!$H$11),((A1649/('Steps 1+2'!$H$11))*3+1),((A1649-('Steps 1+2'!$H$11))/(('Steps 1+2'!$E$17)-('Steps 1+2'!$H$11))*2+4)))," ")," ")</f>
        <v xml:space="preserve"> </v>
      </c>
      <c r="C1649" s="9" t="str">
        <f t="shared" si="53"/>
        <v xml:space="preserve"> </v>
      </c>
      <c r="D1649" s="32" t="e">
        <f t="shared" si="54"/>
        <v>#N/A</v>
      </c>
    </row>
    <row r="1650" spans="1:4">
      <c r="A1650" s="32" t="e">
        <f>IF((A1649+$F$5&lt;='Steps 1+2'!$E$17),A1649+$F$5,#N/A)</f>
        <v>#N/A</v>
      </c>
      <c r="B1650" s="10" t="str">
        <f>IFERROR(IF(ISNUMBER(A1650),(IF(A1650&lt;('Steps 1+2'!$H$11),((A1650/('Steps 1+2'!$H$11))*3+1),((A1650-('Steps 1+2'!$H$11))/(('Steps 1+2'!$E$17)-('Steps 1+2'!$H$11))*2+4)))," ")," ")</f>
        <v xml:space="preserve"> </v>
      </c>
      <c r="C1650" s="9" t="str">
        <f t="shared" si="53"/>
        <v xml:space="preserve"> </v>
      </c>
      <c r="D1650" s="32" t="e">
        <f t="shared" si="54"/>
        <v>#N/A</v>
      </c>
    </row>
    <row r="1651" spans="1:4">
      <c r="A1651" s="32" t="e">
        <f>IF((A1650+$F$5&lt;='Steps 1+2'!$E$17),A1650+$F$5,#N/A)</f>
        <v>#N/A</v>
      </c>
      <c r="B1651" s="10" t="str">
        <f>IFERROR(IF(ISNUMBER(A1651),(IF(A1651&lt;('Steps 1+2'!$H$11),((A1651/('Steps 1+2'!$H$11))*3+1),((A1651-('Steps 1+2'!$H$11))/(('Steps 1+2'!$E$17)-('Steps 1+2'!$H$11))*2+4)))," ")," ")</f>
        <v xml:space="preserve"> </v>
      </c>
      <c r="C1651" s="9" t="str">
        <f t="shared" si="53"/>
        <v xml:space="preserve"> </v>
      </c>
      <c r="D1651" s="32" t="e">
        <f t="shared" si="54"/>
        <v>#N/A</v>
      </c>
    </row>
    <row r="1652" spans="1:4">
      <c r="A1652" s="32" t="e">
        <f>IF((A1651+$F$5&lt;='Steps 1+2'!$E$17),A1651+$F$5,#N/A)</f>
        <v>#N/A</v>
      </c>
      <c r="B1652" s="10" t="str">
        <f>IFERROR(IF(ISNUMBER(A1652),(IF(A1652&lt;('Steps 1+2'!$H$11),((A1652/('Steps 1+2'!$H$11))*3+1),((A1652-('Steps 1+2'!$H$11))/(('Steps 1+2'!$E$17)-('Steps 1+2'!$H$11))*2+4)))," ")," ")</f>
        <v xml:space="preserve"> </v>
      </c>
      <c r="C1652" s="9" t="str">
        <f t="shared" si="53"/>
        <v xml:space="preserve"> </v>
      </c>
      <c r="D1652" s="32" t="e">
        <f t="shared" si="54"/>
        <v>#N/A</v>
      </c>
    </row>
    <row r="1653" spans="1:4">
      <c r="A1653" s="32" t="e">
        <f>IF((A1652+$F$5&lt;='Steps 1+2'!$E$17),A1652+$F$5,#N/A)</f>
        <v>#N/A</v>
      </c>
      <c r="B1653" s="10" t="str">
        <f>IFERROR(IF(ISNUMBER(A1653),(IF(A1653&lt;('Steps 1+2'!$H$11),((A1653/('Steps 1+2'!$H$11))*3+1),((A1653-('Steps 1+2'!$H$11))/(('Steps 1+2'!$E$17)-('Steps 1+2'!$H$11))*2+4)))," ")," ")</f>
        <v xml:space="preserve"> </v>
      </c>
      <c r="C1653" s="9" t="str">
        <f t="shared" si="53"/>
        <v xml:space="preserve"> </v>
      </c>
      <c r="D1653" s="32" t="e">
        <f t="shared" si="54"/>
        <v>#N/A</v>
      </c>
    </row>
    <row r="1654" spans="1:4">
      <c r="A1654" s="32" t="e">
        <f>IF((A1653+$F$5&lt;='Steps 1+2'!$E$17),A1653+$F$5,#N/A)</f>
        <v>#N/A</v>
      </c>
      <c r="B1654" s="10" t="str">
        <f>IFERROR(IF(ISNUMBER(A1654),(IF(A1654&lt;('Steps 1+2'!$H$11),((A1654/('Steps 1+2'!$H$11))*3+1),((A1654-('Steps 1+2'!$H$11))/(('Steps 1+2'!$E$17)-('Steps 1+2'!$H$11))*2+4)))," ")," ")</f>
        <v xml:space="preserve"> </v>
      </c>
      <c r="C1654" s="9" t="str">
        <f t="shared" si="53"/>
        <v xml:space="preserve"> </v>
      </c>
      <c r="D1654" s="32" t="e">
        <f t="shared" si="54"/>
        <v>#N/A</v>
      </c>
    </row>
    <row r="1655" spans="1:4">
      <c r="A1655" s="32" t="e">
        <f>IF((A1654+$F$5&lt;='Steps 1+2'!$E$17),A1654+$F$5,#N/A)</f>
        <v>#N/A</v>
      </c>
      <c r="B1655" s="10" t="str">
        <f>IFERROR(IF(ISNUMBER(A1655),(IF(A1655&lt;('Steps 1+2'!$H$11),((A1655/('Steps 1+2'!$H$11))*3+1),((A1655-('Steps 1+2'!$H$11))/(('Steps 1+2'!$E$17)-('Steps 1+2'!$H$11))*2+4)))," ")," ")</f>
        <v xml:space="preserve"> </v>
      </c>
      <c r="C1655" s="9" t="str">
        <f t="shared" si="53"/>
        <v xml:space="preserve"> </v>
      </c>
      <c r="D1655" s="32" t="e">
        <f t="shared" si="54"/>
        <v>#N/A</v>
      </c>
    </row>
    <row r="1656" spans="1:4">
      <c r="A1656" s="32" t="e">
        <f>IF((A1655+$F$5&lt;='Steps 1+2'!$E$17),A1655+$F$5,#N/A)</f>
        <v>#N/A</v>
      </c>
      <c r="B1656" s="10" t="str">
        <f>IFERROR(IF(ISNUMBER(A1656),(IF(A1656&lt;('Steps 1+2'!$H$11),((A1656/('Steps 1+2'!$H$11))*3+1),((A1656-('Steps 1+2'!$H$11))/(('Steps 1+2'!$E$17)-('Steps 1+2'!$H$11))*2+4)))," ")," ")</f>
        <v xml:space="preserve"> </v>
      </c>
      <c r="C1656" s="9" t="str">
        <f t="shared" si="53"/>
        <v xml:space="preserve"> </v>
      </c>
      <c r="D1656" s="32" t="e">
        <f t="shared" si="54"/>
        <v>#N/A</v>
      </c>
    </row>
    <row r="1657" spans="1:4">
      <c r="A1657" s="32" t="e">
        <f>IF((A1656+$F$5&lt;='Steps 1+2'!$E$17),A1656+$F$5,#N/A)</f>
        <v>#N/A</v>
      </c>
      <c r="B1657" s="10" t="str">
        <f>IFERROR(IF(ISNUMBER(A1657),(IF(A1657&lt;('Steps 1+2'!$H$11),((A1657/('Steps 1+2'!$H$11))*3+1),((A1657-('Steps 1+2'!$H$11))/(('Steps 1+2'!$E$17)-('Steps 1+2'!$H$11))*2+4)))," ")," ")</f>
        <v xml:space="preserve"> </v>
      </c>
      <c r="C1657" s="9" t="str">
        <f t="shared" si="53"/>
        <v xml:space="preserve"> </v>
      </c>
      <c r="D1657" s="32" t="e">
        <f t="shared" si="54"/>
        <v>#N/A</v>
      </c>
    </row>
    <row r="1658" spans="1:4">
      <c r="A1658" s="32" t="e">
        <f>IF((A1657+$F$5&lt;='Steps 1+2'!$E$17),A1657+$F$5,#N/A)</f>
        <v>#N/A</v>
      </c>
      <c r="B1658" s="10" t="str">
        <f>IFERROR(IF(ISNUMBER(A1658),(IF(A1658&lt;('Steps 1+2'!$H$11),((A1658/('Steps 1+2'!$H$11))*3+1),((A1658-('Steps 1+2'!$H$11))/(('Steps 1+2'!$E$17)-('Steps 1+2'!$H$11))*2+4)))," ")," ")</f>
        <v xml:space="preserve"> </v>
      </c>
      <c r="C1658" s="9" t="str">
        <f t="shared" si="53"/>
        <v xml:space="preserve"> </v>
      </c>
      <c r="D1658" s="32" t="e">
        <f t="shared" si="54"/>
        <v>#N/A</v>
      </c>
    </row>
    <row r="1659" spans="1:4">
      <c r="A1659" s="32" t="e">
        <f>IF((A1658+$F$5&lt;='Steps 1+2'!$E$17),A1658+$F$5,#N/A)</f>
        <v>#N/A</v>
      </c>
      <c r="B1659" s="10" t="str">
        <f>IFERROR(IF(ISNUMBER(A1659),(IF(A1659&lt;('Steps 1+2'!$H$11),((A1659/('Steps 1+2'!$H$11))*3+1),((A1659-('Steps 1+2'!$H$11))/(('Steps 1+2'!$E$17)-('Steps 1+2'!$H$11))*2+4)))," ")," ")</f>
        <v xml:space="preserve"> </v>
      </c>
      <c r="C1659" s="9" t="str">
        <f t="shared" si="53"/>
        <v xml:space="preserve"> </v>
      </c>
      <c r="D1659" s="32" t="e">
        <f t="shared" si="54"/>
        <v>#N/A</v>
      </c>
    </row>
    <row r="1660" spans="1:4">
      <c r="A1660" s="32" t="e">
        <f>IF((A1659+$F$5&lt;='Steps 1+2'!$E$17),A1659+$F$5,#N/A)</f>
        <v>#N/A</v>
      </c>
      <c r="B1660" s="10" t="str">
        <f>IFERROR(IF(ISNUMBER(A1660),(IF(A1660&lt;('Steps 1+2'!$H$11),((A1660/('Steps 1+2'!$H$11))*3+1),((A1660-('Steps 1+2'!$H$11))/(('Steps 1+2'!$E$17)-('Steps 1+2'!$H$11))*2+4)))," ")," ")</f>
        <v xml:space="preserve"> </v>
      </c>
      <c r="C1660" s="9" t="str">
        <f t="shared" si="53"/>
        <v xml:space="preserve"> </v>
      </c>
      <c r="D1660" s="32" t="e">
        <f t="shared" si="54"/>
        <v>#N/A</v>
      </c>
    </row>
    <row r="1661" spans="1:4">
      <c r="A1661" s="32" t="e">
        <f>IF((A1660+$F$5&lt;='Steps 1+2'!$E$17),A1660+$F$5,#N/A)</f>
        <v>#N/A</v>
      </c>
      <c r="B1661" s="10" t="str">
        <f>IFERROR(IF(ISNUMBER(A1661),(IF(A1661&lt;('Steps 1+2'!$H$11),((A1661/('Steps 1+2'!$H$11))*3+1),((A1661-('Steps 1+2'!$H$11))/(('Steps 1+2'!$E$17)-('Steps 1+2'!$H$11))*2+4)))," ")," ")</f>
        <v xml:space="preserve"> </v>
      </c>
      <c r="C1661" s="9" t="str">
        <f t="shared" si="53"/>
        <v xml:space="preserve"> </v>
      </c>
      <c r="D1661" s="32" t="e">
        <f t="shared" si="54"/>
        <v>#N/A</v>
      </c>
    </row>
    <row r="1662" spans="1:4">
      <c r="A1662" s="32" t="e">
        <f>IF((A1661+$F$5&lt;='Steps 1+2'!$E$17),A1661+$F$5,#N/A)</f>
        <v>#N/A</v>
      </c>
      <c r="B1662" s="10" t="str">
        <f>IFERROR(IF(ISNUMBER(A1662),(IF(A1662&lt;('Steps 1+2'!$H$11),((A1662/('Steps 1+2'!$H$11))*3+1),((A1662-('Steps 1+2'!$H$11))/(('Steps 1+2'!$E$17)-('Steps 1+2'!$H$11))*2+4)))," ")," ")</f>
        <v xml:space="preserve"> </v>
      </c>
      <c r="C1662" s="9" t="str">
        <f t="shared" si="53"/>
        <v xml:space="preserve"> </v>
      </c>
      <c r="D1662" s="32" t="e">
        <f t="shared" si="54"/>
        <v>#N/A</v>
      </c>
    </row>
    <row r="1663" spans="1:4">
      <c r="A1663" s="32" t="e">
        <f>IF((A1662+$F$5&lt;='Steps 1+2'!$E$17),A1662+$F$5,#N/A)</f>
        <v>#N/A</v>
      </c>
      <c r="B1663" s="10" t="str">
        <f>IFERROR(IF(ISNUMBER(A1663),(IF(A1663&lt;('Steps 1+2'!$H$11),((A1663/('Steps 1+2'!$H$11))*3+1),((A1663-('Steps 1+2'!$H$11))/(('Steps 1+2'!$E$17)-('Steps 1+2'!$H$11))*2+4)))," ")," ")</f>
        <v xml:space="preserve"> </v>
      </c>
      <c r="C1663" s="9" t="str">
        <f t="shared" si="53"/>
        <v xml:space="preserve"> </v>
      </c>
      <c r="D1663" s="32" t="e">
        <f t="shared" si="54"/>
        <v>#N/A</v>
      </c>
    </row>
    <row r="1664" spans="1:4">
      <c r="A1664" s="32" t="e">
        <f>IF((A1663+$F$5&lt;='Steps 1+2'!$E$17),A1663+$F$5,#N/A)</f>
        <v>#N/A</v>
      </c>
      <c r="B1664" s="10" t="str">
        <f>IFERROR(IF(ISNUMBER(A1664),(IF(A1664&lt;('Steps 1+2'!$H$11),((A1664/('Steps 1+2'!$H$11))*3+1),((A1664-('Steps 1+2'!$H$11))/(('Steps 1+2'!$E$17)-('Steps 1+2'!$H$11))*2+4)))," ")," ")</f>
        <v xml:space="preserve"> </v>
      </c>
      <c r="C1664" s="9" t="str">
        <f t="shared" si="53"/>
        <v xml:space="preserve"> </v>
      </c>
      <c r="D1664" s="32" t="e">
        <f t="shared" si="54"/>
        <v>#N/A</v>
      </c>
    </row>
    <row r="1665" spans="1:4">
      <c r="A1665" s="32" t="e">
        <f>IF((A1664+$F$5&lt;='Steps 1+2'!$E$17),A1664+$F$5,#N/A)</f>
        <v>#N/A</v>
      </c>
      <c r="B1665" s="10" t="str">
        <f>IFERROR(IF(ISNUMBER(A1665),(IF(A1665&lt;('Steps 1+2'!$H$11),((A1665/('Steps 1+2'!$H$11))*3+1),((A1665-('Steps 1+2'!$H$11))/(('Steps 1+2'!$E$17)-('Steps 1+2'!$H$11))*2+4)))," ")," ")</f>
        <v xml:space="preserve"> </v>
      </c>
      <c r="C1665" s="9" t="str">
        <f t="shared" si="53"/>
        <v xml:space="preserve"> </v>
      </c>
      <c r="D1665" s="32" t="e">
        <f t="shared" si="54"/>
        <v>#N/A</v>
      </c>
    </row>
    <row r="1666" spans="1:4">
      <c r="A1666" s="32" t="e">
        <f>IF((A1665+$F$5&lt;='Steps 1+2'!$E$17),A1665+$F$5,#N/A)</f>
        <v>#N/A</v>
      </c>
      <c r="B1666" s="10" t="str">
        <f>IFERROR(IF(ISNUMBER(A1666),(IF(A1666&lt;('Steps 1+2'!$H$11),((A1666/('Steps 1+2'!$H$11))*3+1),((A1666-('Steps 1+2'!$H$11))/(('Steps 1+2'!$E$17)-('Steps 1+2'!$H$11))*2+4)))," ")," ")</f>
        <v xml:space="preserve"> </v>
      </c>
      <c r="C1666" s="9" t="str">
        <f t="shared" ref="C1666:C1729" si="55">IFERROR(IF(AND(B1666&gt;3.5,B1666&lt;4),3.5,ROUND(B1666/5,1)*5)," ")</f>
        <v xml:space="preserve"> </v>
      </c>
      <c r="D1666" s="32" t="e">
        <f t="shared" si="54"/>
        <v>#N/A</v>
      </c>
    </row>
    <row r="1667" spans="1:4">
      <c r="A1667" s="32" t="e">
        <f>IF((A1666+$F$5&lt;='Steps 1+2'!$E$17),A1666+$F$5,#N/A)</f>
        <v>#N/A</v>
      </c>
      <c r="B1667" s="10" t="str">
        <f>IFERROR(IF(ISNUMBER(A1667),(IF(A1667&lt;('Steps 1+2'!$H$11),((A1667/('Steps 1+2'!$H$11))*3+1),((A1667-('Steps 1+2'!$H$11))/(('Steps 1+2'!$E$17)-('Steps 1+2'!$H$11))*2+4)))," ")," ")</f>
        <v xml:space="preserve"> </v>
      </c>
      <c r="C1667" s="9" t="str">
        <f t="shared" si="55"/>
        <v xml:space="preserve"> </v>
      </c>
      <c r="D1667" s="32" t="e">
        <f t="shared" si="54"/>
        <v>#N/A</v>
      </c>
    </row>
    <row r="1668" spans="1:4">
      <c r="A1668" s="32" t="e">
        <f>IF((A1667+$F$5&lt;='Steps 1+2'!$E$17),A1667+$F$5,#N/A)</f>
        <v>#N/A</v>
      </c>
      <c r="B1668" s="10" t="str">
        <f>IFERROR(IF(ISNUMBER(A1668),(IF(A1668&lt;('Steps 1+2'!$H$11),((A1668/('Steps 1+2'!$H$11))*3+1),((A1668-('Steps 1+2'!$H$11))/(('Steps 1+2'!$E$17)-('Steps 1+2'!$H$11))*2+4)))," ")," ")</f>
        <v xml:space="preserve"> </v>
      </c>
      <c r="C1668" s="9" t="str">
        <f t="shared" si="55"/>
        <v xml:space="preserve"> </v>
      </c>
      <c r="D1668" s="32" t="e">
        <f t="shared" si="54"/>
        <v>#N/A</v>
      </c>
    </row>
    <row r="1669" spans="1:4">
      <c r="A1669" s="32" t="e">
        <f>IF((A1668+$F$5&lt;='Steps 1+2'!$E$17),A1668+$F$5,#N/A)</f>
        <v>#N/A</v>
      </c>
      <c r="B1669" s="10" t="str">
        <f>IFERROR(IF(ISNUMBER(A1669),(IF(A1669&lt;('Steps 1+2'!$H$11),((A1669/('Steps 1+2'!$H$11))*3+1),((A1669-('Steps 1+2'!$H$11))/(('Steps 1+2'!$E$17)-('Steps 1+2'!$H$11))*2+4)))," ")," ")</f>
        <v xml:space="preserve"> </v>
      </c>
      <c r="C1669" s="9" t="str">
        <f t="shared" si="55"/>
        <v xml:space="preserve"> </v>
      </c>
      <c r="D1669" s="32" t="e">
        <f t="shared" si="54"/>
        <v>#N/A</v>
      </c>
    </row>
    <row r="1670" spans="1:4">
      <c r="A1670" s="32" t="e">
        <f>IF((A1669+$F$5&lt;='Steps 1+2'!$E$17),A1669+$F$5,#N/A)</f>
        <v>#N/A</v>
      </c>
      <c r="B1670" s="10" t="str">
        <f>IFERROR(IF(ISNUMBER(A1670),(IF(A1670&lt;('Steps 1+2'!$H$11),((A1670/('Steps 1+2'!$H$11))*3+1),((A1670-('Steps 1+2'!$H$11))/(('Steps 1+2'!$E$17)-('Steps 1+2'!$H$11))*2+4)))," ")," ")</f>
        <v xml:space="preserve"> </v>
      </c>
      <c r="C1670" s="9" t="str">
        <f t="shared" si="55"/>
        <v xml:space="preserve"> </v>
      </c>
      <c r="D1670" s="32" t="e">
        <f t="shared" si="54"/>
        <v>#N/A</v>
      </c>
    </row>
    <row r="1671" spans="1:4">
      <c r="A1671" s="32" t="e">
        <f>IF((A1670+$F$5&lt;='Steps 1+2'!$E$17),A1670+$F$5,#N/A)</f>
        <v>#N/A</v>
      </c>
      <c r="B1671" s="10" t="str">
        <f>IFERROR(IF(ISNUMBER(A1671),(IF(A1671&lt;('Steps 1+2'!$H$11),((A1671/('Steps 1+2'!$H$11))*3+1),((A1671-('Steps 1+2'!$H$11))/(('Steps 1+2'!$E$17)-('Steps 1+2'!$H$11))*2+4)))," ")," ")</f>
        <v xml:space="preserve"> </v>
      </c>
      <c r="C1671" s="9" t="str">
        <f t="shared" si="55"/>
        <v xml:space="preserve"> </v>
      </c>
      <c r="D1671" s="32" t="e">
        <f t="shared" si="54"/>
        <v>#N/A</v>
      </c>
    </row>
    <row r="1672" spans="1:4">
      <c r="A1672" s="32" t="e">
        <f>IF((A1671+$F$5&lt;='Steps 1+2'!$E$17),A1671+$F$5,#N/A)</f>
        <v>#N/A</v>
      </c>
      <c r="B1672" s="10" t="str">
        <f>IFERROR(IF(ISNUMBER(A1672),(IF(A1672&lt;('Steps 1+2'!$H$11),((A1672/('Steps 1+2'!$H$11))*3+1),((A1672-('Steps 1+2'!$H$11))/(('Steps 1+2'!$E$17)-('Steps 1+2'!$H$11))*2+4)))," ")," ")</f>
        <v xml:space="preserve"> </v>
      </c>
      <c r="C1672" s="9" t="str">
        <f t="shared" si="55"/>
        <v xml:space="preserve"> </v>
      </c>
      <c r="D1672" s="32" t="e">
        <f t="shared" si="54"/>
        <v>#N/A</v>
      </c>
    </row>
    <row r="1673" spans="1:4">
      <c r="A1673" s="32" t="e">
        <f>IF((A1672+$F$5&lt;='Steps 1+2'!$E$17),A1672+$F$5,#N/A)</f>
        <v>#N/A</v>
      </c>
      <c r="B1673" s="10" t="str">
        <f>IFERROR(IF(ISNUMBER(A1673),(IF(A1673&lt;('Steps 1+2'!$H$11),((A1673/('Steps 1+2'!$H$11))*3+1),((A1673-('Steps 1+2'!$H$11))/(('Steps 1+2'!$E$17)-('Steps 1+2'!$H$11))*2+4)))," ")," ")</f>
        <v xml:space="preserve"> </v>
      </c>
      <c r="C1673" s="9" t="str">
        <f t="shared" si="55"/>
        <v xml:space="preserve"> </v>
      </c>
      <c r="D1673" s="32" t="e">
        <f t="shared" si="54"/>
        <v>#N/A</v>
      </c>
    </row>
    <row r="1674" spans="1:4">
      <c r="A1674" s="32" t="e">
        <f>IF((A1673+$F$5&lt;='Steps 1+2'!$E$17),A1673+$F$5,#N/A)</f>
        <v>#N/A</v>
      </c>
      <c r="B1674" s="10" t="str">
        <f>IFERROR(IF(ISNUMBER(A1674),(IF(A1674&lt;('Steps 1+2'!$H$11),((A1674/('Steps 1+2'!$H$11))*3+1),((A1674-('Steps 1+2'!$H$11))/(('Steps 1+2'!$E$17)-('Steps 1+2'!$H$11))*2+4)))," ")," ")</f>
        <v xml:space="preserve"> </v>
      </c>
      <c r="C1674" s="9" t="str">
        <f t="shared" si="55"/>
        <v xml:space="preserve"> </v>
      </c>
      <c r="D1674" s="32" t="e">
        <f t="shared" si="54"/>
        <v>#N/A</v>
      </c>
    </row>
    <row r="1675" spans="1:4">
      <c r="A1675" s="32" t="e">
        <f>IF((A1674+$F$5&lt;='Steps 1+2'!$E$17),A1674+$F$5,#N/A)</f>
        <v>#N/A</v>
      </c>
      <c r="B1675" s="10" t="str">
        <f>IFERROR(IF(ISNUMBER(A1675),(IF(A1675&lt;('Steps 1+2'!$H$11),((A1675/('Steps 1+2'!$H$11))*3+1),((A1675-('Steps 1+2'!$H$11))/(('Steps 1+2'!$E$17)-('Steps 1+2'!$H$11))*2+4)))," ")," ")</f>
        <v xml:space="preserve"> </v>
      </c>
      <c r="C1675" s="9" t="str">
        <f t="shared" si="55"/>
        <v xml:space="preserve"> </v>
      </c>
      <c r="D1675" s="32" t="e">
        <f t="shared" ref="D1675:D1738" si="56">A1675</f>
        <v>#N/A</v>
      </c>
    </row>
    <row r="1676" spans="1:4">
      <c r="A1676" s="32" t="e">
        <f>IF((A1675+$F$5&lt;='Steps 1+2'!$E$17),A1675+$F$5,#N/A)</f>
        <v>#N/A</v>
      </c>
      <c r="B1676" s="10" t="str">
        <f>IFERROR(IF(ISNUMBER(A1676),(IF(A1676&lt;('Steps 1+2'!$H$11),((A1676/('Steps 1+2'!$H$11))*3+1),((A1676-('Steps 1+2'!$H$11))/(('Steps 1+2'!$E$17)-('Steps 1+2'!$H$11))*2+4)))," ")," ")</f>
        <v xml:space="preserve"> </v>
      </c>
      <c r="C1676" s="9" t="str">
        <f t="shared" si="55"/>
        <v xml:space="preserve"> </v>
      </c>
      <c r="D1676" s="32" t="e">
        <f t="shared" si="56"/>
        <v>#N/A</v>
      </c>
    </row>
    <row r="1677" spans="1:4">
      <c r="A1677" s="32" t="e">
        <f>IF((A1676+$F$5&lt;='Steps 1+2'!$E$17),A1676+$F$5,#N/A)</f>
        <v>#N/A</v>
      </c>
      <c r="B1677" s="10" t="str">
        <f>IFERROR(IF(ISNUMBER(A1677),(IF(A1677&lt;('Steps 1+2'!$H$11),((A1677/('Steps 1+2'!$H$11))*3+1),((A1677-('Steps 1+2'!$H$11))/(('Steps 1+2'!$E$17)-('Steps 1+2'!$H$11))*2+4)))," ")," ")</f>
        <v xml:space="preserve"> </v>
      </c>
      <c r="C1677" s="9" t="str">
        <f t="shared" si="55"/>
        <v xml:space="preserve"> </v>
      </c>
      <c r="D1677" s="32" t="e">
        <f t="shared" si="56"/>
        <v>#N/A</v>
      </c>
    </row>
    <row r="1678" spans="1:4">
      <c r="A1678" s="32" t="e">
        <f>IF((A1677+$F$5&lt;='Steps 1+2'!$E$17),A1677+$F$5,#N/A)</f>
        <v>#N/A</v>
      </c>
      <c r="B1678" s="10" t="str">
        <f>IFERROR(IF(ISNUMBER(A1678),(IF(A1678&lt;('Steps 1+2'!$H$11),((A1678/('Steps 1+2'!$H$11))*3+1),((A1678-('Steps 1+2'!$H$11))/(('Steps 1+2'!$E$17)-('Steps 1+2'!$H$11))*2+4)))," ")," ")</f>
        <v xml:space="preserve"> </v>
      </c>
      <c r="C1678" s="9" t="str">
        <f t="shared" si="55"/>
        <v xml:space="preserve"> </v>
      </c>
      <c r="D1678" s="32" t="e">
        <f t="shared" si="56"/>
        <v>#N/A</v>
      </c>
    </row>
    <row r="1679" spans="1:4">
      <c r="A1679" s="32" t="e">
        <f>IF((A1678+$F$5&lt;='Steps 1+2'!$E$17),A1678+$F$5,#N/A)</f>
        <v>#N/A</v>
      </c>
      <c r="B1679" s="10" t="str">
        <f>IFERROR(IF(ISNUMBER(A1679),(IF(A1679&lt;('Steps 1+2'!$H$11),((A1679/('Steps 1+2'!$H$11))*3+1),((A1679-('Steps 1+2'!$H$11))/(('Steps 1+2'!$E$17)-('Steps 1+2'!$H$11))*2+4)))," ")," ")</f>
        <v xml:space="preserve"> </v>
      </c>
      <c r="C1679" s="9" t="str">
        <f t="shared" si="55"/>
        <v xml:space="preserve"> </v>
      </c>
      <c r="D1679" s="32" t="e">
        <f t="shared" si="56"/>
        <v>#N/A</v>
      </c>
    </row>
    <row r="1680" spans="1:4">
      <c r="A1680" s="32" t="e">
        <f>IF((A1679+$F$5&lt;='Steps 1+2'!$E$17),A1679+$F$5,#N/A)</f>
        <v>#N/A</v>
      </c>
      <c r="B1680" s="10" t="str">
        <f>IFERROR(IF(ISNUMBER(A1680),(IF(A1680&lt;('Steps 1+2'!$H$11),((A1680/('Steps 1+2'!$H$11))*3+1),((A1680-('Steps 1+2'!$H$11))/(('Steps 1+2'!$E$17)-('Steps 1+2'!$H$11))*2+4)))," ")," ")</f>
        <v xml:space="preserve"> </v>
      </c>
      <c r="C1680" s="9" t="str">
        <f t="shared" si="55"/>
        <v xml:space="preserve"> </v>
      </c>
      <c r="D1680" s="32" t="e">
        <f t="shared" si="56"/>
        <v>#N/A</v>
      </c>
    </row>
    <row r="1681" spans="1:4">
      <c r="A1681" s="32" t="e">
        <f>IF((A1680+$F$5&lt;='Steps 1+2'!$E$17),A1680+$F$5,#N/A)</f>
        <v>#N/A</v>
      </c>
      <c r="B1681" s="10" t="str">
        <f>IFERROR(IF(ISNUMBER(A1681),(IF(A1681&lt;('Steps 1+2'!$H$11),((A1681/('Steps 1+2'!$H$11))*3+1),((A1681-('Steps 1+2'!$H$11))/(('Steps 1+2'!$E$17)-('Steps 1+2'!$H$11))*2+4)))," ")," ")</f>
        <v xml:space="preserve"> </v>
      </c>
      <c r="C1681" s="9" t="str">
        <f t="shared" si="55"/>
        <v xml:space="preserve"> </v>
      </c>
      <c r="D1681" s="32" t="e">
        <f t="shared" si="56"/>
        <v>#N/A</v>
      </c>
    </row>
    <row r="1682" spans="1:4">
      <c r="A1682" s="32" t="e">
        <f>IF((A1681+$F$5&lt;='Steps 1+2'!$E$17),A1681+$F$5,#N/A)</f>
        <v>#N/A</v>
      </c>
      <c r="B1682" s="10" t="str">
        <f>IFERROR(IF(ISNUMBER(A1682),(IF(A1682&lt;('Steps 1+2'!$H$11),((A1682/('Steps 1+2'!$H$11))*3+1),((A1682-('Steps 1+2'!$H$11))/(('Steps 1+2'!$E$17)-('Steps 1+2'!$H$11))*2+4)))," ")," ")</f>
        <v xml:space="preserve"> </v>
      </c>
      <c r="C1682" s="9" t="str">
        <f t="shared" si="55"/>
        <v xml:space="preserve"> </v>
      </c>
      <c r="D1682" s="32" t="e">
        <f t="shared" si="56"/>
        <v>#N/A</v>
      </c>
    </row>
    <row r="1683" spans="1:4">
      <c r="A1683" s="32" t="e">
        <f>IF((A1682+$F$5&lt;='Steps 1+2'!$E$17),A1682+$F$5,#N/A)</f>
        <v>#N/A</v>
      </c>
      <c r="B1683" s="10" t="str">
        <f>IFERROR(IF(ISNUMBER(A1683),(IF(A1683&lt;('Steps 1+2'!$H$11),((A1683/('Steps 1+2'!$H$11))*3+1),((A1683-('Steps 1+2'!$H$11))/(('Steps 1+2'!$E$17)-('Steps 1+2'!$H$11))*2+4)))," ")," ")</f>
        <v xml:space="preserve"> </v>
      </c>
      <c r="C1683" s="9" t="str">
        <f t="shared" si="55"/>
        <v xml:space="preserve"> </v>
      </c>
      <c r="D1683" s="32" t="e">
        <f t="shared" si="56"/>
        <v>#N/A</v>
      </c>
    </row>
    <row r="1684" spans="1:4">
      <c r="A1684" s="32" t="e">
        <f>IF((A1683+$F$5&lt;='Steps 1+2'!$E$17),A1683+$F$5,#N/A)</f>
        <v>#N/A</v>
      </c>
      <c r="B1684" s="10" t="str">
        <f>IFERROR(IF(ISNUMBER(A1684),(IF(A1684&lt;('Steps 1+2'!$H$11),((A1684/('Steps 1+2'!$H$11))*3+1),((A1684-('Steps 1+2'!$H$11))/(('Steps 1+2'!$E$17)-('Steps 1+2'!$H$11))*2+4)))," ")," ")</f>
        <v xml:space="preserve"> </v>
      </c>
      <c r="C1684" s="9" t="str">
        <f t="shared" si="55"/>
        <v xml:space="preserve"> </v>
      </c>
      <c r="D1684" s="32" t="e">
        <f t="shared" si="56"/>
        <v>#N/A</v>
      </c>
    </row>
    <row r="1685" spans="1:4">
      <c r="A1685" s="32" t="e">
        <f>IF((A1684+$F$5&lt;='Steps 1+2'!$E$17),A1684+$F$5,#N/A)</f>
        <v>#N/A</v>
      </c>
      <c r="B1685" s="10" t="str">
        <f>IFERROR(IF(ISNUMBER(A1685),(IF(A1685&lt;('Steps 1+2'!$H$11),((A1685/('Steps 1+2'!$H$11))*3+1),((A1685-('Steps 1+2'!$H$11))/(('Steps 1+2'!$E$17)-('Steps 1+2'!$H$11))*2+4)))," ")," ")</f>
        <v xml:space="preserve"> </v>
      </c>
      <c r="C1685" s="9" t="str">
        <f t="shared" si="55"/>
        <v xml:space="preserve"> </v>
      </c>
      <c r="D1685" s="32" t="e">
        <f t="shared" si="56"/>
        <v>#N/A</v>
      </c>
    </row>
    <row r="1686" spans="1:4">
      <c r="A1686" s="32" t="e">
        <f>IF((A1685+$F$5&lt;='Steps 1+2'!$E$17),A1685+$F$5,#N/A)</f>
        <v>#N/A</v>
      </c>
      <c r="B1686" s="10" t="str">
        <f>IFERROR(IF(ISNUMBER(A1686),(IF(A1686&lt;('Steps 1+2'!$H$11),((A1686/('Steps 1+2'!$H$11))*3+1),((A1686-('Steps 1+2'!$H$11))/(('Steps 1+2'!$E$17)-('Steps 1+2'!$H$11))*2+4)))," ")," ")</f>
        <v xml:space="preserve"> </v>
      </c>
      <c r="C1686" s="9" t="str">
        <f t="shared" si="55"/>
        <v xml:space="preserve"> </v>
      </c>
      <c r="D1686" s="32" t="e">
        <f t="shared" si="56"/>
        <v>#N/A</v>
      </c>
    </row>
    <row r="1687" spans="1:4">
      <c r="A1687" s="32" t="e">
        <f>IF((A1686+$F$5&lt;='Steps 1+2'!$E$17),A1686+$F$5,#N/A)</f>
        <v>#N/A</v>
      </c>
      <c r="B1687" s="10" t="str">
        <f>IFERROR(IF(ISNUMBER(A1687),(IF(A1687&lt;('Steps 1+2'!$H$11),((A1687/('Steps 1+2'!$H$11))*3+1),((A1687-('Steps 1+2'!$H$11))/(('Steps 1+2'!$E$17)-('Steps 1+2'!$H$11))*2+4)))," ")," ")</f>
        <v xml:space="preserve"> </v>
      </c>
      <c r="C1687" s="9" t="str">
        <f t="shared" si="55"/>
        <v xml:space="preserve"> </v>
      </c>
      <c r="D1687" s="32" t="e">
        <f t="shared" si="56"/>
        <v>#N/A</v>
      </c>
    </row>
    <row r="1688" spans="1:4">
      <c r="A1688" s="32" t="e">
        <f>IF((A1687+$F$5&lt;='Steps 1+2'!$E$17),A1687+$F$5,#N/A)</f>
        <v>#N/A</v>
      </c>
      <c r="B1688" s="10" t="str">
        <f>IFERROR(IF(ISNUMBER(A1688),(IF(A1688&lt;('Steps 1+2'!$H$11),((A1688/('Steps 1+2'!$H$11))*3+1),((A1688-('Steps 1+2'!$H$11))/(('Steps 1+2'!$E$17)-('Steps 1+2'!$H$11))*2+4)))," ")," ")</f>
        <v xml:space="preserve"> </v>
      </c>
      <c r="C1688" s="9" t="str">
        <f t="shared" si="55"/>
        <v xml:space="preserve"> </v>
      </c>
      <c r="D1688" s="32" t="e">
        <f t="shared" si="56"/>
        <v>#N/A</v>
      </c>
    </row>
    <row r="1689" spans="1:4">
      <c r="A1689" s="32" t="e">
        <f>IF((A1688+$F$5&lt;='Steps 1+2'!$E$17),A1688+$F$5,#N/A)</f>
        <v>#N/A</v>
      </c>
      <c r="B1689" s="10" t="str">
        <f>IFERROR(IF(ISNUMBER(A1689),(IF(A1689&lt;('Steps 1+2'!$H$11),((A1689/('Steps 1+2'!$H$11))*3+1),((A1689-('Steps 1+2'!$H$11))/(('Steps 1+2'!$E$17)-('Steps 1+2'!$H$11))*2+4)))," ")," ")</f>
        <v xml:space="preserve"> </v>
      </c>
      <c r="C1689" s="9" t="str">
        <f t="shared" si="55"/>
        <v xml:space="preserve"> </v>
      </c>
      <c r="D1689" s="32" t="e">
        <f t="shared" si="56"/>
        <v>#N/A</v>
      </c>
    </row>
    <row r="1690" spans="1:4">
      <c r="A1690" s="32" t="e">
        <f>IF((A1689+$F$5&lt;='Steps 1+2'!$E$17),A1689+$F$5,#N/A)</f>
        <v>#N/A</v>
      </c>
      <c r="B1690" s="10" t="str">
        <f>IFERROR(IF(ISNUMBER(A1690),(IF(A1690&lt;('Steps 1+2'!$H$11),((A1690/('Steps 1+2'!$H$11))*3+1),((A1690-('Steps 1+2'!$H$11))/(('Steps 1+2'!$E$17)-('Steps 1+2'!$H$11))*2+4)))," ")," ")</f>
        <v xml:space="preserve"> </v>
      </c>
      <c r="C1690" s="9" t="str">
        <f t="shared" si="55"/>
        <v xml:space="preserve"> </v>
      </c>
      <c r="D1690" s="32" t="e">
        <f t="shared" si="56"/>
        <v>#N/A</v>
      </c>
    </row>
    <row r="1691" spans="1:4">
      <c r="A1691" s="32" t="e">
        <f>IF((A1690+$F$5&lt;='Steps 1+2'!$E$17),A1690+$F$5,#N/A)</f>
        <v>#N/A</v>
      </c>
      <c r="B1691" s="10" t="str">
        <f>IFERROR(IF(ISNUMBER(A1691),(IF(A1691&lt;('Steps 1+2'!$H$11),((A1691/('Steps 1+2'!$H$11))*3+1),((A1691-('Steps 1+2'!$H$11))/(('Steps 1+2'!$E$17)-('Steps 1+2'!$H$11))*2+4)))," ")," ")</f>
        <v xml:space="preserve"> </v>
      </c>
      <c r="C1691" s="9" t="str">
        <f t="shared" si="55"/>
        <v xml:space="preserve"> </v>
      </c>
      <c r="D1691" s="32" t="e">
        <f t="shared" si="56"/>
        <v>#N/A</v>
      </c>
    </row>
    <row r="1692" spans="1:4">
      <c r="A1692" s="32" t="e">
        <f>IF((A1691+$F$5&lt;='Steps 1+2'!$E$17),A1691+$F$5,#N/A)</f>
        <v>#N/A</v>
      </c>
      <c r="B1692" s="10" t="str">
        <f>IFERROR(IF(ISNUMBER(A1692),(IF(A1692&lt;('Steps 1+2'!$H$11),((A1692/('Steps 1+2'!$H$11))*3+1),((A1692-('Steps 1+2'!$H$11))/(('Steps 1+2'!$E$17)-('Steps 1+2'!$H$11))*2+4)))," ")," ")</f>
        <v xml:space="preserve"> </v>
      </c>
      <c r="C1692" s="9" t="str">
        <f t="shared" si="55"/>
        <v xml:space="preserve"> </v>
      </c>
      <c r="D1692" s="32" t="e">
        <f t="shared" si="56"/>
        <v>#N/A</v>
      </c>
    </row>
    <row r="1693" spans="1:4">
      <c r="A1693" s="32" t="e">
        <f>IF((A1692+$F$5&lt;='Steps 1+2'!$E$17),A1692+$F$5,#N/A)</f>
        <v>#N/A</v>
      </c>
      <c r="B1693" s="10" t="str">
        <f>IFERROR(IF(ISNUMBER(A1693),(IF(A1693&lt;('Steps 1+2'!$H$11),((A1693/('Steps 1+2'!$H$11))*3+1),((A1693-('Steps 1+2'!$H$11))/(('Steps 1+2'!$E$17)-('Steps 1+2'!$H$11))*2+4)))," ")," ")</f>
        <v xml:space="preserve"> </v>
      </c>
      <c r="C1693" s="9" t="str">
        <f t="shared" si="55"/>
        <v xml:space="preserve"> </v>
      </c>
      <c r="D1693" s="32" t="e">
        <f t="shared" si="56"/>
        <v>#N/A</v>
      </c>
    </row>
    <row r="1694" spans="1:4">
      <c r="A1694" s="32" t="e">
        <f>IF((A1693+$F$5&lt;='Steps 1+2'!$E$17),A1693+$F$5,#N/A)</f>
        <v>#N/A</v>
      </c>
      <c r="B1694" s="10" t="str">
        <f>IFERROR(IF(ISNUMBER(A1694),(IF(A1694&lt;('Steps 1+2'!$H$11),((A1694/('Steps 1+2'!$H$11))*3+1),((A1694-('Steps 1+2'!$H$11))/(('Steps 1+2'!$E$17)-('Steps 1+2'!$H$11))*2+4)))," ")," ")</f>
        <v xml:space="preserve"> </v>
      </c>
      <c r="C1694" s="9" t="str">
        <f t="shared" si="55"/>
        <v xml:space="preserve"> </v>
      </c>
      <c r="D1694" s="32" t="e">
        <f t="shared" si="56"/>
        <v>#N/A</v>
      </c>
    </row>
    <row r="1695" spans="1:4">
      <c r="A1695" s="32" t="e">
        <f>IF((A1694+$F$5&lt;='Steps 1+2'!$E$17),A1694+$F$5,#N/A)</f>
        <v>#N/A</v>
      </c>
      <c r="B1695" s="10" t="str">
        <f>IFERROR(IF(ISNUMBER(A1695),(IF(A1695&lt;('Steps 1+2'!$H$11),((A1695/('Steps 1+2'!$H$11))*3+1),((A1695-('Steps 1+2'!$H$11))/(('Steps 1+2'!$E$17)-('Steps 1+2'!$H$11))*2+4)))," ")," ")</f>
        <v xml:space="preserve"> </v>
      </c>
      <c r="C1695" s="9" t="str">
        <f t="shared" si="55"/>
        <v xml:space="preserve"> </v>
      </c>
      <c r="D1695" s="32" t="e">
        <f t="shared" si="56"/>
        <v>#N/A</v>
      </c>
    </row>
    <row r="1696" spans="1:4">
      <c r="A1696" s="32" t="e">
        <f>IF((A1695+$F$5&lt;='Steps 1+2'!$E$17),A1695+$F$5,#N/A)</f>
        <v>#N/A</v>
      </c>
      <c r="B1696" s="10" t="str">
        <f>IFERROR(IF(ISNUMBER(A1696),(IF(A1696&lt;('Steps 1+2'!$H$11),((A1696/('Steps 1+2'!$H$11))*3+1),((A1696-('Steps 1+2'!$H$11))/(('Steps 1+2'!$E$17)-('Steps 1+2'!$H$11))*2+4)))," ")," ")</f>
        <v xml:space="preserve"> </v>
      </c>
      <c r="C1696" s="9" t="str">
        <f t="shared" si="55"/>
        <v xml:space="preserve"> </v>
      </c>
      <c r="D1696" s="32" t="e">
        <f t="shared" si="56"/>
        <v>#N/A</v>
      </c>
    </row>
    <row r="1697" spans="1:4">
      <c r="A1697" s="32" t="e">
        <f>IF((A1696+$F$5&lt;='Steps 1+2'!$E$17),A1696+$F$5,#N/A)</f>
        <v>#N/A</v>
      </c>
      <c r="B1697" s="10" t="str">
        <f>IFERROR(IF(ISNUMBER(A1697),(IF(A1697&lt;('Steps 1+2'!$H$11),((A1697/('Steps 1+2'!$H$11))*3+1),((A1697-('Steps 1+2'!$H$11))/(('Steps 1+2'!$E$17)-('Steps 1+2'!$H$11))*2+4)))," ")," ")</f>
        <v xml:space="preserve"> </v>
      </c>
      <c r="C1697" s="9" t="str">
        <f t="shared" si="55"/>
        <v xml:space="preserve"> </v>
      </c>
      <c r="D1697" s="32" t="e">
        <f t="shared" si="56"/>
        <v>#N/A</v>
      </c>
    </row>
    <row r="1698" spans="1:4">
      <c r="A1698" s="32" t="e">
        <f>IF((A1697+$F$5&lt;='Steps 1+2'!$E$17),A1697+$F$5,#N/A)</f>
        <v>#N/A</v>
      </c>
      <c r="B1698" s="10" t="str">
        <f>IFERROR(IF(ISNUMBER(A1698),(IF(A1698&lt;('Steps 1+2'!$H$11),((A1698/('Steps 1+2'!$H$11))*3+1),((A1698-('Steps 1+2'!$H$11))/(('Steps 1+2'!$E$17)-('Steps 1+2'!$H$11))*2+4)))," ")," ")</f>
        <v xml:space="preserve"> </v>
      </c>
      <c r="C1698" s="9" t="str">
        <f t="shared" si="55"/>
        <v xml:space="preserve"> </v>
      </c>
      <c r="D1698" s="32" t="e">
        <f t="shared" si="56"/>
        <v>#N/A</v>
      </c>
    </row>
    <row r="1699" spans="1:4">
      <c r="A1699" s="32" t="e">
        <f>IF((A1698+$F$5&lt;='Steps 1+2'!$E$17),A1698+$F$5,#N/A)</f>
        <v>#N/A</v>
      </c>
      <c r="B1699" s="10" t="str">
        <f>IFERROR(IF(ISNUMBER(A1699),(IF(A1699&lt;('Steps 1+2'!$H$11),((A1699/('Steps 1+2'!$H$11))*3+1),((A1699-('Steps 1+2'!$H$11))/(('Steps 1+2'!$E$17)-('Steps 1+2'!$H$11))*2+4)))," ")," ")</f>
        <v xml:space="preserve"> </v>
      </c>
      <c r="C1699" s="9" t="str">
        <f t="shared" si="55"/>
        <v xml:space="preserve"> </v>
      </c>
      <c r="D1699" s="32" t="e">
        <f t="shared" si="56"/>
        <v>#N/A</v>
      </c>
    </row>
    <row r="1700" spans="1:4">
      <c r="A1700" s="32" t="e">
        <f>IF((A1699+$F$5&lt;='Steps 1+2'!$E$17),A1699+$F$5,#N/A)</f>
        <v>#N/A</v>
      </c>
      <c r="B1700" s="10" t="str">
        <f>IFERROR(IF(ISNUMBER(A1700),(IF(A1700&lt;('Steps 1+2'!$H$11),((A1700/('Steps 1+2'!$H$11))*3+1),((A1700-('Steps 1+2'!$H$11))/(('Steps 1+2'!$E$17)-('Steps 1+2'!$H$11))*2+4)))," ")," ")</f>
        <v xml:space="preserve"> </v>
      </c>
      <c r="C1700" s="9" t="str">
        <f t="shared" si="55"/>
        <v xml:space="preserve"> </v>
      </c>
      <c r="D1700" s="32" t="e">
        <f t="shared" si="56"/>
        <v>#N/A</v>
      </c>
    </row>
    <row r="1701" spans="1:4">
      <c r="A1701" s="32" t="e">
        <f>IF((A1700+$F$5&lt;='Steps 1+2'!$E$17),A1700+$F$5,#N/A)</f>
        <v>#N/A</v>
      </c>
      <c r="B1701" s="10" t="str">
        <f>IFERROR(IF(ISNUMBER(A1701),(IF(A1701&lt;('Steps 1+2'!$H$11),((A1701/('Steps 1+2'!$H$11))*3+1),((A1701-('Steps 1+2'!$H$11))/(('Steps 1+2'!$E$17)-('Steps 1+2'!$H$11))*2+4)))," ")," ")</f>
        <v xml:space="preserve"> </v>
      </c>
      <c r="C1701" s="9" t="str">
        <f t="shared" si="55"/>
        <v xml:space="preserve"> </v>
      </c>
      <c r="D1701" s="32" t="e">
        <f t="shared" si="56"/>
        <v>#N/A</v>
      </c>
    </row>
    <row r="1702" spans="1:4">
      <c r="A1702" s="32" t="e">
        <f>IF((A1701+$F$5&lt;='Steps 1+2'!$E$17),A1701+$F$5,#N/A)</f>
        <v>#N/A</v>
      </c>
      <c r="B1702" s="10" t="str">
        <f>IFERROR(IF(ISNUMBER(A1702),(IF(A1702&lt;('Steps 1+2'!$H$11),((A1702/('Steps 1+2'!$H$11))*3+1),((A1702-('Steps 1+2'!$H$11))/(('Steps 1+2'!$E$17)-('Steps 1+2'!$H$11))*2+4)))," ")," ")</f>
        <v xml:space="preserve"> </v>
      </c>
      <c r="C1702" s="9" t="str">
        <f t="shared" si="55"/>
        <v xml:space="preserve"> </v>
      </c>
      <c r="D1702" s="32" t="e">
        <f t="shared" si="56"/>
        <v>#N/A</v>
      </c>
    </row>
    <row r="1703" spans="1:4">
      <c r="A1703" s="32" t="e">
        <f>IF((A1702+$F$5&lt;='Steps 1+2'!$E$17),A1702+$F$5,#N/A)</f>
        <v>#N/A</v>
      </c>
      <c r="B1703" s="10" t="str">
        <f>IFERROR(IF(ISNUMBER(A1703),(IF(A1703&lt;('Steps 1+2'!$H$11),((A1703/('Steps 1+2'!$H$11))*3+1),((A1703-('Steps 1+2'!$H$11))/(('Steps 1+2'!$E$17)-('Steps 1+2'!$H$11))*2+4)))," ")," ")</f>
        <v xml:space="preserve"> </v>
      </c>
      <c r="C1703" s="9" t="str">
        <f t="shared" si="55"/>
        <v xml:space="preserve"> </v>
      </c>
      <c r="D1703" s="32" t="e">
        <f t="shared" si="56"/>
        <v>#N/A</v>
      </c>
    </row>
    <row r="1704" spans="1:4">
      <c r="A1704" s="32" t="e">
        <f>IF((A1703+$F$5&lt;='Steps 1+2'!$E$17),A1703+$F$5,#N/A)</f>
        <v>#N/A</v>
      </c>
      <c r="B1704" s="10" t="str">
        <f>IFERROR(IF(ISNUMBER(A1704),(IF(A1704&lt;('Steps 1+2'!$H$11),((A1704/('Steps 1+2'!$H$11))*3+1),((A1704-('Steps 1+2'!$H$11))/(('Steps 1+2'!$E$17)-('Steps 1+2'!$H$11))*2+4)))," ")," ")</f>
        <v xml:space="preserve"> </v>
      </c>
      <c r="C1704" s="9" t="str">
        <f t="shared" si="55"/>
        <v xml:space="preserve"> </v>
      </c>
      <c r="D1704" s="32" t="e">
        <f t="shared" si="56"/>
        <v>#N/A</v>
      </c>
    </row>
    <row r="1705" spans="1:4">
      <c r="A1705" s="32" t="e">
        <f>IF((A1704+$F$5&lt;='Steps 1+2'!$E$17),A1704+$F$5,#N/A)</f>
        <v>#N/A</v>
      </c>
      <c r="B1705" s="10" t="str">
        <f>IFERROR(IF(ISNUMBER(A1705),(IF(A1705&lt;('Steps 1+2'!$H$11),((A1705/('Steps 1+2'!$H$11))*3+1),((A1705-('Steps 1+2'!$H$11))/(('Steps 1+2'!$E$17)-('Steps 1+2'!$H$11))*2+4)))," ")," ")</f>
        <v xml:space="preserve"> </v>
      </c>
      <c r="C1705" s="9" t="str">
        <f t="shared" si="55"/>
        <v xml:space="preserve"> </v>
      </c>
      <c r="D1705" s="32" t="e">
        <f t="shared" si="56"/>
        <v>#N/A</v>
      </c>
    </row>
    <row r="1706" spans="1:4">
      <c r="A1706" s="32" t="e">
        <f>IF((A1705+$F$5&lt;='Steps 1+2'!$E$17),A1705+$F$5,#N/A)</f>
        <v>#N/A</v>
      </c>
      <c r="B1706" s="10" t="str">
        <f>IFERROR(IF(ISNUMBER(A1706),(IF(A1706&lt;('Steps 1+2'!$H$11),((A1706/('Steps 1+2'!$H$11))*3+1),((A1706-('Steps 1+2'!$H$11))/(('Steps 1+2'!$E$17)-('Steps 1+2'!$H$11))*2+4)))," ")," ")</f>
        <v xml:space="preserve"> </v>
      </c>
      <c r="C1706" s="9" t="str">
        <f t="shared" si="55"/>
        <v xml:space="preserve"> </v>
      </c>
      <c r="D1706" s="32" t="e">
        <f t="shared" si="56"/>
        <v>#N/A</v>
      </c>
    </row>
    <row r="1707" spans="1:4">
      <c r="A1707" s="32" t="e">
        <f>IF((A1706+$F$5&lt;='Steps 1+2'!$E$17),A1706+$F$5,#N/A)</f>
        <v>#N/A</v>
      </c>
      <c r="B1707" s="10" t="str">
        <f>IFERROR(IF(ISNUMBER(A1707),(IF(A1707&lt;('Steps 1+2'!$H$11),((A1707/('Steps 1+2'!$H$11))*3+1),((A1707-('Steps 1+2'!$H$11))/(('Steps 1+2'!$E$17)-('Steps 1+2'!$H$11))*2+4)))," ")," ")</f>
        <v xml:space="preserve"> </v>
      </c>
      <c r="C1707" s="9" t="str">
        <f t="shared" si="55"/>
        <v xml:space="preserve"> </v>
      </c>
      <c r="D1707" s="32" t="e">
        <f t="shared" si="56"/>
        <v>#N/A</v>
      </c>
    </row>
    <row r="1708" spans="1:4">
      <c r="A1708" s="32" t="e">
        <f>IF((A1707+$F$5&lt;='Steps 1+2'!$E$17),A1707+$F$5,#N/A)</f>
        <v>#N/A</v>
      </c>
      <c r="B1708" s="10" t="str">
        <f>IFERROR(IF(ISNUMBER(A1708),(IF(A1708&lt;('Steps 1+2'!$H$11),((A1708/('Steps 1+2'!$H$11))*3+1),((A1708-('Steps 1+2'!$H$11))/(('Steps 1+2'!$E$17)-('Steps 1+2'!$H$11))*2+4)))," ")," ")</f>
        <v xml:space="preserve"> </v>
      </c>
      <c r="C1708" s="9" t="str">
        <f t="shared" si="55"/>
        <v xml:space="preserve"> </v>
      </c>
      <c r="D1708" s="32" t="e">
        <f t="shared" si="56"/>
        <v>#N/A</v>
      </c>
    </row>
    <row r="1709" spans="1:4">
      <c r="A1709" s="32" t="e">
        <f>IF((A1708+$F$5&lt;='Steps 1+2'!$E$17),A1708+$F$5,#N/A)</f>
        <v>#N/A</v>
      </c>
      <c r="B1709" s="10" t="str">
        <f>IFERROR(IF(ISNUMBER(A1709),(IF(A1709&lt;('Steps 1+2'!$H$11),((A1709/('Steps 1+2'!$H$11))*3+1),((A1709-('Steps 1+2'!$H$11))/(('Steps 1+2'!$E$17)-('Steps 1+2'!$H$11))*2+4)))," ")," ")</f>
        <v xml:space="preserve"> </v>
      </c>
      <c r="C1709" s="9" t="str">
        <f t="shared" si="55"/>
        <v xml:space="preserve"> </v>
      </c>
      <c r="D1709" s="32" t="e">
        <f t="shared" si="56"/>
        <v>#N/A</v>
      </c>
    </row>
    <row r="1710" spans="1:4">
      <c r="A1710" s="32" t="e">
        <f>IF((A1709+$F$5&lt;='Steps 1+2'!$E$17),A1709+$F$5,#N/A)</f>
        <v>#N/A</v>
      </c>
      <c r="B1710" s="10" t="str">
        <f>IFERROR(IF(ISNUMBER(A1710),(IF(A1710&lt;('Steps 1+2'!$H$11),((A1710/('Steps 1+2'!$H$11))*3+1),((A1710-('Steps 1+2'!$H$11))/(('Steps 1+2'!$E$17)-('Steps 1+2'!$H$11))*2+4)))," ")," ")</f>
        <v xml:space="preserve"> </v>
      </c>
      <c r="C1710" s="9" t="str">
        <f t="shared" si="55"/>
        <v xml:space="preserve"> </v>
      </c>
      <c r="D1710" s="32" t="e">
        <f t="shared" si="56"/>
        <v>#N/A</v>
      </c>
    </row>
    <row r="1711" spans="1:4">
      <c r="A1711" s="32" t="e">
        <f>IF((A1710+$F$5&lt;='Steps 1+2'!$E$17),A1710+$F$5,#N/A)</f>
        <v>#N/A</v>
      </c>
      <c r="B1711" s="10" t="str">
        <f>IFERROR(IF(ISNUMBER(A1711),(IF(A1711&lt;('Steps 1+2'!$H$11),((A1711/('Steps 1+2'!$H$11))*3+1),((A1711-('Steps 1+2'!$H$11))/(('Steps 1+2'!$E$17)-('Steps 1+2'!$H$11))*2+4)))," ")," ")</f>
        <v xml:space="preserve"> </v>
      </c>
      <c r="C1711" s="9" t="str">
        <f t="shared" si="55"/>
        <v xml:space="preserve"> </v>
      </c>
      <c r="D1711" s="32" t="e">
        <f t="shared" si="56"/>
        <v>#N/A</v>
      </c>
    </row>
    <row r="1712" spans="1:4">
      <c r="A1712" s="32" t="e">
        <f>IF((A1711+$F$5&lt;='Steps 1+2'!$E$17),A1711+$F$5,#N/A)</f>
        <v>#N/A</v>
      </c>
      <c r="B1712" s="10" t="str">
        <f>IFERROR(IF(ISNUMBER(A1712),(IF(A1712&lt;('Steps 1+2'!$H$11),((A1712/('Steps 1+2'!$H$11))*3+1),((A1712-('Steps 1+2'!$H$11))/(('Steps 1+2'!$E$17)-('Steps 1+2'!$H$11))*2+4)))," ")," ")</f>
        <v xml:space="preserve"> </v>
      </c>
      <c r="C1712" s="9" t="str">
        <f t="shared" si="55"/>
        <v xml:space="preserve"> </v>
      </c>
      <c r="D1712" s="32" t="e">
        <f t="shared" si="56"/>
        <v>#N/A</v>
      </c>
    </row>
    <row r="1713" spans="1:4">
      <c r="A1713" s="32" t="e">
        <f>IF((A1712+$F$5&lt;='Steps 1+2'!$E$17),A1712+$F$5,#N/A)</f>
        <v>#N/A</v>
      </c>
      <c r="B1713" s="10" t="str">
        <f>IFERROR(IF(ISNUMBER(A1713),(IF(A1713&lt;('Steps 1+2'!$H$11),((A1713/('Steps 1+2'!$H$11))*3+1),((A1713-('Steps 1+2'!$H$11))/(('Steps 1+2'!$E$17)-('Steps 1+2'!$H$11))*2+4)))," ")," ")</f>
        <v xml:space="preserve"> </v>
      </c>
      <c r="C1713" s="9" t="str">
        <f t="shared" si="55"/>
        <v xml:space="preserve"> </v>
      </c>
      <c r="D1713" s="32" t="e">
        <f t="shared" si="56"/>
        <v>#N/A</v>
      </c>
    </row>
    <row r="1714" spans="1:4">
      <c r="A1714" s="32" t="e">
        <f>IF((A1713+$F$5&lt;='Steps 1+2'!$E$17),A1713+$F$5,#N/A)</f>
        <v>#N/A</v>
      </c>
      <c r="B1714" s="10" t="str">
        <f>IFERROR(IF(ISNUMBER(A1714),(IF(A1714&lt;('Steps 1+2'!$H$11),((A1714/('Steps 1+2'!$H$11))*3+1),((A1714-('Steps 1+2'!$H$11))/(('Steps 1+2'!$E$17)-('Steps 1+2'!$H$11))*2+4)))," ")," ")</f>
        <v xml:space="preserve"> </v>
      </c>
      <c r="C1714" s="9" t="str">
        <f t="shared" si="55"/>
        <v xml:space="preserve"> </v>
      </c>
      <c r="D1714" s="32" t="e">
        <f t="shared" si="56"/>
        <v>#N/A</v>
      </c>
    </row>
    <row r="1715" spans="1:4">
      <c r="A1715" s="32" t="e">
        <f>IF((A1714+$F$5&lt;='Steps 1+2'!$E$17),A1714+$F$5,#N/A)</f>
        <v>#N/A</v>
      </c>
      <c r="B1715" s="10" t="str">
        <f>IFERROR(IF(ISNUMBER(A1715),(IF(A1715&lt;('Steps 1+2'!$H$11),((A1715/('Steps 1+2'!$H$11))*3+1),((A1715-('Steps 1+2'!$H$11))/(('Steps 1+2'!$E$17)-('Steps 1+2'!$H$11))*2+4)))," ")," ")</f>
        <v xml:space="preserve"> </v>
      </c>
      <c r="C1715" s="9" t="str">
        <f t="shared" si="55"/>
        <v xml:space="preserve"> </v>
      </c>
      <c r="D1715" s="32" t="e">
        <f t="shared" si="56"/>
        <v>#N/A</v>
      </c>
    </row>
    <row r="1716" spans="1:4">
      <c r="A1716" s="32" t="e">
        <f>IF((A1715+$F$5&lt;='Steps 1+2'!$E$17),A1715+$F$5,#N/A)</f>
        <v>#N/A</v>
      </c>
      <c r="B1716" s="10" t="str">
        <f>IFERROR(IF(ISNUMBER(A1716),(IF(A1716&lt;('Steps 1+2'!$H$11),((A1716/('Steps 1+2'!$H$11))*3+1),((A1716-('Steps 1+2'!$H$11))/(('Steps 1+2'!$E$17)-('Steps 1+2'!$H$11))*2+4)))," ")," ")</f>
        <v xml:space="preserve"> </v>
      </c>
      <c r="C1716" s="9" t="str">
        <f t="shared" si="55"/>
        <v xml:space="preserve"> </v>
      </c>
      <c r="D1716" s="32" t="e">
        <f t="shared" si="56"/>
        <v>#N/A</v>
      </c>
    </row>
    <row r="1717" spans="1:4">
      <c r="A1717" s="32" t="e">
        <f>IF((A1716+$F$5&lt;='Steps 1+2'!$E$17),A1716+$F$5,#N/A)</f>
        <v>#N/A</v>
      </c>
      <c r="B1717" s="10" t="str">
        <f>IFERROR(IF(ISNUMBER(A1717),(IF(A1717&lt;('Steps 1+2'!$H$11),((A1717/('Steps 1+2'!$H$11))*3+1),((A1717-('Steps 1+2'!$H$11))/(('Steps 1+2'!$E$17)-('Steps 1+2'!$H$11))*2+4)))," ")," ")</f>
        <v xml:space="preserve"> </v>
      </c>
      <c r="C1717" s="9" t="str">
        <f t="shared" si="55"/>
        <v xml:space="preserve"> </v>
      </c>
      <c r="D1717" s="32" t="e">
        <f t="shared" si="56"/>
        <v>#N/A</v>
      </c>
    </row>
    <row r="1718" spans="1:4">
      <c r="A1718" s="32" t="e">
        <f>IF((A1717+$F$5&lt;='Steps 1+2'!$E$17),A1717+$F$5,#N/A)</f>
        <v>#N/A</v>
      </c>
      <c r="B1718" s="10" t="str">
        <f>IFERROR(IF(ISNUMBER(A1718),(IF(A1718&lt;('Steps 1+2'!$H$11),((A1718/('Steps 1+2'!$H$11))*3+1),((A1718-('Steps 1+2'!$H$11))/(('Steps 1+2'!$E$17)-('Steps 1+2'!$H$11))*2+4)))," ")," ")</f>
        <v xml:space="preserve"> </v>
      </c>
      <c r="C1718" s="9" t="str">
        <f t="shared" si="55"/>
        <v xml:space="preserve"> </v>
      </c>
      <c r="D1718" s="32" t="e">
        <f t="shared" si="56"/>
        <v>#N/A</v>
      </c>
    </row>
    <row r="1719" spans="1:4">
      <c r="A1719" s="32" t="e">
        <f>IF((A1718+$F$5&lt;='Steps 1+2'!$E$17),A1718+$F$5,#N/A)</f>
        <v>#N/A</v>
      </c>
      <c r="B1719" s="10" t="str">
        <f>IFERROR(IF(ISNUMBER(A1719),(IF(A1719&lt;('Steps 1+2'!$H$11),((A1719/('Steps 1+2'!$H$11))*3+1),((A1719-('Steps 1+2'!$H$11))/(('Steps 1+2'!$E$17)-('Steps 1+2'!$H$11))*2+4)))," ")," ")</f>
        <v xml:space="preserve"> </v>
      </c>
      <c r="C1719" s="9" t="str">
        <f t="shared" si="55"/>
        <v xml:space="preserve"> </v>
      </c>
      <c r="D1719" s="32" t="e">
        <f t="shared" si="56"/>
        <v>#N/A</v>
      </c>
    </row>
    <row r="1720" spans="1:4">
      <c r="A1720" s="32" t="e">
        <f>IF((A1719+$F$5&lt;='Steps 1+2'!$E$17),A1719+$F$5,#N/A)</f>
        <v>#N/A</v>
      </c>
      <c r="B1720" s="10" t="str">
        <f>IFERROR(IF(ISNUMBER(A1720),(IF(A1720&lt;('Steps 1+2'!$H$11),((A1720/('Steps 1+2'!$H$11))*3+1),((A1720-('Steps 1+2'!$H$11))/(('Steps 1+2'!$E$17)-('Steps 1+2'!$H$11))*2+4)))," ")," ")</f>
        <v xml:space="preserve"> </v>
      </c>
      <c r="C1720" s="9" t="str">
        <f t="shared" si="55"/>
        <v xml:space="preserve"> </v>
      </c>
      <c r="D1720" s="32" t="e">
        <f t="shared" si="56"/>
        <v>#N/A</v>
      </c>
    </row>
    <row r="1721" spans="1:4">
      <c r="A1721" s="32" t="e">
        <f>IF((A1720+$F$5&lt;='Steps 1+2'!$E$17),A1720+$F$5,#N/A)</f>
        <v>#N/A</v>
      </c>
      <c r="B1721" s="10" t="str">
        <f>IFERROR(IF(ISNUMBER(A1721),(IF(A1721&lt;('Steps 1+2'!$H$11),((A1721/('Steps 1+2'!$H$11))*3+1),((A1721-('Steps 1+2'!$H$11))/(('Steps 1+2'!$E$17)-('Steps 1+2'!$H$11))*2+4)))," ")," ")</f>
        <v xml:space="preserve"> </v>
      </c>
      <c r="C1721" s="9" t="str">
        <f t="shared" si="55"/>
        <v xml:space="preserve"> </v>
      </c>
      <c r="D1721" s="32" t="e">
        <f t="shared" si="56"/>
        <v>#N/A</v>
      </c>
    </row>
    <row r="1722" spans="1:4">
      <c r="A1722" s="32" t="e">
        <f>IF((A1721+$F$5&lt;='Steps 1+2'!$E$17),A1721+$F$5,#N/A)</f>
        <v>#N/A</v>
      </c>
      <c r="B1722" s="10" t="str">
        <f>IFERROR(IF(ISNUMBER(A1722),(IF(A1722&lt;('Steps 1+2'!$H$11),((A1722/('Steps 1+2'!$H$11))*3+1),((A1722-('Steps 1+2'!$H$11))/(('Steps 1+2'!$E$17)-('Steps 1+2'!$H$11))*2+4)))," ")," ")</f>
        <v xml:space="preserve"> </v>
      </c>
      <c r="C1722" s="9" t="str">
        <f t="shared" si="55"/>
        <v xml:space="preserve"> </v>
      </c>
      <c r="D1722" s="32" t="e">
        <f t="shared" si="56"/>
        <v>#N/A</v>
      </c>
    </row>
    <row r="1723" spans="1:4">
      <c r="A1723" s="32" t="e">
        <f>IF((A1722+$F$5&lt;='Steps 1+2'!$E$17),A1722+$F$5,#N/A)</f>
        <v>#N/A</v>
      </c>
      <c r="B1723" s="10" t="str">
        <f>IFERROR(IF(ISNUMBER(A1723),(IF(A1723&lt;('Steps 1+2'!$H$11),((A1723/('Steps 1+2'!$H$11))*3+1),((A1723-('Steps 1+2'!$H$11))/(('Steps 1+2'!$E$17)-('Steps 1+2'!$H$11))*2+4)))," ")," ")</f>
        <v xml:space="preserve"> </v>
      </c>
      <c r="C1723" s="9" t="str">
        <f t="shared" si="55"/>
        <v xml:space="preserve"> </v>
      </c>
      <c r="D1723" s="32" t="e">
        <f t="shared" si="56"/>
        <v>#N/A</v>
      </c>
    </row>
    <row r="1724" spans="1:4">
      <c r="A1724" s="32" t="e">
        <f>IF((A1723+$F$5&lt;='Steps 1+2'!$E$17),A1723+$F$5,#N/A)</f>
        <v>#N/A</v>
      </c>
      <c r="B1724" s="10" t="str">
        <f>IFERROR(IF(ISNUMBER(A1724),(IF(A1724&lt;('Steps 1+2'!$H$11),((A1724/('Steps 1+2'!$H$11))*3+1),((A1724-('Steps 1+2'!$H$11))/(('Steps 1+2'!$E$17)-('Steps 1+2'!$H$11))*2+4)))," ")," ")</f>
        <v xml:space="preserve"> </v>
      </c>
      <c r="C1724" s="9" t="str">
        <f t="shared" si="55"/>
        <v xml:space="preserve"> </v>
      </c>
      <c r="D1724" s="32" t="e">
        <f t="shared" si="56"/>
        <v>#N/A</v>
      </c>
    </row>
    <row r="1725" spans="1:4">
      <c r="A1725" s="32" t="e">
        <f>IF((A1724+$F$5&lt;='Steps 1+2'!$E$17),A1724+$F$5,#N/A)</f>
        <v>#N/A</v>
      </c>
      <c r="B1725" s="10" t="str">
        <f>IFERROR(IF(ISNUMBER(A1725),(IF(A1725&lt;('Steps 1+2'!$H$11),((A1725/('Steps 1+2'!$H$11))*3+1),((A1725-('Steps 1+2'!$H$11))/(('Steps 1+2'!$E$17)-('Steps 1+2'!$H$11))*2+4)))," ")," ")</f>
        <v xml:space="preserve"> </v>
      </c>
      <c r="C1725" s="9" t="str">
        <f t="shared" si="55"/>
        <v xml:space="preserve"> </v>
      </c>
      <c r="D1725" s="32" t="e">
        <f t="shared" si="56"/>
        <v>#N/A</v>
      </c>
    </row>
    <row r="1726" spans="1:4">
      <c r="A1726" s="32" t="e">
        <f>IF((A1725+$F$5&lt;='Steps 1+2'!$E$17),A1725+$F$5,#N/A)</f>
        <v>#N/A</v>
      </c>
      <c r="B1726" s="10" t="str">
        <f>IFERROR(IF(ISNUMBER(A1726),(IF(A1726&lt;('Steps 1+2'!$H$11),((A1726/('Steps 1+2'!$H$11))*3+1),((A1726-('Steps 1+2'!$H$11))/(('Steps 1+2'!$E$17)-('Steps 1+2'!$H$11))*2+4)))," ")," ")</f>
        <v xml:space="preserve"> </v>
      </c>
      <c r="C1726" s="9" t="str">
        <f t="shared" si="55"/>
        <v xml:space="preserve"> </v>
      </c>
      <c r="D1726" s="32" t="e">
        <f t="shared" si="56"/>
        <v>#N/A</v>
      </c>
    </row>
    <row r="1727" spans="1:4">
      <c r="A1727" s="32" t="e">
        <f>IF((A1726+$F$5&lt;='Steps 1+2'!$E$17),A1726+$F$5,#N/A)</f>
        <v>#N/A</v>
      </c>
      <c r="B1727" s="10" t="str">
        <f>IFERROR(IF(ISNUMBER(A1727),(IF(A1727&lt;('Steps 1+2'!$H$11),((A1727/('Steps 1+2'!$H$11))*3+1),((A1727-('Steps 1+2'!$H$11))/(('Steps 1+2'!$E$17)-('Steps 1+2'!$H$11))*2+4)))," ")," ")</f>
        <v xml:space="preserve"> </v>
      </c>
      <c r="C1727" s="9" t="str">
        <f t="shared" si="55"/>
        <v xml:space="preserve"> </v>
      </c>
      <c r="D1727" s="32" t="e">
        <f t="shared" si="56"/>
        <v>#N/A</v>
      </c>
    </row>
    <row r="1728" spans="1:4">
      <c r="A1728" s="32" t="e">
        <f>IF((A1727+$F$5&lt;='Steps 1+2'!$E$17),A1727+$F$5,#N/A)</f>
        <v>#N/A</v>
      </c>
      <c r="B1728" s="10" t="str">
        <f>IFERROR(IF(ISNUMBER(A1728),(IF(A1728&lt;('Steps 1+2'!$H$11),((A1728/('Steps 1+2'!$H$11))*3+1),((A1728-('Steps 1+2'!$H$11))/(('Steps 1+2'!$E$17)-('Steps 1+2'!$H$11))*2+4)))," ")," ")</f>
        <v xml:space="preserve"> </v>
      </c>
      <c r="C1728" s="9" t="str">
        <f t="shared" si="55"/>
        <v xml:space="preserve"> </v>
      </c>
      <c r="D1728" s="32" t="e">
        <f t="shared" si="56"/>
        <v>#N/A</v>
      </c>
    </row>
    <row r="1729" spans="1:4">
      <c r="A1729" s="32" t="e">
        <f>IF((A1728+$F$5&lt;='Steps 1+2'!$E$17),A1728+$F$5,#N/A)</f>
        <v>#N/A</v>
      </c>
      <c r="B1729" s="10" t="str">
        <f>IFERROR(IF(ISNUMBER(A1729),(IF(A1729&lt;('Steps 1+2'!$H$11),((A1729/('Steps 1+2'!$H$11))*3+1),((A1729-('Steps 1+2'!$H$11))/(('Steps 1+2'!$E$17)-('Steps 1+2'!$H$11))*2+4)))," ")," ")</f>
        <v xml:space="preserve"> </v>
      </c>
      <c r="C1729" s="9" t="str">
        <f t="shared" si="55"/>
        <v xml:space="preserve"> </v>
      </c>
      <c r="D1729" s="32" t="e">
        <f t="shared" si="56"/>
        <v>#N/A</v>
      </c>
    </row>
    <row r="1730" spans="1:4">
      <c r="A1730" s="32" t="e">
        <f>IF((A1729+$F$5&lt;='Steps 1+2'!$E$17),A1729+$F$5,#N/A)</f>
        <v>#N/A</v>
      </c>
      <c r="B1730" s="10" t="str">
        <f>IFERROR(IF(ISNUMBER(A1730),(IF(A1730&lt;('Steps 1+2'!$H$11),((A1730/('Steps 1+2'!$H$11))*3+1),((A1730-('Steps 1+2'!$H$11))/(('Steps 1+2'!$E$17)-('Steps 1+2'!$H$11))*2+4)))," ")," ")</f>
        <v xml:space="preserve"> </v>
      </c>
      <c r="C1730" s="9" t="str">
        <f t="shared" ref="C1730:C1793" si="57">IFERROR(IF(AND(B1730&gt;3.5,B1730&lt;4),3.5,ROUND(B1730/5,1)*5)," ")</f>
        <v xml:space="preserve"> </v>
      </c>
      <c r="D1730" s="32" t="e">
        <f t="shared" si="56"/>
        <v>#N/A</v>
      </c>
    </row>
    <row r="1731" spans="1:4">
      <c r="A1731" s="32" t="e">
        <f>IF((A1730+$F$5&lt;='Steps 1+2'!$E$17),A1730+$F$5,#N/A)</f>
        <v>#N/A</v>
      </c>
      <c r="B1731" s="10" t="str">
        <f>IFERROR(IF(ISNUMBER(A1731),(IF(A1731&lt;('Steps 1+2'!$H$11),((A1731/('Steps 1+2'!$H$11))*3+1),((A1731-('Steps 1+2'!$H$11))/(('Steps 1+2'!$E$17)-('Steps 1+2'!$H$11))*2+4)))," ")," ")</f>
        <v xml:space="preserve"> </v>
      </c>
      <c r="C1731" s="9" t="str">
        <f t="shared" si="57"/>
        <v xml:space="preserve"> </v>
      </c>
      <c r="D1731" s="32" t="e">
        <f t="shared" si="56"/>
        <v>#N/A</v>
      </c>
    </row>
    <row r="1732" spans="1:4">
      <c r="A1732" s="32" t="e">
        <f>IF((A1731+$F$5&lt;='Steps 1+2'!$E$17),A1731+$F$5,#N/A)</f>
        <v>#N/A</v>
      </c>
      <c r="B1732" s="10" t="str">
        <f>IFERROR(IF(ISNUMBER(A1732),(IF(A1732&lt;('Steps 1+2'!$H$11),((A1732/('Steps 1+2'!$H$11))*3+1),((A1732-('Steps 1+2'!$H$11))/(('Steps 1+2'!$E$17)-('Steps 1+2'!$H$11))*2+4)))," ")," ")</f>
        <v xml:space="preserve"> </v>
      </c>
      <c r="C1732" s="9" t="str">
        <f t="shared" si="57"/>
        <v xml:space="preserve"> </v>
      </c>
      <c r="D1732" s="32" t="e">
        <f t="shared" si="56"/>
        <v>#N/A</v>
      </c>
    </row>
    <row r="1733" spans="1:4">
      <c r="A1733" s="32" t="e">
        <f>IF((A1732+$F$5&lt;='Steps 1+2'!$E$17),A1732+$F$5,#N/A)</f>
        <v>#N/A</v>
      </c>
      <c r="B1733" s="10" t="str">
        <f>IFERROR(IF(ISNUMBER(A1733),(IF(A1733&lt;('Steps 1+2'!$H$11),((A1733/('Steps 1+2'!$H$11))*3+1),((A1733-('Steps 1+2'!$H$11))/(('Steps 1+2'!$E$17)-('Steps 1+2'!$H$11))*2+4)))," ")," ")</f>
        <v xml:space="preserve"> </v>
      </c>
      <c r="C1733" s="9" t="str">
        <f t="shared" si="57"/>
        <v xml:space="preserve"> </v>
      </c>
      <c r="D1733" s="32" t="e">
        <f t="shared" si="56"/>
        <v>#N/A</v>
      </c>
    </row>
    <row r="1734" spans="1:4">
      <c r="A1734" s="32" t="e">
        <f>IF((A1733+$F$5&lt;='Steps 1+2'!$E$17),A1733+$F$5,#N/A)</f>
        <v>#N/A</v>
      </c>
      <c r="B1734" s="10" t="str">
        <f>IFERROR(IF(ISNUMBER(A1734),(IF(A1734&lt;('Steps 1+2'!$H$11),((A1734/('Steps 1+2'!$H$11))*3+1),((A1734-('Steps 1+2'!$H$11))/(('Steps 1+2'!$E$17)-('Steps 1+2'!$H$11))*2+4)))," ")," ")</f>
        <v xml:space="preserve"> </v>
      </c>
      <c r="C1734" s="9" t="str">
        <f t="shared" si="57"/>
        <v xml:space="preserve"> </v>
      </c>
      <c r="D1734" s="32" t="e">
        <f t="shared" si="56"/>
        <v>#N/A</v>
      </c>
    </row>
    <row r="1735" spans="1:4">
      <c r="A1735" s="32" t="e">
        <f>IF((A1734+$F$5&lt;='Steps 1+2'!$E$17),A1734+$F$5,#N/A)</f>
        <v>#N/A</v>
      </c>
      <c r="B1735" s="10" t="str">
        <f>IFERROR(IF(ISNUMBER(A1735),(IF(A1735&lt;('Steps 1+2'!$H$11),((A1735/('Steps 1+2'!$H$11))*3+1),((A1735-('Steps 1+2'!$H$11))/(('Steps 1+2'!$E$17)-('Steps 1+2'!$H$11))*2+4)))," ")," ")</f>
        <v xml:space="preserve"> </v>
      </c>
      <c r="C1735" s="9" t="str">
        <f t="shared" si="57"/>
        <v xml:space="preserve"> </v>
      </c>
      <c r="D1735" s="32" t="e">
        <f t="shared" si="56"/>
        <v>#N/A</v>
      </c>
    </row>
    <row r="1736" spans="1:4">
      <c r="A1736" s="32" t="e">
        <f>IF((A1735+$F$5&lt;='Steps 1+2'!$E$17),A1735+$F$5,#N/A)</f>
        <v>#N/A</v>
      </c>
      <c r="B1736" s="10" t="str">
        <f>IFERROR(IF(ISNUMBER(A1736),(IF(A1736&lt;('Steps 1+2'!$H$11),((A1736/('Steps 1+2'!$H$11))*3+1),((A1736-('Steps 1+2'!$H$11))/(('Steps 1+2'!$E$17)-('Steps 1+2'!$H$11))*2+4)))," ")," ")</f>
        <v xml:space="preserve"> </v>
      </c>
      <c r="C1736" s="9" t="str">
        <f t="shared" si="57"/>
        <v xml:space="preserve"> </v>
      </c>
      <c r="D1736" s="32" t="e">
        <f t="shared" si="56"/>
        <v>#N/A</v>
      </c>
    </row>
    <row r="1737" spans="1:4">
      <c r="A1737" s="32" t="e">
        <f>IF((A1736+$F$5&lt;='Steps 1+2'!$E$17),A1736+$F$5,#N/A)</f>
        <v>#N/A</v>
      </c>
      <c r="B1737" s="10" t="str">
        <f>IFERROR(IF(ISNUMBER(A1737),(IF(A1737&lt;('Steps 1+2'!$H$11),((A1737/('Steps 1+2'!$H$11))*3+1),((A1737-('Steps 1+2'!$H$11))/(('Steps 1+2'!$E$17)-('Steps 1+2'!$H$11))*2+4)))," ")," ")</f>
        <v xml:space="preserve"> </v>
      </c>
      <c r="C1737" s="9" t="str">
        <f t="shared" si="57"/>
        <v xml:space="preserve"> </v>
      </c>
      <c r="D1737" s="32" t="e">
        <f t="shared" si="56"/>
        <v>#N/A</v>
      </c>
    </row>
    <row r="1738" spans="1:4">
      <c r="A1738" s="32" t="e">
        <f>IF((A1737+$F$5&lt;='Steps 1+2'!$E$17),A1737+$F$5,#N/A)</f>
        <v>#N/A</v>
      </c>
      <c r="B1738" s="10" t="str">
        <f>IFERROR(IF(ISNUMBER(A1738),(IF(A1738&lt;('Steps 1+2'!$H$11),((A1738/('Steps 1+2'!$H$11))*3+1),((A1738-('Steps 1+2'!$H$11))/(('Steps 1+2'!$E$17)-('Steps 1+2'!$H$11))*2+4)))," ")," ")</f>
        <v xml:space="preserve"> </v>
      </c>
      <c r="C1738" s="9" t="str">
        <f t="shared" si="57"/>
        <v xml:space="preserve"> </v>
      </c>
      <c r="D1738" s="32" t="e">
        <f t="shared" si="56"/>
        <v>#N/A</v>
      </c>
    </row>
    <row r="1739" spans="1:4">
      <c r="A1739" s="32" t="e">
        <f>IF((A1738+$F$5&lt;='Steps 1+2'!$E$17),A1738+$F$5,#N/A)</f>
        <v>#N/A</v>
      </c>
      <c r="B1739" s="10" t="str">
        <f>IFERROR(IF(ISNUMBER(A1739),(IF(A1739&lt;('Steps 1+2'!$H$11),((A1739/('Steps 1+2'!$H$11))*3+1),((A1739-('Steps 1+2'!$H$11))/(('Steps 1+2'!$E$17)-('Steps 1+2'!$H$11))*2+4)))," ")," ")</f>
        <v xml:space="preserve"> </v>
      </c>
      <c r="C1739" s="9" t="str">
        <f t="shared" si="57"/>
        <v xml:space="preserve"> </v>
      </c>
      <c r="D1739" s="32" t="e">
        <f t="shared" ref="D1739:D1802" si="58">A1739</f>
        <v>#N/A</v>
      </c>
    </row>
    <row r="1740" spans="1:4">
      <c r="A1740" s="32" t="e">
        <f>IF((A1739+$F$5&lt;='Steps 1+2'!$E$17),A1739+$F$5,#N/A)</f>
        <v>#N/A</v>
      </c>
      <c r="B1740" s="10" t="str">
        <f>IFERROR(IF(ISNUMBER(A1740),(IF(A1740&lt;('Steps 1+2'!$H$11),((A1740/('Steps 1+2'!$H$11))*3+1),((A1740-('Steps 1+2'!$H$11))/(('Steps 1+2'!$E$17)-('Steps 1+2'!$H$11))*2+4)))," ")," ")</f>
        <v xml:space="preserve"> </v>
      </c>
      <c r="C1740" s="9" t="str">
        <f t="shared" si="57"/>
        <v xml:space="preserve"> </v>
      </c>
      <c r="D1740" s="32" t="e">
        <f t="shared" si="58"/>
        <v>#N/A</v>
      </c>
    </row>
    <row r="1741" spans="1:4">
      <c r="A1741" s="32" t="e">
        <f>IF((A1740+$F$5&lt;='Steps 1+2'!$E$17),A1740+$F$5,#N/A)</f>
        <v>#N/A</v>
      </c>
      <c r="B1741" s="10" t="str">
        <f>IFERROR(IF(ISNUMBER(A1741),(IF(A1741&lt;('Steps 1+2'!$H$11),((A1741/('Steps 1+2'!$H$11))*3+1),((A1741-('Steps 1+2'!$H$11))/(('Steps 1+2'!$E$17)-('Steps 1+2'!$H$11))*2+4)))," ")," ")</f>
        <v xml:space="preserve"> </v>
      </c>
      <c r="C1741" s="9" t="str">
        <f t="shared" si="57"/>
        <v xml:space="preserve"> </v>
      </c>
      <c r="D1741" s="32" t="e">
        <f t="shared" si="58"/>
        <v>#N/A</v>
      </c>
    </row>
    <row r="1742" spans="1:4">
      <c r="A1742" s="32" t="e">
        <f>IF((A1741+$F$5&lt;='Steps 1+2'!$E$17),A1741+$F$5,#N/A)</f>
        <v>#N/A</v>
      </c>
      <c r="B1742" s="10" t="str">
        <f>IFERROR(IF(ISNUMBER(A1742),(IF(A1742&lt;('Steps 1+2'!$H$11),((A1742/('Steps 1+2'!$H$11))*3+1),((A1742-('Steps 1+2'!$H$11))/(('Steps 1+2'!$E$17)-('Steps 1+2'!$H$11))*2+4)))," ")," ")</f>
        <v xml:space="preserve"> </v>
      </c>
      <c r="C1742" s="9" t="str">
        <f t="shared" si="57"/>
        <v xml:space="preserve"> </v>
      </c>
      <c r="D1742" s="32" t="e">
        <f t="shared" si="58"/>
        <v>#N/A</v>
      </c>
    </row>
    <row r="1743" spans="1:4">
      <c r="A1743" s="32" t="e">
        <f>IF((A1742+$F$5&lt;='Steps 1+2'!$E$17),A1742+$F$5,#N/A)</f>
        <v>#N/A</v>
      </c>
      <c r="B1743" s="10" t="str">
        <f>IFERROR(IF(ISNUMBER(A1743),(IF(A1743&lt;('Steps 1+2'!$H$11),((A1743/('Steps 1+2'!$H$11))*3+1),((A1743-('Steps 1+2'!$H$11))/(('Steps 1+2'!$E$17)-('Steps 1+2'!$H$11))*2+4)))," ")," ")</f>
        <v xml:space="preserve"> </v>
      </c>
      <c r="C1743" s="9" t="str">
        <f t="shared" si="57"/>
        <v xml:space="preserve"> </v>
      </c>
      <c r="D1743" s="32" t="e">
        <f t="shared" si="58"/>
        <v>#N/A</v>
      </c>
    </row>
    <row r="1744" spans="1:4">
      <c r="A1744" s="32" t="e">
        <f>IF((A1743+$F$5&lt;='Steps 1+2'!$E$17),A1743+$F$5,#N/A)</f>
        <v>#N/A</v>
      </c>
      <c r="B1744" s="10" t="str">
        <f>IFERROR(IF(ISNUMBER(A1744),(IF(A1744&lt;('Steps 1+2'!$H$11),((A1744/('Steps 1+2'!$H$11))*3+1),((A1744-('Steps 1+2'!$H$11))/(('Steps 1+2'!$E$17)-('Steps 1+2'!$H$11))*2+4)))," ")," ")</f>
        <v xml:space="preserve"> </v>
      </c>
      <c r="C1744" s="9" t="str">
        <f t="shared" si="57"/>
        <v xml:space="preserve"> </v>
      </c>
      <c r="D1744" s="32" t="e">
        <f t="shared" si="58"/>
        <v>#N/A</v>
      </c>
    </row>
    <row r="1745" spans="1:4">
      <c r="A1745" s="32" t="e">
        <f>IF((A1744+$F$5&lt;='Steps 1+2'!$E$17),A1744+$F$5,#N/A)</f>
        <v>#N/A</v>
      </c>
      <c r="B1745" s="10" t="str">
        <f>IFERROR(IF(ISNUMBER(A1745),(IF(A1745&lt;('Steps 1+2'!$H$11),((A1745/('Steps 1+2'!$H$11))*3+1),((A1745-('Steps 1+2'!$H$11))/(('Steps 1+2'!$E$17)-('Steps 1+2'!$H$11))*2+4)))," ")," ")</f>
        <v xml:space="preserve"> </v>
      </c>
      <c r="C1745" s="9" t="str">
        <f t="shared" si="57"/>
        <v xml:space="preserve"> </v>
      </c>
      <c r="D1745" s="32" t="e">
        <f t="shared" si="58"/>
        <v>#N/A</v>
      </c>
    </row>
    <row r="1746" spans="1:4">
      <c r="A1746" s="32" t="e">
        <f>IF((A1745+$F$5&lt;='Steps 1+2'!$E$17),A1745+$F$5,#N/A)</f>
        <v>#N/A</v>
      </c>
      <c r="B1746" s="10" t="str">
        <f>IFERROR(IF(ISNUMBER(A1746),(IF(A1746&lt;('Steps 1+2'!$H$11),((A1746/('Steps 1+2'!$H$11))*3+1),((A1746-('Steps 1+2'!$H$11))/(('Steps 1+2'!$E$17)-('Steps 1+2'!$H$11))*2+4)))," ")," ")</f>
        <v xml:space="preserve"> </v>
      </c>
      <c r="C1746" s="9" t="str">
        <f t="shared" si="57"/>
        <v xml:space="preserve"> </v>
      </c>
      <c r="D1746" s="32" t="e">
        <f t="shared" si="58"/>
        <v>#N/A</v>
      </c>
    </row>
    <row r="1747" spans="1:4">
      <c r="A1747" s="32" t="e">
        <f>IF((A1746+$F$5&lt;='Steps 1+2'!$E$17),A1746+$F$5,#N/A)</f>
        <v>#N/A</v>
      </c>
      <c r="B1747" s="10" t="str">
        <f>IFERROR(IF(ISNUMBER(A1747),(IF(A1747&lt;('Steps 1+2'!$H$11),((A1747/('Steps 1+2'!$H$11))*3+1),((A1747-('Steps 1+2'!$H$11))/(('Steps 1+2'!$E$17)-('Steps 1+2'!$H$11))*2+4)))," ")," ")</f>
        <v xml:space="preserve"> </v>
      </c>
      <c r="C1747" s="9" t="str">
        <f t="shared" si="57"/>
        <v xml:space="preserve"> </v>
      </c>
      <c r="D1747" s="32" t="e">
        <f t="shared" si="58"/>
        <v>#N/A</v>
      </c>
    </row>
    <row r="1748" spans="1:4">
      <c r="A1748" s="32" t="e">
        <f>IF((A1747+$F$5&lt;='Steps 1+2'!$E$17),A1747+$F$5,#N/A)</f>
        <v>#N/A</v>
      </c>
      <c r="B1748" s="10" t="str">
        <f>IFERROR(IF(ISNUMBER(A1748),(IF(A1748&lt;('Steps 1+2'!$H$11),((A1748/('Steps 1+2'!$H$11))*3+1),((A1748-('Steps 1+2'!$H$11))/(('Steps 1+2'!$E$17)-('Steps 1+2'!$H$11))*2+4)))," ")," ")</f>
        <v xml:space="preserve"> </v>
      </c>
      <c r="C1748" s="9" t="str">
        <f t="shared" si="57"/>
        <v xml:space="preserve"> </v>
      </c>
      <c r="D1748" s="32" t="e">
        <f t="shared" si="58"/>
        <v>#N/A</v>
      </c>
    </row>
    <row r="1749" spans="1:4">
      <c r="A1749" s="32" t="e">
        <f>IF((A1748+$F$5&lt;='Steps 1+2'!$E$17),A1748+$F$5,#N/A)</f>
        <v>#N/A</v>
      </c>
      <c r="B1749" s="10" t="str">
        <f>IFERROR(IF(ISNUMBER(A1749),(IF(A1749&lt;('Steps 1+2'!$H$11),((A1749/('Steps 1+2'!$H$11))*3+1),((A1749-('Steps 1+2'!$H$11))/(('Steps 1+2'!$E$17)-('Steps 1+2'!$H$11))*2+4)))," ")," ")</f>
        <v xml:space="preserve"> </v>
      </c>
      <c r="C1749" s="9" t="str">
        <f t="shared" si="57"/>
        <v xml:space="preserve"> </v>
      </c>
      <c r="D1749" s="32" t="e">
        <f t="shared" si="58"/>
        <v>#N/A</v>
      </c>
    </row>
    <row r="1750" spans="1:4">
      <c r="A1750" s="32" t="e">
        <f>IF((A1749+$F$5&lt;='Steps 1+2'!$E$17),A1749+$F$5,#N/A)</f>
        <v>#N/A</v>
      </c>
      <c r="B1750" s="10" t="str">
        <f>IFERROR(IF(ISNUMBER(A1750),(IF(A1750&lt;('Steps 1+2'!$H$11),((A1750/('Steps 1+2'!$H$11))*3+1),((A1750-('Steps 1+2'!$H$11))/(('Steps 1+2'!$E$17)-('Steps 1+2'!$H$11))*2+4)))," ")," ")</f>
        <v xml:space="preserve"> </v>
      </c>
      <c r="C1750" s="9" t="str">
        <f t="shared" si="57"/>
        <v xml:space="preserve"> </v>
      </c>
      <c r="D1750" s="32" t="e">
        <f t="shared" si="58"/>
        <v>#N/A</v>
      </c>
    </row>
    <row r="1751" spans="1:4">
      <c r="A1751" s="32" t="e">
        <f>IF((A1750+$F$5&lt;='Steps 1+2'!$E$17),A1750+$F$5,#N/A)</f>
        <v>#N/A</v>
      </c>
      <c r="B1751" s="10" t="str">
        <f>IFERROR(IF(ISNUMBER(A1751),(IF(A1751&lt;('Steps 1+2'!$H$11),((A1751/('Steps 1+2'!$H$11))*3+1),((A1751-('Steps 1+2'!$H$11))/(('Steps 1+2'!$E$17)-('Steps 1+2'!$H$11))*2+4)))," ")," ")</f>
        <v xml:space="preserve"> </v>
      </c>
      <c r="C1751" s="9" t="str">
        <f t="shared" si="57"/>
        <v xml:space="preserve"> </v>
      </c>
      <c r="D1751" s="32" t="e">
        <f t="shared" si="58"/>
        <v>#N/A</v>
      </c>
    </row>
    <row r="1752" spans="1:4">
      <c r="A1752" s="32" t="e">
        <f>IF((A1751+$F$5&lt;='Steps 1+2'!$E$17),A1751+$F$5,#N/A)</f>
        <v>#N/A</v>
      </c>
      <c r="B1752" s="10" t="str">
        <f>IFERROR(IF(ISNUMBER(A1752),(IF(A1752&lt;('Steps 1+2'!$H$11),((A1752/('Steps 1+2'!$H$11))*3+1),((A1752-('Steps 1+2'!$H$11))/(('Steps 1+2'!$E$17)-('Steps 1+2'!$H$11))*2+4)))," ")," ")</f>
        <v xml:space="preserve"> </v>
      </c>
      <c r="C1752" s="9" t="str">
        <f t="shared" si="57"/>
        <v xml:space="preserve"> </v>
      </c>
      <c r="D1752" s="32" t="e">
        <f t="shared" si="58"/>
        <v>#N/A</v>
      </c>
    </row>
    <row r="1753" spans="1:4">
      <c r="A1753" s="32" t="e">
        <f>IF((A1752+$F$5&lt;='Steps 1+2'!$E$17),A1752+$F$5,#N/A)</f>
        <v>#N/A</v>
      </c>
      <c r="B1753" s="10" t="str">
        <f>IFERROR(IF(ISNUMBER(A1753),(IF(A1753&lt;('Steps 1+2'!$H$11),((A1753/('Steps 1+2'!$H$11))*3+1),((A1753-('Steps 1+2'!$H$11))/(('Steps 1+2'!$E$17)-('Steps 1+2'!$H$11))*2+4)))," ")," ")</f>
        <v xml:space="preserve"> </v>
      </c>
      <c r="C1753" s="9" t="str">
        <f t="shared" si="57"/>
        <v xml:space="preserve"> </v>
      </c>
      <c r="D1753" s="32" t="e">
        <f t="shared" si="58"/>
        <v>#N/A</v>
      </c>
    </row>
    <row r="1754" spans="1:4">
      <c r="A1754" s="32" t="e">
        <f>IF((A1753+$F$5&lt;='Steps 1+2'!$E$17),A1753+$F$5,#N/A)</f>
        <v>#N/A</v>
      </c>
      <c r="B1754" s="10" t="str">
        <f>IFERROR(IF(ISNUMBER(A1754),(IF(A1754&lt;('Steps 1+2'!$H$11),((A1754/('Steps 1+2'!$H$11))*3+1),((A1754-('Steps 1+2'!$H$11))/(('Steps 1+2'!$E$17)-('Steps 1+2'!$H$11))*2+4)))," ")," ")</f>
        <v xml:space="preserve"> </v>
      </c>
      <c r="C1754" s="9" t="str">
        <f t="shared" si="57"/>
        <v xml:space="preserve"> </v>
      </c>
      <c r="D1754" s="32" t="e">
        <f t="shared" si="58"/>
        <v>#N/A</v>
      </c>
    </row>
    <row r="1755" spans="1:4">
      <c r="A1755" s="32" t="e">
        <f>IF((A1754+$F$5&lt;='Steps 1+2'!$E$17),A1754+$F$5,#N/A)</f>
        <v>#N/A</v>
      </c>
      <c r="B1755" s="10" t="str">
        <f>IFERROR(IF(ISNUMBER(A1755),(IF(A1755&lt;('Steps 1+2'!$H$11),((A1755/('Steps 1+2'!$H$11))*3+1),((A1755-('Steps 1+2'!$H$11))/(('Steps 1+2'!$E$17)-('Steps 1+2'!$H$11))*2+4)))," ")," ")</f>
        <v xml:space="preserve"> </v>
      </c>
      <c r="C1755" s="9" t="str">
        <f t="shared" si="57"/>
        <v xml:space="preserve"> </v>
      </c>
      <c r="D1755" s="32" t="e">
        <f t="shared" si="58"/>
        <v>#N/A</v>
      </c>
    </row>
    <row r="1756" spans="1:4">
      <c r="A1756" s="32" t="e">
        <f>IF((A1755+$F$5&lt;='Steps 1+2'!$E$17),A1755+$F$5,#N/A)</f>
        <v>#N/A</v>
      </c>
      <c r="B1756" s="10" t="str">
        <f>IFERROR(IF(ISNUMBER(A1756),(IF(A1756&lt;('Steps 1+2'!$H$11),((A1756/('Steps 1+2'!$H$11))*3+1),((A1756-('Steps 1+2'!$H$11))/(('Steps 1+2'!$E$17)-('Steps 1+2'!$H$11))*2+4)))," ")," ")</f>
        <v xml:space="preserve"> </v>
      </c>
      <c r="C1756" s="9" t="str">
        <f t="shared" si="57"/>
        <v xml:space="preserve"> </v>
      </c>
      <c r="D1756" s="32" t="e">
        <f t="shared" si="58"/>
        <v>#N/A</v>
      </c>
    </row>
    <row r="1757" spans="1:4">
      <c r="A1757" s="32" t="e">
        <f>IF((A1756+$F$5&lt;='Steps 1+2'!$E$17),A1756+$F$5,#N/A)</f>
        <v>#N/A</v>
      </c>
      <c r="B1757" s="10" t="str">
        <f>IFERROR(IF(ISNUMBER(A1757),(IF(A1757&lt;('Steps 1+2'!$H$11),((A1757/('Steps 1+2'!$H$11))*3+1),((A1757-('Steps 1+2'!$H$11))/(('Steps 1+2'!$E$17)-('Steps 1+2'!$H$11))*2+4)))," ")," ")</f>
        <v xml:space="preserve"> </v>
      </c>
      <c r="C1757" s="9" t="str">
        <f t="shared" si="57"/>
        <v xml:space="preserve"> </v>
      </c>
      <c r="D1757" s="32" t="e">
        <f t="shared" si="58"/>
        <v>#N/A</v>
      </c>
    </row>
    <row r="1758" spans="1:4">
      <c r="A1758" s="32" t="e">
        <f>IF((A1757+$F$5&lt;='Steps 1+2'!$E$17),A1757+$F$5,#N/A)</f>
        <v>#N/A</v>
      </c>
      <c r="B1758" s="10" t="str">
        <f>IFERROR(IF(ISNUMBER(A1758),(IF(A1758&lt;('Steps 1+2'!$H$11),((A1758/('Steps 1+2'!$H$11))*3+1),((A1758-('Steps 1+2'!$H$11))/(('Steps 1+2'!$E$17)-('Steps 1+2'!$H$11))*2+4)))," ")," ")</f>
        <v xml:space="preserve"> </v>
      </c>
      <c r="C1758" s="9" t="str">
        <f t="shared" si="57"/>
        <v xml:space="preserve"> </v>
      </c>
      <c r="D1758" s="32" t="e">
        <f t="shared" si="58"/>
        <v>#N/A</v>
      </c>
    </row>
    <row r="1759" spans="1:4">
      <c r="A1759" s="32" t="e">
        <f>IF((A1758+$F$5&lt;='Steps 1+2'!$E$17),A1758+$F$5,#N/A)</f>
        <v>#N/A</v>
      </c>
      <c r="B1759" s="10" t="str">
        <f>IFERROR(IF(ISNUMBER(A1759),(IF(A1759&lt;('Steps 1+2'!$H$11),((A1759/('Steps 1+2'!$H$11))*3+1),((A1759-('Steps 1+2'!$H$11))/(('Steps 1+2'!$E$17)-('Steps 1+2'!$H$11))*2+4)))," ")," ")</f>
        <v xml:space="preserve"> </v>
      </c>
      <c r="C1759" s="9" t="str">
        <f t="shared" si="57"/>
        <v xml:space="preserve"> </v>
      </c>
      <c r="D1759" s="32" t="e">
        <f t="shared" si="58"/>
        <v>#N/A</v>
      </c>
    </row>
    <row r="1760" spans="1:4">
      <c r="A1760" s="32" t="e">
        <f>IF((A1759+$F$5&lt;='Steps 1+2'!$E$17),A1759+$F$5,#N/A)</f>
        <v>#N/A</v>
      </c>
      <c r="B1760" s="10" t="str">
        <f>IFERROR(IF(ISNUMBER(A1760),(IF(A1760&lt;('Steps 1+2'!$H$11),((A1760/('Steps 1+2'!$H$11))*3+1),((A1760-('Steps 1+2'!$H$11))/(('Steps 1+2'!$E$17)-('Steps 1+2'!$H$11))*2+4)))," ")," ")</f>
        <v xml:space="preserve"> </v>
      </c>
      <c r="C1760" s="9" t="str">
        <f t="shared" si="57"/>
        <v xml:space="preserve"> </v>
      </c>
      <c r="D1760" s="32" t="e">
        <f t="shared" si="58"/>
        <v>#N/A</v>
      </c>
    </row>
    <row r="1761" spans="1:4">
      <c r="A1761" s="32" t="e">
        <f>IF((A1760+$F$5&lt;='Steps 1+2'!$E$17),A1760+$F$5,#N/A)</f>
        <v>#N/A</v>
      </c>
      <c r="B1761" s="10" t="str">
        <f>IFERROR(IF(ISNUMBER(A1761),(IF(A1761&lt;('Steps 1+2'!$H$11),((A1761/('Steps 1+2'!$H$11))*3+1),((A1761-('Steps 1+2'!$H$11))/(('Steps 1+2'!$E$17)-('Steps 1+2'!$H$11))*2+4)))," ")," ")</f>
        <v xml:space="preserve"> </v>
      </c>
      <c r="C1761" s="9" t="str">
        <f t="shared" si="57"/>
        <v xml:space="preserve"> </v>
      </c>
      <c r="D1761" s="32" t="e">
        <f t="shared" si="58"/>
        <v>#N/A</v>
      </c>
    </row>
    <row r="1762" spans="1:4">
      <c r="A1762" s="32" t="e">
        <f>IF((A1761+$F$5&lt;='Steps 1+2'!$E$17),A1761+$F$5,#N/A)</f>
        <v>#N/A</v>
      </c>
      <c r="B1762" s="10" t="str">
        <f>IFERROR(IF(ISNUMBER(A1762),(IF(A1762&lt;('Steps 1+2'!$H$11),((A1762/('Steps 1+2'!$H$11))*3+1),((A1762-('Steps 1+2'!$H$11))/(('Steps 1+2'!$E$17)-('Steps 1+2'!$H$11))*2+4)))," ")," ")</f>
        <v xml:space="preserve"> </v>
      </c>
      <c r="C1762" s="9" t="str">
        <f t="shared" si="57"/>
        <v xml:space="preserve"> </v>
      </c>
      <c r="D1762" s="32" t="e">
        <f t="shared" si="58"/>
        <v>#N/A</v>
      </c>
    </row>
    <row r="1763" spans="1:4">
      <c r="A1763" s="32" t="e">
        <f>IF((A1762+$F$5&lt;='Steps 1+2'!$E$17),A1762+$F$5,#N/A)</f>
        <v>#N/A</v>
      </c>
      <c r="B1763" s="10" t="str">
        <f>IFERROR(IF(ISNUMBER(A1763),(IF(A1763&lt;('Steps 1+2'!$H$11),((A1763/('Steps 1+2'!$H$11))*3+1),((A1763-('Steps 1+2'!$H$11))/(('Steps 1+2'!$E$17)-('Steps 1+2'!$H$11))*2+4)))," ")," ")</f>
        <v xml:space="preserve"> </v>
      </c>
      <c r="C1763" s="9" t="str">
        <f t="shared" si="57"/>
        <v xml:space="preserve"> </v>
      </c>
      <c r="D1763" s="32" t="e">
        <f t="shared" si="58"/>
        <v>#N/A</v>
      </c>
    </row>
    <row r="1764" spans="1:4">
      <c r="A1764" s="32" t="e">
        <f>IF((A1763+$F$5&lt;='Steps 1+2'!$E$17),A1763+$F$5,#N/A)</f>
        <v>#N/A</v>
      </c>
      <c r="B1764" s="10" t="str">
        <f>IFERROR(IF(ISNUMBER(A1764),(IF(A1764&lt;('Steps 1+2'!$H$11),((A1764/('Steps 1+2'!$H$11))*3+1),((A1764-('Steps 1+2'!$H$11))/(('Steps 1+2'!$E$17)-('Steps 1+2'!$H$11))*2+4)))," ")," ")</f>
        <v xml:space="preserve"> </v>
      </c>
      <c r="C1764" s="9" t="str">
        <f t="shared" si="57"/>
        <v xml:space="preserve"> </v>
      </c>
      <c r="D1764" s="32" t="e">
        <f t="shared" si="58"/>
        <v>#N/A</v>
      </c>
    </row>
    <row r="1765" spans="1:4">
      <c r="A1765" s="32" t="e">
        <f>IF((A1764+$F$5&lt;='Steps 1+2'!$E$17),A1764+$F$5,#N/A)</f>
        <v>#N/A</v>
      </c>
      <c r="B1765" s="10" t="str">
        <f>IFERROR(IF(ISNUMBER(A1765),(IF(A1765&lt;('Steps 1+2'!$H$11),((A1765/('Steps 1+2'!$H$11))*3+1),((A1765-('Steps 1+2'!$H$11))/(('Steps 1+2'!$E$17)-('Steps 1+2'!$H$11))*2+4)))," ")," ")</f>
        <v xml:space="preserve"> </v>
      </c>
      <c r="C1765" s="9" t="str">
        <f t="shared" si="57"/>
        <v xml:space="preserve"> </v>
      </c>
      <c r="D1765" s="32" t="e">
        <f t="shared" si="58"/>
        <v>#N/A</v>
      </c>
    </row>
    <row r="1766" spans="1:4">
      <c r="A1766" s="32" t="e">
        <f>IF((A1765+$F$5&lt;='Steps 1+2'!$E$17),A1765+$F$5,#N/A)</f>
        <v>#N/A</v>
      </c>
      <c r="B1766" s="10" t="str">
        <f>IFERROR(IF(ISNUMBER(A1766),(IF(A1766&lt;('Steps 1+2'!$H$11),((A1766/('Steps 1+2'!$H$11))*3+1),((A1766-('Steps 1+2'!$H$11))/(('Steps 1+2'!$E$17)-('Steps 1+2'!$H$11))*2+4)))," ")," ")</f>
        <v xml:space="preserve"> </v>
      </c>
      <c r="C1766" s="9" t="str">
        <f t="shared" si="57"/>
        <v xml:space="preserve"> </v>
      </c>
      <c r="D1766" s="32" t="e">
        <f t="shared" si="58"/>
        <v>#N/A</v>
      </c>
    </row>
    <row r="1767" spans="1:4">
      <c r="A1767" s="32" t="e">
        <f>IF((A1766+$F$5&lt;='Steps 1+2'!$E$17),A1766+$F$5,#N/A)</f>
        <v>#N/A</v>
      </c>
      <c r="B1767" s="10" t="str">
        <f>IFERROR(IF(ISNUMBER(A1767),(IF(A1767&lt;('Steps 1+2'!$H$11),((A1767/('Steps 1+2'!$H$11))*3+1),((A1767-('Steps 1+2'!$H$11))/(('Steps 1+2'!$E$17)-('Steps 1+2'!$H$11))*2+4)))," ")," ")</f>
        <v xml:space="preserve"> </v>
      </c>
      <c r="C1767" s="9" t="str">
        <f t="shared" si="57"/>
        <v xml:space="preserve"> </v>
      </c>
      <c r="D1767" s="32" t="e">
        <f t="shared" si="58"/>
        <v>#N/A</v>
      </c>
    </row>
    <row r="1768" spans="1:4">
      <c r="A1768" s="32" t="e">
        <f>IF((A1767+$F$5&lt;='Steps 1+2'!$E$17),A1767+$F$5,#N/A)</f>
        <v>#N/A</v>
      </c>
      <c r="B1768" s="10" t="str">
        <f>IFERROR(IF(ISNUMBER(A1768),(IF(A1768&lt;('Steps 1+2'!$H$11),((A1768/('Steps 1+2'!$H$11))*3+1),((A1768-('Steps 1+2'!$H$11))/(('Steps 1+2'!$E$17)-('Steps 1+2'!$H$11))*2+4)))," ")," ")</f>
        <v xml:space="preserve"> </v>
      </c>
      <c r="C1768" s="9" t="str">
        <f t="shared" si="57"/>
        <v xml:space="preserve"> </v>
      </c>
      <c r="D1768" s="32" t="e">
        <f t="shared" si="58"/>
        <v>#N/A</v>
      </c>
    </row>
    <row r="1769" spans="1:4">
      <c r="A1769" s="32" t="e">
        <f>IF((A1768+$F$5&lt;='Steps 1+2'!$E$17),A1768+$F$5,#N/A)</f>
        <v>#N/A</v>
      </c>
      <c r="B1769" s="10" t="str">
        <f>IFERROR(IF(ISNUMBER(A1769),(IF(A1769&lt;('Steps 1+2'!$H$11),((A1769/('Steps 1+2'!$H$11))*3+1),((A1769-('Steps 1+2'!$H$11))/(('Steps 1+2'!$E$17)-('Steps 1+2'!$H$11))*2+4)))," ")," ")</f>
        <v xml:space="preserve"> </v>
      </c>
      <c r="C1769" s="9" t="str">
        <f t="shared" si="57"/>
        <v xml:space="preserve"> </v>
      </c>
      <c r="D1769" s="32" t="e">
        <f t="shared" si="58"/>
        <v>#N/A</v>
      </c>
    </row>
    <row r="1770" spans="1:4">
      <c r="A1770" s="32" t="e">
        <f>IF((A1769+$F$5&lt;='Steps 1+2'!$E$17),A1769+$F$5,#N/A)</f>
        <v>#N/A</v>
      </c>
      <c r="B1770" s="10" t="str">
        <f>IFERROR(IF(ISNUMBER(A1770),(IF(A1770&lt;('Steps 1+2'!$H$11),((A1770/('Steps 1+2'!$H$11))*3+1),((A1770-('Steps 1+2'!$H$11))/(('Steps 1+2'!$E$17)-('Steps 1+2'!$H$11))*2+4)))," ")," ")</f>
        <v xml:space="preserve"> </v>
      </c>
      <c r="C1770" s="9" t="str">
        <f t="shared" si="57"/>
        <v xml:space="preserve"> </v>
      </c>
      <c r="D1770" s="32" t="e">
        <f t="shared" si="58"/>
        <v>#N/A</v>
      </c>
    </row>
    <row r="1771" spans="1:4">
      <c r="A1771" s="32" t="e">
        <f>IF((A1770+$F$5&lt;='Steps 1+2'!$E$17),A1770+$F$5,#N/A)</f>
        <v>#N/A</v>
      </c>
      <c r="B1771" s="10" t="str">
        <f>IFERROR(IF(ISNUMBER(A1771),(IF(A1771&lt;('Steps 1+2'!$H$11),((A1771/('Steps 1+2'!$H$11))*3+1),((A1771-('Steps 1+2'!$H$11))/(('Steps 1+2'!$E$17)-('Steps 1+2'!$H$11))*2+4)))," ")," ")</f>
        <v xml:space="preserve"> </v>
      </c>
      <c r="C1771" s="9" t="str">
        <f t="shared" si="57"/>
        <v xml:space="preserve"> </v>
      </c>
      <c r="D1771" s="32" t="e">
        <f t="shared" si="58"/>
        <v>#N/A</v>
      </c>
    </row>
    <row r="1772" spans="1:4">
      <c r="A1772" s="32" t="e">
        <f>IF((A1771+$F$5&lt;='Steps 1+2'!$E$17),A1771+$F$5,#N/A)</f>
        <v>#N/A</v>
      </c>
      <c r="B1772" s="10" t="str">
        <f>IFERROR(IF(ISNUMBER(A1772),(IF(A1772&lt;('Steps 1+2'!$H$11),((A1772/('Steps 1+2'!$H$11))*3+1),((A1772-('Steps 1+2'!$H$11))/(('Steps 1+2'!$E$17)-('Steps 1+2'!$H$11))*2+4)))," ")," ")</f>
        <v xml:space="preserve"> </v>
      </c>
      <c r="C1772" s="9" t="str">
        <f t="shared" si="57"/>
        <v xml:space="preserve"> </v>
      </c>
      <c r="D1772" s="32" t="e">
        <f t="shared" si="58"/>
        <v>#N/A</v>
      </c>
    </row>
    <row r="1773" spans="1:4">
      <c r="A1773" s="32" t="e">
        <f>IF((A1772+$F$5&lt;='Steps 1+2'!$E$17),A1772+$F$5,#N/A)</f>
        <v>#N/A</v>
      </c>
      <c r="B1773" s="10" t="str">
        <f>IFERROR(IF(ISNUMBER(A1773),(IF(A1773&lt;('Steps 1+2'!$H$11),((A1773/('Steps 1+2'!$H$11))*3+1),((A1773-('Steps 1+2'!$H$11))/(('Steps 1+2'!$E$17)-('Steps 1+2'!$H$11))*2+4)))," ")," ")</f>
        <v xml:space="preserve"> </v>
      </c>
      <c r="C1773" s="9" t="str">
        <f t="shared" si="57"/>
        <v xml:space="preserve"> </v>
      </c>
      <c r="D1773" s="32" t="e">
        <f t="shared" si="58"/>
        <v>#N/A</v>
      </c>
    </row>
    <row r="1774" spans="1:4">
      <c r="A1774" s="32" t="e">
        <f>IF((A1773+$F$5&lt;='Steps 1+2'!$E$17),A1773+$F$5,#N/A)</f>
        <v>#N/A</v>
      </c>
      <c r="B1774" s="10" t="str">
        <f>IFERROR(IF(ISNUMBER(A1774),(IF(A1774&lt;('Steps 1+2'!$H$11),((A1774/('Steps 1+2'!$H$11))*3+1),((A1774-('Steps 1+2'!$H$11))/(('Steps 1+2'!$E$17)-('Steps 1+2'!$H$11))*2+4)))," ")," ")</f>
        <v xml:space="preserve"> </v>
      </c>
      <c r="C1774" s="9" t="str">
        <f t="shared" si="57"/>
        <v xml:space="preserve"> </v>
      </c>
      <c r="D1774" s="32" t="e">
        <f t="shared" si="58"/>
        <v>#N/A</v>
      </c>
    </row>
    <row r="1775" spans="1:4">
      <c r="A1775" s="32" t="e">
        <f>IF((A1774+$F$5&lt;='Steps 1+2'!$E$17),A1774+$F$5,#N/A)</f>
        <v>#N/A</v>
      </c>
      <c r="B1775" s="10" t="str">
        <f>IFERROR(IF(ISNUMBER(A1775),(IF(A1775&lt;('Steps 1+2'!$H$11),((A1775/('Steps 1+2'!$H$11))*3+1),((A1775-('Steps 1+2'!$H$11))/(('Steps 1+2'!$E$17)-('Steps 1+2'!$H$11))*2+4)))," ")," ")</f>
        <v xml:space="preserve"> </v>
      </c>
      <c r="C1775" s="9" t="str">
        <f t="shared" si="57"/>
        <v xml:space="preserve"> </v>
      </c>
      <c r="D1775" s="32" t="e">
        <f t="shared" si="58"/>
        <v>#N/A</v>
      </c>
    </row>
    <row r="1776" spans="1:4">
      <c r="A1776" s="32" t="e">
        <f>IF((A1775+$F$5&lt;='Steps 1+2'!$E$17),A1775+$F$5,#N/A)</f>
        <v>#N/A</v>
      </c>
      <c r="B1776" s="10" t="str">
        <f>IFERROR(IF(ISNUMBER(A1776),(IF(A1776&lt;('Steps 1+2'!$H$11),((A1776/('Steps 1+2'!$H$11))*3+1),((A1776-('Steps 1+2'!$H$11))/(('Steps 1+2'!$E$17)-('Steps 1+2'!$H$11))*2+4)))," ")," ")</f>
        <v xml:space="preserve"> </v>
      </c>
      <c r="C1776" s="9" t="str">
        <f t="shared" si="57"/>
        <v xml:space="preserve"> </v>
      </c>
      <c r="D1776" s="32" t="e">
        <f t="shared" si="58"/>
        <v>#N/A</v>
      </c>
    </row>
    <row r="1777" spans="1:4">
      <c r="A1777" s="32" t="e">
        <f>IF((A1776+$F$5&lt;='Steps 1+2'!$E$17),A1776+$F$5,#N/A)</f>
        <v>#N/A</v>
      </c>
      <c r="B1777" s="10" t="str">
        <f>IFERROR(IF(ISNUMBER(A1777),(IF(A1777&lt;('Steps 1+2'!$H$11),((A1777/('Steps 1+2'!$H$11))*3+1),((A1777-('Steps 1+2'!$H$11))/(('Steps 1+2'!$E$17)-('Steps 1+2'!$H$11))*2+4)))," ")," ")</f>
        <v xml:space="preserve"> </v>
      </c>
      <c r="C1777" s="9" t="str">
        <f t="shared" si="57"/>
        <v xml:space="preserve"> </v>
      </c>
      <c r="D1777" s="32" t="e">
        <f t="shared" si="58"/>
        <v>#N/A</v>
      </c>
    </row>
    <row r="1778" spans="1:4">
      <c r="A1778" s="32" t="e">
        <f>IF((A1777+$F$5&lt;='Steps 1+2'!$E$17),A1777+$F$5,#N/A)</f>
        <v>#N/A</v>
      </c>
      <c r="B1778" s="10" t="str">
        <f>IFERROR(IF(ISNUMBER(A1778),(IF(A1778&lt;('Steps 1+2'!$H$11),((A1778/('Steps 1+2'!$H$11))*3+1),((A1778-('Steps 1+2'!$H$11))/(('Steps 1+2'!$E$17)-('Steps 1+2'!$H$11))*2+4)))," ")," ")</f>
        <v xml:space="preserve"> </v>
      </c>
      <c r="C1778" s="9" t="str">
        <f t="shared" si="57"/>
        <v xml:space="preserve"> </v>
      </c>
      <c r="D1778" s="32" t="e">
        <f t="shared" si="58"/>
        <v>#N/A</v>
      </c>
    </row>
    <row r="1779" spans="1:4">
      <c r="A1779" s="32" t="e">
        <f>IF((A1778+$F$5&lt;='Steps 1+2'!$E$17),A1778+$F$5,#N/A)</f>
        <v>#N/A</v>
      </c>
      <c r="B1779" s="10" t="str">
        <f>IFERROR(IF(ISNUMBER(A1779),(IF(A1779&lt;('Steps 1+2'!$H$11),((A1779/('Steps 1+2'!$H$11))*3+1),((A1779-('Steps 1+2'!$H$11))/(('Steps 1+2'!$E$17)-('Steps 1+2'!$H$11))*2+4)))," ")," ")</f>
        <v xml:space="preserve"> </v>
      </c>
      <c r="C1779" s="9" t="str">
        <f t="shared" si="57"/>
        <v xml:space="preserve"> </v>
      </c>
      <c r="D1779" s="32" t="e">
        <f t="shared" si="58"/>
        <v>#N/A</v>
      </c>
    </row>
    <row r="1780" spans="1:4">
      <c r="A1780" s="32" t="e">
        <f>IF((A1779+$F$5&lt;='Steps 1+2'!$E$17),A1779+$F$5,#N/A)</f>
        <v>#N/A</v>
      </c>
      <c r="B1780" s="10" t="str">
        <f>IFERROR(IF(ISNUMBER(A1780),(IF(A1780&lt;('Steps 1+2'!$H$11),((A1780/('Steps 1+2'!$H$11))*3+1),((A1780-('Steps 1+2'!$H$11))/(('Steps 1+2'!$E$17)-('Steps 1+2'!$H$11))*2+4)))," ")," ")</f>
        <v xml:space="preserve"> </v>
      </c>
      <c r="C1780" s="9" t="str">
        <f t="shared" si="57"/>
        <v xml:space="preserve"> </v>
      </c>
      <c r="D1780" s="32" t="e">
        <f t="shared" si="58"/>
        <v>#N/A</v>
      </c>
    </row>
    <row r="1781" spans="1:4">
      <c r="A1781" s="32" t="e">
        <f>IF((A1780+$F$5&lt;='Steps 1+2'!$E$17),A1780+$F$5,#N/A)</f>
        <v>#N/A</v>
      </c>
      <c r="B1781" s="10" t="str">
        <f>IFERROR(IF(ISNUMBER(A1781),(IF(A1781&lt;('Steps 1+2'!$H$11),((A1781/('Steps 1+2'!$H$11))*3+1),((A1781-('Steps 1+2'!$H$11))/(('Steps 1+2'!$E$17)-('Steps 1+2'!$H$11))*2+4)))," ")," ")</f>
        <v xml:space="preserve"> </v>
      </c>
      <c r="C1781" s="9" t="str">
        <f t="shared" si="57"/>
        <v xml:space="preserve"> </v>
      </c>
      <c r="D1781" s="32" t="e">
        <f t="shared" si="58"/>
        <v>#N/A</v>
      </c>
    </row>
    <row r="1782" spans="1:4">
      <c r="A1782" s="32" t="e">
        <f>IF((A1781+$F$5&lt;='Steps 1+2'!$E$17),A1781+$F$5,#N/A)</f>
        <v>#N/A</v>
      </c>
      <c r="B1782" s="10" t="str">
        <f>IFERROR(IF(ISNUMBER(A1782),(IF(A1782&lt;('Steps 1+2'!$H$11),((A1782/('Steps 1+2'!$H$11))*3+1),((A1782-('Steps 1+2'!$H$11))/(('Steps 1+2'!$E$17)-('Steps 1+2'!$H$11))*2+4)))," ")," ")</f>
        <v xml:space="preserve"> </v>
      </c>
      <c r="C1782" s="9" t="str">
        <f t="shared" si="57"/>
        <v xml:space="preserve"> </v>
      </c>
      <c r="D1782" s="32" t="e">
        <f t="shared" si="58"/>
        <v>#N/A</v>
      </c>
    </row>
    <row r="1783" spans="1:4">
      <c r="A1783" s="32" t="e">
        <f>IF((A1782+$F$5&lt;='Steps 1+2'!$E$17),A1782+$F$5,#N/A)</f>
        <v>#N/A</v>
      </c>
      <c r="B1783" s="10" t="str">
        <f>IFERROR(IF(ISNUMBER(A1783),(IF(A1783&lt;('Steps 1+2'!$H$11),((A1783/('Steps 1+2'!$H$11))*3+1),((A1783-('Steps 1+2'!$H$11))/(('Steps 1+2'!$E$17)-('Steps 1+2'!$H$11))*2+4)))," ")," ")</f>
        <v xml:space="preserve"> </v>
      </c>
      <c r="C1783" s="9" t="str">
        <f t="shared" si="57"/>
        <v xml:space="preserve"> </v>
      </c>
      <c r="D1783" s="32" t="e">
        <f t="shared" si="58"/>
        <v>#N/A</v>
      </c>
    </row>
    <row r="1784" spans="1:4">
      <c r="A1784" s="32" t="e">
        <f>IF((A1783+$F$5&lt;='Steps 1+2'!$E$17),A1783+$F$5,#N/A)</f>
        <v>#N/A</v>
      </c>
      <c r="B1784" s="10" t="str">
        <f>IFERROR(IF(ISNUMBER(A1784),(IF(A1784&lt;('Steps 1+2'!$H$11),((A1784/('Steps 1+2'!$H$11))*3+1),((A1784-('Steps 1+2'!$H$11))/(('Steps 1+2'!$E$17)-('Steps 1+2'!$H$11))*2+4)))," ")," ")</f>
        <v xml:space="preserve"> </v>
      </c>
      <c r="C1784" s="9" t="str">
        <f t="shared" si="57"/>
        <v xml:space="preserve"> </v>
      </c>
      <c r="D1784" s="32" t="e">
        <f t="shared" si="58"/>
        <v>#N/A</v>
      </c>
    </row>
    <row r="1785" spans="1:4">
      <c r="A1785" s="32" t="e">
        <f>IF((A1784+$F$5&lt;='Steps 1+2'!$E$17),A1784+$F$5,#N/A)</f>
        <v>#N/A</v>
      </c>
      <c r="B1785" s="10" t="str">
        <f>IFERROR(IF(ISNUMBER(A1785),(IF(A1785&lt;('Steps 1+2'!$H$11),((A1785/('Steps 1+2'!$H$11))*3+1),((A1785-('Steps 1+2'!$H$11))/(('Steps 1+2'!$E$17)-('Steps 1+2'!$H$11))*2+4)))," ")," ")</f>
        <v xml:space="preserve"> </v>
      </c>
      <c r="C1785" s="9" t="str">
        <f t="shared" si="57"/>
        <v xml:space="preserve"> </v>
      </c>
      <c r="D1785" s="32" t="e">
        <f t="shared" si="58"/>
        <v>#N/A</v>
      </c>
    </row>
    <row r="1786" spans="1:4">
      <c r="A1786" s="32" t="e">
        <f>IF((A1785+$F$5&lt;='Steps 1+2'!$E$17),A1785+$F$5,#N/A)</f>
        <v>#N/A</v>
      </c>
      <c r="B1786" s="10" t="str">
        <f>IFERROR(IF(ISNUMBER(A1786),(IF(A1786&lt;('Steps 1+2'!$H$11),((A1786/('Steps 1+2'!$H$11))*3+1),((A1786-('Steps 1+2'!$H$11))/(('Steps 1+2'!$E$17)-('Steps 1+2'!$H$11))*2+4)))," ")," ")</f>
        <v xml:space="preserve"> </v>
      </c>
      <c r="C1786" s="9" t="str">
        <f t="shared" si="57"/>
        <v xml:space="preserve"> </v>
      </c>
      <c r="D1786" s="32" t="e">
        <f t="shared" si="58"/>
        <v>#N/A</v>
      </c>
    </row>
    <row r="1787" spans="1:4">
      <c r="A1787" s="32" t="e">
        <f>IF((A1786+$F$5&lt;='Steps 1+2'!$E$17),A1786+$F$5,#N/A)</f>
        <v>#N/A</v>
      </c>
      <c r="B1787" s="10" t="str">
        <f>IFERROR(IF(ISNUMBER(A1787),(IF(A1787&lt;('Steps 1+2'!$H$11),((A1787/('Steps 1+2'!$H$11))*3+1),((A1787-('Steps 1+2'!$H$11))/(('Steps 1+2'!$E$17)-('Steps 1+2'!$H$11))*2+4)))," ")," ")</f>
        <v xml:space="preserve"> </v>
      </c>
      <c r="C1787" s="9" t="str">
        <f t="shared" si="57"/>
        <v xml:space="preserve"> </v>
      </c>
      <c r="D1787" s="32" t="e">
        <f t="shared" si="58"/>
        <v>#N/A</v>
      </c>
    </row>
    <row r="1788" spans="1:4">
      <c r="A1788" s="32" t="e">
        <f>IF((A1787+$F$5&lt;='Steps 1+2'!$E$17),A1787+$F$5,#N/A)</f>
        <v>#N/A</v>
      </c>
      <c r="B1788" s="10" t="str">
        <f>IFERROR(IF(ISNUMBER(A1788),(IF(A1788&lt;('Steps 1+2'!$H$11),((A1788/('Steps 1+2'!$H$11))*3+1),((A1788-('Steps 1+2'!$H$11))/(('Steps 1+2'!$E$17)-('Steps 1+2'!$H$11))*2+4)))," ")," ")</f>
        <v xml:space="preserve"> </v>
      </c>
      <c r="C1788" s="9" t="str">
        <f t="shared" si="57"/>
        <v xml:space="preserve"> </v>
      </c>
      <c r="D1788" s="32" t="e">
        <f t="shared" si="58"/>
        <v>#N/A</v>
      </c>
    </row>
    <row r="1789" spans="1:4">
      <c r="A1789" s="32" t="e">
        <f>IF((A1788+$F$5&lt;='Steps 1+2'!$E$17),A1788+$F$5,#N/A)</f>
        <v>#N/A</v>
      </c>
      <c r="B1789" s="10" t="str">
        <f>IFERROR(IF(ISNUMBER(A1789),(IF(A1789&lt;('Steps 1+2'!$H$11),((A1789/('Steps 1+2'!$H$11))*3+1),((A1789-('Steps 1+2'!$H$11))/(('Steps 1+2'!$E$17)-('Steps 1+2'!$H$11))*2+4)))," ")," ")</f>
        <v xml:space="preserve"> </v>
      </c>
      <c r="C1789" s="9" t="str">
        <f t="shared" si="57"/>
        <v xml:space="preserve"> </v>
      </c>
      <c r="D1789" s="32" t="e">
        <f t="shared" si="58"/>
        <v>#N/A</v>
      </c>
    </row>
    <row r="1790" spans="1:4">
      <c r="A1790" s="32" t="e">
        <f>IF((A1789+$F$5&lt;='Steps 1+2'!$E$17),A1789+$F$5,#N/A)</f>
        <v>#N/A</v>
      </c>
      <c r="B1790" s="10" t="str">
        <f>IFERROR(IF(ISNUMBER(A1790),(IF(A1790&lt;('Steps 1+2'!$H$11),((A1790/('Steps 1+2'!$H$11))*3+1),((A1790-('Steps 1+2'!$H$11))/(('Steps 1+2'!$E$17)-('Steps 1+2'!$H$11))*2+4)))," ")," ")</f>
        <v xml:space="preserve"> </v>
      </c>
      <c r="C1790" s="9" t="str">
        <f t="shared" si="57"/>
        <v xml:space="preserve"> </v>
      </c>
      <c r="D1790" s="32" t="e">
        <f t="shared" si="58"/>
        <v>#N/A</v>
      </c>
    </row>
    <row r="1791" spans="1:4">
      <c r="A1791" s="32" t="e">
        <f>IF((A1790+$F$5&lt;='Steps 1+2'!$E$17),A1790+$F$5,#N/A)</f>
        <v>#N/A</v>
      </c>
      <c r="B1791" s="10" t="str">
        <f>IFERROR(IF(ISNUMBER(A1791),(IF(A1791&lt;('Steps 1+2'!$H$11),((A1791/('Steps 1+2'!$H$11))*3+1),((A1791-('Steps 1+2'!$H$11))/(('Steps 1+2'!$E$17)-('Steps 1+2'!$H$11))*2+4)))," ")," ")</f>
        <v xml:space="preserve"> </v>
      </c>
      <c r="C1791" s="9" t="str">
        <f t="shared" si="57"/>
        <v xml:space="preserve"> </v>
      </c>
      <c r="D1791" s="32" t="e">
        <f t="shared" si="58"/>
        <v>#N/A</v>
      </c>
    </row>
    <row r="1792" spans="1:4">
      <c r="A1792" s="32" t="e">
        <f>IF((A1791+$F$5&lt;='Steps 1+2'!$E$17),A1791+$F$5,#N/A)</f>
        <v>#N/A</v>
      </c>
      <c r="B1792" s="10" t="str">
        <f>IFERROR(IF(ISNUMBER(A1792),(IF(A1792&lt;('Steps 1+2'!$H$11),((A1792/('Steps 1+2'!$H$11))*3+1),((A1792-('Steps 1+2'!$H$11))/(('Steps 1+2'!$E$17)-('Steps 1+2'!$H$11))*2+4)))," ")," ")</f>
        <v xml:space="preserve"> </v>
      </c>
      <c r="C1792" s="9" t="str">
        <f t="shared" si="57"/>
        <v xml:space="preserve"> </v>
      </c>
      <c r="D1792" s="32" t="e">
        <f t="shared" si="58"/>
        <v>#N/A</v>
      </c>
    </row>
    <row r="1793" spans="1:4">
      <c r="A1793" s="32" t="e">
        <f>IF((A1792+$F$5&lt;='Steps 1+2'!$E$17),A1792+$F$5,#N/A)</f>
        <v>#N/A</v>
      </c>
      <c r="B1793" s="10" t="str">
        <f>IFERROR(IF(ISNUMBER(A1793),(IF(A1793&lt;('Steps 1+2'!$H$11),((A1793/('Steps 1+2'!$H$11))*3+1),((A1793-('Steps 1+2'!$H$11))/(('Steps 1+2'!$E$17)-('Steps 1+2'!$H$11))*2+4)))," ")," ")</f>
        <v xml:space="preserve"> </v>
      </c>
      <c r="C1793" s="9" t="str">
        <f t="shared" si="57"/>
        <v xml:space="preserve"> </v>
      </c>
      <c r="D1793" s="32" t="e">
        <f t="shared" si="58"/>
        <v>#N/A</v>
      </c>
    </row>
    <row r="1794" spans="1:4">
      <c r="A1794" s="32" t="e">
        <f>IF((A1793+$F$5&lt;='Steps 1+2'!$E$17),A1793+$F$5,#N/A)</f>
        <v>#N/A</v>
      </c>
      <c r="B1794" s="10" t="str">
        <f>IFERROR(IF(ISNUMBER(A1794),(IF(A1794&lt;('Steps 1+2'!$H$11),((A1794/('Steps 1+2'!$H$11))*3+1),((A1794-('Steps 1+2'!$H$11))/(('Steps 1+2'!$E$17)-('Steps 1+2'!$H$11))*2+4)))," ")," ")</f>
        <v xml:space="preserve"> </v>
      </c>
      <c r="C1794" s="9" t="str">
        <f t="shared" ref="C1794:C1857" si="59">IFERROR(IF(AND(B1794&gt;3.5,B1794&lt;4),3.5,ROUND(B1794/5,1)*5)," ")</f>
        <v xml:space="preserve"> </v>
      </c>
      <c r="D1794" s="32" t="e">
        <f t="shared" si="58"/>
        <v>#N/A</v>
      </c>
    </row>
    <row r="1795" spans="1:4">
      <c r="A1795" s="32" t="e">
        <f>IF((A1794+$F$5&lt;='Steps 1+2'!$E$17),A1794+$F$5,#N/A)</f>
        <v>#N/A</v>
      </c>
      <c r="B1795" s="10" t="str">
        <f>IFERROR(IF(ISNUMBER(A1795),(IF(A1795&lt;('Steps 1+2'!$H$11),((A1795/('Steps 1+2'!$H$11))*3+1),((A1795-('Steps 1+2'!$H$11))/(('Steps 1+2'!$E$17)-('Steps 1+2'!$H$11))*2+4)))," ")," ")</f>
        <v xml:space="preserve"> </v>
      </c>
      <c r="C1795" s="9" t="str">
        <f t="shared" si="59"/>
        <v xml:space="preserve"> </v>
      </c>
      <c r="D1795" s="32" t="e">
        <f t="shared" si="58"/>
        <v>#N/A</v>
      </c>
    </row>
    <row r="1796" spans="1:4">
      <c r="A1796" s="32" t="e">
        <f>IF((A1795+$F$5&lt;='Steps 1+2'!$E$17),A1795+$F$5,#N/A)</f>
        <v>#N/A</v>
      </c>
      <c r="B1796" s="10" t="str">
        <f>IFERROR(IF(ISNUMBER(A1796),(IF(A1796&lt;('Steps 1+2'!$H$11),((A1796/('Steps 1+2'!$H$11))*3+1),((A1796-('Steps 1+2'!$H$11))/(('Steps 1+2'!$E$17)-('Steps 1+2'!$H$11))*2+4)))," ")," ")</f>
        <v xml:space="preserve"> </v>
      </c>
      <c r="C1796" s="9" t="str">
        <f t="shared" si="59"/>
        <v xml:space="preserve"> </v>
      </c>
      <c r="D1796" s="32" t="e">
        <f t="shared" si="58"/>
        <v>#N/A</v>
      </c>
    </row>
    <row r="1797" spans="1:4">
      <c r="A1797" s="32" t="e">
        <f>IF((A1796+$F$5&lt;='Steps 1+2'!$E$17),A1796+$F$5,#N/A)</f>
        <v>#N/A</v>
      </c>
      <c r="B1797" s="10" t="str">
        <f>IFERROR(IF(ISNUMBER(A1797),(IF(A1797&lt;('Steps 1+2'!$H$11),((A1797/('Steps 1+2'!$H$11))*3+1),((A1797-('Steps 1+2'!$H$11))/(('Steps 1+2'!$E$17)-('Steps 1+2'!$H$11))*2+4)))," ")," ")</f>
        <v xml:space="preserve"> </v>
      </c>
      <c r="C1797" s="9" t="str">
        <f t="shared" si="59"/>
        <v xml:space="preserve"> </v>
      </c>
      <c r="D1797" s="32" t="e">
        <f t="shared" si="58"/>
        <v>#N/A</v>
      </c>
    </row>
    <row r="1798" spans="1:4">
      <c r="A1798" s="32" t="e">
        <f>IF((A1797+$F$5&lt;='Steps 1+2'!$E$17),A1797+$F$5,#N/A)</f>
        <v>#N/A</v>
      </c>
      <c r="B1798" s="10" t="str">
        <f>IFERROR(IF(ISNUMBER(A1798),(IF(A1798&lt;('Steps 1+2'!$H$11),((A1798/('Steps 1+2'!$H$11))*3+1),((A1798-('Steps 1+2'!$H$11))/(('Steps 1+2'!$E$17)-('Steps 1+2'!$H$11))*2+4)))," ")," ")</f>
        <v xml:space="preserve"> </v>
      </c>
      <c r="C1798" s="9" t="str">
        <f t="shared" si="59"/>
        <v xml:space="preserve"> </v>
      </c>
      <c r="D1798" s="32" t="e">
        <f t="shared" si="58"/>
        <v>#N/A</v>
      </c>
    </row>
    <row r="1799" spans="1:4">
      <c r="A1799" s="32" t="e">
        <f>IF((A1798+$F$5&lt;='Steps 1+2'!$E$17),A1798+$F$5,#N/A)</f>
        <v>#N/A</v>
      </c>
      <c r="B1799" s="10" t="str">
        <f>IFERROR(IF(ISNUMBER(A1799),(IF(A1799&lt;('Steps 1+2'!$H$11),((A1799/('Steps 1+2'!$H$11))*3+1),((A1799-('Steps 1+2'!$H$11))/(('Steps 1+2'!$E$17)-('Steps 1+2'!$H$11))*2+4)))," ")," ")</f>
        <v xml:space="preserve"> </v>
      </c>
      <c r="C1799" s="9" t="str">
        <f t="shared" si="59"/>
        <v xml:space="preserve"> </v>
      </c>
      <c r="D1799" s="32" t="e">
        <f t="shared" si="58"/>
        <v>#N/A</v>
      </c>
    </row>
    <row r="1800" spans="1:4">
      <c r="A1800" s="32" t="e">
        <f>IF((A1799+$F$5&lt;='Steps 1+2'!$E$17),A1799+$F$5,#N/A)</f>
        <v>#N/A</v>
      </c>
      <c r="B1800" s="10" t="str">
        <f>IFERROR(IF(ISNUMBER(A1800),(IF(A1800&lt;('Steps 1+2'!$H$11),((A1800/('Steps 1+2'!$H$11))*3+1),((A1800-('Steps 1+2'!$H$11))/(('Steps 1+2'!$E$17)-('Steps 1+2'!$H$11))*2+4)))," ")," ")</f>
        <v xml:space="preserve"> </v>
      </c>
      <c r="C1800" s="9" t="str">
        <f t="shared" si="59"/>
        <v xml:space="preserve"> </v>
      </c>
      <c r="D1800" s="32" t="e">
        <f t="shared" si="58"/>
        <v>#N/A</v>
      </c>
    </row>
    <row r="1801" spans="1:4">
      <c r="A1801" s="32" t="e">
        <f>IF((A1800+$F$5&lt;='Steps 1+2'!$E$17),A1800+$F$5,#N/A)</f>
        <v>#N/A</v>
      </c>
      <c r="B1801" s="10" t="str">
        <f>IFERROR(IF(ISNUMBER(A1801),(IF(A1801&lt;('Steps 1+2'!$H$11),((A1801/('Steps 1+2'!$H$11))*3+1),((A1801-('Steps 1+2'!$H$11))/(('Steps 1+2'!$E$17)-('Steps 1+2'!$H$11))*2+4)))," ")," ")</f>
        <v xml:space="preserve"> </v>
      </c>
      <c r="C1801" s="9" t="str">
        <f t="shared" si="59"/>
        <v xml:space="preserve"> </v>
      </c>
      <c r="D1801" s="32" t="e">
        <f t="shared" si="58"/>
        <v>#N/A</v>
      </c>
    </row>
    <row r="1802" spans="1:4">
      <c r="A1802" s="32" t="e">
        <f>IF((A1801+$F$5&lt;='Steps 1+2'!$E$17),A1801+$F$5,#N/A)</f>
        <v>#N/A</v>
      </c>
      <c r="B1802" s="10" t="str">
        <f>IFERROR(IF(ISNUMBER(A1802),(IF(A1802&lt;('Steps 1+2'!$H$11),((A1802/('Steps 1+2'!$H$11))*3+1),((A1802-('Steps 1+2'!$H$11))/(('Steps 1+2'!$E$17)-('Steps 1+2'!$H$11))*2+4)))," ")," ")</f>
        <v xml:space="preserve"> </v>
      </c>
      <c r="C1802" s="9" t="str">
        <f t="shared" si="59"/>
        <v xml:space="preserve"> </v>
      </c>
      <c r="D1802" s="32" t="e">
        <f t="shared" si="58"/>
        <v>#N/A</v>
      </c>
    </row>
    <row r="1803" spans="1:4">
      <c r="A1803" s="32" t="e">
        <f>IF((A1802+$F$5&lt;='Steps 1+2'!$E$17),A1802+$F$5,#N/A)</f>
        <v>#N/A</v>
      </c>
      <c r="B1803" s="10" t="str">
        <f>IFERROR(IF(ISNUMBER(A1803),(IF(A1803&lt;('Steps 1+2'!$H$11),((A1803/('Steps 1+2'!$H$11))*3+1),((A1803-('Steps 1+2'!$H$11))/(('Steps 1+2'!$E$17)-('Steps 1+2'!$H$11))*2+4)))," ")," ")</f>
        <v xml:space="preserve"> </v>
      </c>
      <c r="C1803" s="9" t="str">
        <f t="shared" si="59"/>
        <v xml:space="preserve"> </v>
      </c>
      <c r="D1803" s="32" t="e">
        <f t="shared" ref="D1803:D1866" si="60">A1803</f>
        <v>#N/A</v>
      </c>
    </row>
    <row r="1804" spans="1:4">
      <c r="A1804" s="32" t="e">
        <f>IF((A1803+$F$5&lt;='Steps 1+2'!$E$17),A1803+$F$5,#N/A)</f>
        <v>#N/A</v>
      </c>
      <c r="B1804" s="10" t="str">
        <f>IFERROR(IF(ISNUMBER(A1804),(IF(A1804&lt;('Steps 1+2'!$H$11),((A1804/('Steps 1+2'!$H$11))*3+1),((A1804-('Steps 1+2'!$H$11))/(('Steps 1+2'!$E$17)-('Steps 1+2'!$H$11))*2+4)))," ")," ")</f>
        <v xml:space="preserve"> </v>
      </c>
      <c r="C1804" s="9" t="str">
        <f t="shared" si="59"/>
        <v xml:space="preserve"> </v>
      </c>
      <c r="D1804" s="32" t="e">
        <f t="shared" si="60"/>
        <v>#N/A</v>
      </c>
    </row>
    <row r="1805" spans="1:4">
      <c r="A1805" s="32" t="e">
        <f>IF((A1804+$F$5&lt;='Steps 1+2'!$E$17),A1804+$F$5,#N/A)</f>
        <v>#N/A</v>
      </c>
      <c r="B1805" s="10" t="str">
        <f>IFERROR(IF(ISNUMBER(A1805),(IF(A1805&lt;('Steps 1+2'!$H$11),((A1805/('Steps 1+2'!$H$11))*3+1),((A1805-('Steps 1+2'!$H$11))/(('Steps 1+2'!$E$17)-('Steps 1+2'!$H$11))*2+4)))," ")," ")</f>
        <v xml:space="preserve"> </v>
      </c>
      <c r="C1805" s="9" t="str">
        <f t="shared" si="59"/>
        <v xml:space="preserve"> </v>
      </c>
      <c r="D1805" s="32" t="e">
        <f t="shared" si="60"/>
        <v>#N/A</v>
      </c>
    </row>
    <row r="1806" spans="1:4">
      <c r="A1806" s="32" t="e">
        <f>IF((A1805+$F$5&lt;='Steps 1+2'!$E$17),A1805+$F$5,#N/A)</f>
        <v>#N/A</v>
      </c>
      <c r="B1806" s="10" t="str">
        <f>IFERROR(IF(ISNUMBER(A1806),(IF(A1806&lt;('Steps 1+2'!$H$11),((A1806/('Steps 1+2'!$H$11))*3+1),((A1806-('Steps 1+2'!$H$11))/(('Steps 1+2'!$E$17)-('Steps 1+2'!$H$11))*2+4)))," ")," ")</f>
        <v xml:space="preserve"> </v>
      </c>
      <c r="C1806" s="9" t="str">
        <f t="shared" si="59"/>
        <v xml:space="preserve"> </v>
      </c>
      <c r="D1806" s="32" t="e">
        <f t="shared" si="60"/>
        <v>#N/A</v>
      </c>
    </row>
    <row r="1807" spans="1:4">
      <c r="A1807" s="32" t="e">
        <f>IF((A1806+$F$5&lt;='Steps 1+2'!$E$17),A1806+$F$5,#N/A)</f>
        <v>#N/A</v>
      </c>
      <c r="B1807" s="10" t="str">
        <f>IFERROR(IF(ISNUMBER(A1807),(IF(A1807&lt;('Steps 1+2'!$H$11),((A1807/('Steps 1+2'!$H$11))*3+1),((A1807-('Steps 1+2'!$H$11))/(('Steps 1+2'!$E$17)-('Steps 1+2'!$H$11))*2+4)))," ")," ")</f>
        <v xml:space="preserve"> </v>
      </c>
      <c r="C1807" s="9" t="str">
        <f t="shared" si="59"/>
        <v xml:space="preserve"> </v>
      </c>
      <c r="D1807" s="32" t="e">
        <f t="shared" si="60"/>
        <v>#N/A</v>
      </c>
    </row>
    <row r="1808" spans="1:4">
      <c r="A1808" s="32" t="e">
        <f>IF((A1807+$F$5&lt;='Steps 1+2'!$E$17),A1807+$F$5,#N/A)</f>
        <v>#N/A</v>
      </c>
      <c r="B1808" s="10" t="str">
        <f>IFERROR(IF(ISNUMBER(A1808),(IF(A1808&lt;('Steps 1+2'!$H$11),((A1808/('Steps 1+2'!$H$11))*3+1),((A1808-('Steps 1+2'!$H$11))/(('Steps 1+2'!$E$17)-('Steps 1+2'!$H$11))*2+4)))," ")," ")</f>
        <v xml:space="preserve"> </v>
      </c>
      <c r="C1808" s="9" t="str">
        <f t="shared" si="59"/>
        <v xml:space="preserve"> </v>
      </c>
      <c r="D1808" s="32" t="e">
        <f t="shared" si="60"/>
        <v>#N/A</v>
      </c>
    </row>
    <row r="1809" spans="1:4">
      <c r="A1809" s="32" t="e">
        <f>IF((A1808+$F$5&lt;='Steps 1+2'!$E$17),A1808+$F$5,#N/A)</f>
        <v>#N/A</v>
      </c>
      <c r="B1809" s="10" t="str">
        <f>IFERROR(IF(ISNUMBER(A1809),(IF(A1809&lt;('Steps 1+2'!$H$11),((A1809/('Steps 1+2'!$H$11))*3+1),((A1809-('Steps 1+2'!$H$11))/(('Steps 1+2'!$E$17)-('Steps 1+2'!$H$11))*2+4)))," ")," ")</f>
        <v xml:space="preserve"> </v>
      </c>
      <c r="C1809" s="9" t="str">
        <f t="shared" si="59"/>
        <v xml:space="preserve"> </v>
      </c>
      <c r="D1809" s="32" t="e">
        <f t="shared" si="60"/>
        <v>#N/A</v>
      </c>
    </row>
    <row r="1810" spans="1:4">
      <c r="A1810" s="32" t="e">
        <f>IF((A1809+$F$5&lt;='Steps 1+2'!$E$17),A1809+$F$5,#N/A)</f>
        <v>#N/A</v>
      </c>
      <c r="B1810" s="10" t="str">
        <f>IFERROR(IF(ISNUMBER(A1810),(IF(A1810&lt;('Steps 1+2'!$H$11),((A1810/('Steps 1+2'!$H$11))*3+1),((A1810-('Steps 1+2'!$H$11))/(('Steps 1+2'!$E$17)-('Steps 1+2'!$H$11))*2+4)))," ")," ")</f>
        <v xml:space="preserve"> </v>
      </c>
      <c r="C1810" s="9" t="str">
        <f t="shared" si="59"/>
        <v xml:space="preserve"> </v>
      </c>
      <c r="D1810" s="32" t="e">
        <f t="shared" si="60"/>
        <v>#N/A</v>
      </c>
    </row>
    <row r="1811" spans="1:4">
      <c r="A1811" s="32" t="e">
        <f>IF((A1810+$F$5&lt;='Steps 1+2'!$E$17),A1810+$F$5,#N/A)</f>
        <v>#N/A</v>
      </c>
      <c r="B1811" s="10" t="str">
        <f>IFERROR(IF(ISNUMBER(A1811),(IF(A1811&lt;('Steps 1+2'!$H$11),((A1811/('Steps 1+2'!$H$11))*3+1),((A1811-('Steps 1+2'!$H$11))/(('Steps 1+2'!$E$17)-('Steps 1+2'!$H$11))*2+4)))," ")," ")</f>
        <v xml:space="preserve"> </v>
      </c>
      <c r="C1811" s="9" t="str">
        <f t="shared" si="59"/>
        <v xml:space="preserve"> </v>
      </c>
      <c r="D1811" s="32" t="e">
        <f t="shared" si="60"/>
        <v>#N/A</v>
      </c>
    </row>
    <row r="1812" spans="1:4">
      <c r="A1812" s="32" t="e">
        <f>IF((A1811+$F$5&lt;='Steps 1+2'!$E$17),A1811+$F$5,#N/A)</f>
        <v>#N/A</v>
      </c>
      <c r="B1812" s="10" t="str">
        <f>IFERROR(IF(ISNUMBER(A1812),(IF(A1812&lt;('Steps 1+2'!$H$11),((A1812/('Steps 1+2'!$H$11))*3+1),((A1812-('Steps 1+2'!$H$11))/(('Steps 1+2'!$E$17)-('Steps 1+2'!$H$11))*2+4)))," ")," ")</f>
        <v xml:space="preserve"> </v>
      </c>
      <c r="C1812" s="9" t="str">
        <f t="shared" si="59"/>
        <v xml:space="preserve"> </v>
      </c>
      <c r="D1812" s="32" t="e">
        <f t="shared" si="60"/>
        <v>#N/A</v>
      </c>
    </row>
    <row r="1813" spans="1:4">
      <c r="A1813" s="32" t="e">
        <f>IF((A1812+$F$5&lt;='Steps 1+2'!$E$17),A1812+$F$5,#N/A)</f>
        <v>#N/A</v>
      </c>
      <c r="B1813" s="10" t="str">
        <f>IFERROR(IF(ISNUMBER(A1813),(IF(A1813&lt;('Steps 1+2'!$H$11),((A1813/('Steps 1+2'!$H$11))*3+1),((A1813-('Steps 1+2'!$H$11))/(('Steps 1+2'!$E$17)-('Steps 1+2'!$H$11))*2+4)))," ")," ")</f>
        <v xml:space="preserve"> </v>
      </c>
      <c r="C1813" s="9" t="str">
        <f t="shared" si="59"/>
        <v xml:space="preserve"> </v>
      </c>
      <c r="D1813" s="32" t="e">
        <f t="shared" si="60"/>
        <v>#N/A</v>
      </c>
    </row>
    <row r="1814" spans="1:4">
      <c r="A1814" s="32" t="e">
        <f>IF((A1813+$F$5&lt;='Steps 1+2'!$E$17),A1813+$F$5,#N/A)</f>
        <v>#N/A</v>
      </c>
      <c r="B1814" s="10" t="str">
        <f>IFERROR(IF(ISNUMBER(A1814),(IF(A1814&lt;('Steps 1+2'!$H$11),((A1814/('Steps 1+2'!$H$11))*3+1),((A1814-('Steps 1+2'!$H$11))/(('Steps 1+2'!$E$17)-('Steps 1+2'!$H$11))*2+4)))," ")," ")</f>
        <v xml:space="preserve"> </v>
      </c>
      <c r="C1814" s="9" t="str">
        <f t="shared" si="59"/>
        <v xml:space="preserve"> </v>
      </c>
      <c r="D1814" s="32" t="e">
        <f t="shared" si="60"/>
        <v>#N/A</v>
      </c>
    </row>
    <row r="1815" spans="1:4">
      <c r="A1815" s="32" t="e">
        <f>IF((A1814+$F$5&lt;='Steps 1+2'!$E$17),A1814+$F$5,#N/A)</f>
        <v>#N/A</v>
      </c>
      <c r="B1815" s="10" t="str">
        <f>IFERROR(IF(ISNUMBER(A1815),(IF(A1815&lt;('Steps 1+2'!$H$11),((A1815/('Steps 1+2'!$H$11))*3+1),((A1815-('Steps 1+2'!$H$11))/(('Steps 1+2'!$E$17)-('Steps 1+2'!$H$11))*2+4)))," ")," ")</f>
        <v xml:space="preserve"> </v>
      </c>
      <c r="C1815" s="9" t="str">
        <f t="shared" si="59"/>
        <v xml:space="preserve"> </v>
      </c>
      <c r="D1815" s="32" t="e">
        <f t="shared" si="60"/>
        <v>#N/A</v>
      </c>
    </row>
    <row r="1816" spans="1:4">
      <c r="A1816" s="32" t="e">
        <f>IF((A1815+$F$5&lt;='Steps 1+2'!$E$17),A1815+$F$5,#N/A)</f>
        <v>#N/A</v>
      </c>
      <c r="B1816" s="10" t="str">
        <f>IFERROR(IF(ISNUMBER(A1816),(IF(A1816&lt;('Steps 1+2'!$H$11),((A1816/('Steps 1+2'!$H$11))*3+1),((A1816-('Steps 1+2'!$H$11))/(('Steps 1+2'!$E$17)-('Steps 1+2'!$H$11))*2+4)))," ")," ")</f>
        <v xml:space="preserve"> </v>
      </c>
      <c r="C1816" s="9" t="str">
        <f t="shared" si="59"/>
        <v xml:space="preserve"> </v>
      </c>
      <c r="D1816" s="32" t="e">
        <f t="shared" si="60"/>
        <v>#N/A</v>
      </c>
    </row>
    <row r="1817" spans="1:4">
      <c r="A1817" s="32" t="e">
        <f>IF((A1816+$F$5&lt;='Steps 1+2'!$E$17),A1816+$F$5,#N/A)</f>
        <v>#N/A</v>
      </c>
      <c r="B1817" s="10" t="str">
        <f>IFERROR(IF(ISNUMBER(A1817),(IF(A1817&lt;('Steps 1+2'!$H$11),((A1817/('Steps 1+2'!$H$11))*3+1),((A1817-('Steps 1+2'!$H$11))/(('Steps 1+2'!$E$17)-('Steps 1+2'!$H$11))*2+4)))," ")," ")</f>
        <v xml:space="preserve"> </v>
      </c>
      <c r="C1817" s="9" t="str">
        <f t="shared" si="59"/>
        <v xml:space="preserve"> </v>
      </c>
      <c r="D1817" s="32" t="e">
        <f t="shared" si="60"/>
        <v>#N/A</v>
      </c>
    </row>
    <row r="1818" spans="1:4">
      <c r="A1818" s="32" t="e">
        <f>IF((A1817+$F$5&lt;='Steps 1+2'!$E$17),A1817+$F$5,#N/A)</f>
        <v>#N/A</v>
      </c>
      <c r="B1818" s="10" t="str">
        <f>IFERROR(IF(ISNUMBER(A1818),(IF(A1818&lt;('Steps 1+2'!$H$11),((A1818/('Steps 1+2'!$H$11))*3+1),((A1818-('Steps 1+2'!$H$11))/(('Steps 1+2'!$E$17)-('Steps 1+2'!$H$11))*2+4)))," ")," ")</f>
        <v xml:space="preserve"> </v>
      </c>
      <c r="C1818" s="9" t="str">
        <f t="shared" si="59"/>
        <v xml:space="preserve"> </v>
      </c>
      <c r="D1818" s="32" t="e">
        <f t="shared" si="60"/>
        <v>#N/A</v>
      </c>
    </row>
    <row r="1819" spans="1:4">
      <c r="A1819" s="32" t="e">
        <f>IF((A1818+$F$5&lt;='Steps 1+2'!$E$17),A1818+$F$5,#N/A)</f>
        <v>#N/A</v>
      </c>
      <c r="B1819" s="10" t="str">
        <f>IFERROR(IF(ISNUMBER(A1819),(IF(A1819&lt;('Steps 1+2'!$H$11),((A1819/('Steps 1+2'!$H$11))*3+1),((A1819-('Steps 1+2'!$H$11))/(('Steps 1+2'!$E$17)-('Steps 1+2'!$H$11))*2+4)))," ")," ")</f>
        <v xml:space="preserve"> </v>
      </c>
      <c r="C1819" s="9" t="str">
        <f t="shared" si="59"/>
        <v xml:space="preserve"> </v>
      </c>
      <c r="D1819" s="32" t="e">
        <f t="shared" si="60"/>
        <v>#N/A</v>
      </c>
    </row>
    <row r="1820" spans="1:4">
      <c r="A1820" s="32" t="e">
        <f>IF((A1819+$F$5&lt;='Steps 1+2'!$E$17),A1819+$F$5,#N/A)</f>
        <v>#N/A</v>
      </c>
      <c r="B1820" s="10" t="str">
        <f>IFERROR(IF(ISNUMBER(A1820),(IF(A1820&lt;('Steps 1+2'!$H$11),((A1820/('Steps 1+2'!$H$11))*3+1),((A1820-('Steps 1+2'!$H$11))/(('Steps 1+2'!$E$17)-('Steps 1+2'!$H$11))*2+4)))," ")," ")</f>
        <v xml:space="preserve"> </v>
      </c>
      <c r="C1820" s="9" t="str">
        <f t="shared" si="59"/>
        <v xml:space="preserve"> </v>
      </c>
      <c r="D1820" s="32" t="e">
        <f t="shared" si="60"/>
        <v>#N/A</v>
      </c>
    </row>
    <row r="1821" spans="1:4">
      <c r="A1821" s="32" t="e">
        <f>IF((A1820+$F$5&lt;='Steps 1+2'!$E$17),A1820+$F$5,#N/A)</f>
        <v>#N/A</v>
      </c>
      <c r="B1821" s="10" t="str">
        <f>IFERROR(IF(ISNUMBER(A1821),(IF(A1821&lt;('Steps 1+2'!$H$11),((A1821/('Steps 1+2'!$H$11))*3+1),((A1821-('Steps 1+2'!$H$11))/(('Steps 1+2'!$E$17)-('Steps 1+2'!$H$11))*2+4)))," ")," ")</f>
        <v xml:space="preserve"> </v>
      </c>
      <c r="C1821" s="9" t="str">
        <f t="shared" si="59"/>
        <v xml:space="preserve"> </v>
      </c>
      <c r="D1821" s="32" t="e">
        <f t="shared" si="60"/>
        <v>#N/A</v>
      </c>
    </row>
    <row r="1822" spans="1:4">
      <c r="A1822" s="32" t="e">
        <f>IF((A1821+$F$5&lt;='Steps 1+2'!$E$17),A1821+$F$5,#N/A)</f>
        <v>#N/A</v>
      </c>
      <c r="B1822" s="10" t="str">
        <f>IFERROR(IF(ISNUMBER(A1822),(IF(A1822&lt;('Steps 1+2'!$H$11),((A1822/('Steps 1+2'!$H$11))*3+1),((A1822-('Steps 1+2'!$H$11))/(('Steps 1+2'!$E$17)-('Steps 1+2'!$H$11))*2+4)))," ")," ")</f>
        <v xml:space="preserve"> </v>
      </c>
      <c r="C1822" s="9" t="str">
        <f t="shared" si="59"/>
        <v xml:space="preserve"> </v>
      </c>
      <c r="D1822" s="32" t="e">
        <f t="shared" si="60"/>
        <v>#N/A</v>
      </c>
    </row>
    <row r="1823" spans="1:4">
      <c r="A1823" s="32" t="e">
        <f>IF((A1822+$F$5&lt;='Steps 1+2'!$E$17),A1822+$F$5,#N/A)</f>
        <v>#N/A</v>
      </c>
      <c r="B1823" s="10" t="str">
        <f>IFERROR(IF(ISNUMBER(A1823),(IF(A1823&lt;('Steps 1+2'!$H$11),((A1823/('Steps 1+2'!$H$11))*3+1),((A1823-('Steps 1+2'!$H$11))/(('Steps 1+2'!$E$17)-('Steps 1+2'!$H$11))*2+4)))," ")," ")</f>
        <v xml:space="preserve"> </v>
      </c>
      <c r="C1823" s="9" t="str">
        <f t="shared" si="59"/>
        <v xml:space="preserve"> </v>
      </c>
      <c r="D1823" s="32" t="e">
        <f t="shared" si="60"/>
        <v>#N/A</v>
      </c>
    </row>
    <row r="1824" spans="1:4">
      <c r="A1824" s="32" t="e">
        <f>IF((A1823+$F$5&lt;='Steps 1+2'!$E$17),A1823+$F$5,#N/A)</f>
        <v>#N/A</v>
      </c>
      <c r="B1824" s="10" t="str">
        <f>IFERROR(IF(ISNUMBER(A1824),(IF(A1824&lt;('Steps 1+2'!$H$11),((A1824/('Steps 1+2'!$H$11))*3+1),((A1824-('Steps 1+2'!$H$11))/(('Steps 1+2'!$E$17)-('Steps 1+2'!$H$11))*2+4)))," ")," ")</f>
        <v xml:space="preserve"> </v>
      </c>
      <c r="C1824" s="9" t="str">
        <f t="shared" si="59"/>
        <v xml:space="preserve"> </v>
      </c>
      <c r="D1824" s="32" t="e">
        <f t="shared" si="60"/>
        <v>#N/A</v>
      </c>
    </row>
    <row r="1825" spans="1:4">
      <c r="A1825" s="32" t="e">
        <f>IF((A1824+$F$5&lt;='Steps 1+2'!$E$17),A1824+$F$5,#N/A)</f>
        <v>#N/A</v>
      </c>
      <c r="B1825" s="10" t="str">
        <f>IFERROR(IF(ISNUMBER(A1825),(IF(A1825&lt;('Steps 1+2'!$H$11),((A1825/('Steps 1+2'!$H$11))*3+1),((A1825-('Steps 1+2'!$H$11))/(('Steps 1+2'!$E$17)-('Steps 1+2'!$H$11))*2+4)))," ")," ")</f>
        <v xml:space="preserve"> </v>
      </c>
      <c r="C1825" s="9" t="str">
        <f t="shared" si="59"/>
        <v xml:space="preserve"> </v>
      </c>
      <c r="D1825" s="32" t="e">
        <f t="shared" si="60"/>
        <v>#N/A</v>
      </c>
    </row>
    <row r="1826" spans="1:4">
      <c r="A1826" s="32" t="e">
        <f>IF((A1825+$F$5&lt;='Steps 1+2'!$E$17),A1825+$F$5,#N/A)</f>
        <v>#N/A</v>
      </c>
      <c r="B1826" s="10" t="str">
        <f>IFERROR(IF(ISNUMBER(A1826),(IF(A1826&lt;('Steps 1+2'!$H$11),((A1826/('Steps 1+2'!$H$11))*3+1),((A1826-('Steps 1+2'!$H$11))/(('Steps 1+2'!$E$17)-('Steps 1+2'!$H$11))*2+4)))," ")," ")</f>
        <v xml:space="preserve"> </v>
      </c>
      <c r="C1826" s="9" t="str">
        <f t="shared" si="59"/>
        <v xml:space="preserve"> </v>
      </c>
      <c r="D1826" s="32" t="e">
        <f t="shared" si="60"/>
        <v>#N/A</v>
      </c>
    </row>
    <row r="1827" spans="1:4">
      <c r="A1827" s="32" t="e">
        <f>IF((A1826+$F$5&lt;='Steps 1+2'!$E$17),A1826+$F$5,#N/A)</f>
        <v>#N/A</v>
      </c>
      <c r="B1827" s="10" t="str">
        <f>IFERROR(IF(ISNUMBER(A1827),(IF(A1827&lt;('Steps 1+2'!$H$11),((A1827/('Steps 1+2'!$H$11))*3+1),((A1827-('Steps 1+2'!$H$11))/(('Steps 1+2'!$E$17)-('Steps 1+2'!$H$11))*2+4)))," ")," ")</f>
        <v xml:space="preserve"> </v>
      </c>
      <c r="C1827" s="9" t="str">
        <f t="shared" si="59"/>
        <v xml:space="preserve"> </v>
      </c>
      <c r="D1827" s="32" t="e">
        <f t="shared" si="60"/>
        <v>#N/A</v>
      </c>
    </row>
    <row r="1828" spans="1:4">
      <c r="A1828" s="32" t="e">
        <f>IF((A1827+$F$5&lt;='Steps 1+2'!$E$17),A1827+$F$5,#N/A)</f>
        <v>#N/A</v>
      </c>
      <c r="B1828" s="10" t="str">
        <f>IFERROR(IF(ISNUMBER(A1828),(IF(A1828&lt;('Steps 1+2'!$H$11),((A1828/('Steps 1+2'!$H$11))*3+1),((A1828-('Steps 1+2'!$H$11))/(('Steps 1+2'!$E$17)-('Steps 1+2'!$H$11))*2+4)))," ")," ")</f>
        <v xml:space="preserve"> </v>
      </c>
      <c r="C1828" s="9" t="str">
        <f t="shared" si="59"/>
        <v xml:space="preserve"> </v>
      </c>
      <c r="D1828" s="32" t="e">
        <f t="shared" si="60"/>
        <v>#N/A</v>
      </c>
    </row>
    <row r="1829" spans="1:4">
      <c r="A1829" s="32" t="e">
        <f>IF((A1828+$F$5&lt;='Steps 1+2'!$E$17),A1828+$F$5,#N/A)</f>
        <v>#N/A</v>
      </c>
      <c r="B1829" s="10" t="str">
        <f>IFERROR(IF(ISNUMBER(A1829),(IF(A1829&lt;('Steps 1+2'!$H$11),((A1829/('Steps 1+2'!$H$11))*3+1),((A1829-('Steps 1+2'!$H$11))/(('Steps 1+2'!$E$17)-('Steps 1+2'!$H$11))*2+4)))," ")," ")</f>
        <v xml:space="preserve"> </v>
      </c>
      <c r="C1829" s="9" t="str">
        <f t="shared" si="59"/>
        <v xml:space="preserve"> </v>
      </c>
      <c r="D1829" s="32" t="e">
        <f t="shared" si="60"/>
        <v>#N/A</v>
      </c>
    </row>
    <row r="1830" spans="1:4">
      <c r="A1830" s="32" t="e">
        <f>IF((A1829+$F$5&lt;='Steps 1+2'!$E$17),A1829+$F$5,#N/A)</f>
        <v>#N/A</v>
      </c>
      <c r="B1830" s="10" t="str">
        <f>IFERROR(IF(ISNUMBER(A1830),(IF(A1830&lt;('Steps 1+2'!$H$11),((A1830/('Steps 1+2'!$H$11))*3+1),((A1830-('Steps 1+2'!$H$11))/(('Steps 1+2'!$E$17)-('Steps 1+2'!$H$11))*2+4)))," ")," ")</f>
        <v xml:space="preserve"> </v>
      </c>
      <c r="C1830" s="9" t="str">
        <f t="shared" si="59"/>
        <v xml:space="preserve"> </v>
      </c>
      <c r="D1830" s="32" t="e">
        <f t="shared" si="60"/>
        <v>#N/A</v>
      </c>
    </row>
    <row r="1831" spans="1:4">
      <c r="A1831" s="32" t="e">
        <f>IF((A1830+$F$5&lt;='Steps 1+2'!$E$17),A1830+$F$5,#N/A)</f>
        <v>#N/A</v>
      </c>
      <c r="B1831" s="10" t="str">
        <f>IFERROR(IF(ISNUMBER(A1831),(IF(A1831&lt;('Steps 1+2'!$H$11),((A1831/('Steps 1+2'!$H$11))*3+1),((A1831-('Steps 1+2'!$H$11))/(('Steps 1+2'!$E$17)-('Steps 1+2'!$H$11))*2+4)))," ")," ")</f>
        <v xml:space="preserve"> </v>
      </c>
      <c r="C1831" s="9" t="str">
        <f t="shared" si="59"/>
        <v xml:space="preserve"> </v>
      </c>
      <c r="D1831" s="32" t="e">
        <f t="shared" si="60"/>
        <v>#N/A</v>
      </c>
    </row>
    <row r="1832" spans="1:4">
      <c r="A1832" s="32" t="e">
        <f>IF((A1831+$F$5&lt;='Steps 1+2'!$E$17),A1831+$F$5,#N/A)</f>
        <v>#N/A</v>
      </c>
      <c r="B1832" s="10" t="str">
        <f>IFERROR(IF(ISNUMBER(A1832),(IF(A1832&lt;('Steps 1+2'!$H$11),((A1832/('Steps 1+2'!$H$11))*3+1),((A1832-('Steps 1+2'!$H$11))/(('Steps 1+2'!$E$17)-('Steps 1+2'!$H$11))*2+4)))," ")," ")</f>
        <v xml:space="preserve"> </v>
      </c>
      <c r="C1832" s="9" t="str">
        <f t="shared" si="59"/>
        <v xml:space="preserve"> </v>
      </c>
      <c r="D1832" s="32" t="e">
        <f t="shared" si="60"/>
        <v>#N/A</v>
      </c>
    </row>
    <row r="1833" spans="1:4">
      <c r="A1833" s="32" t="e">
        <f>IF((A1832+$F$5&lt;='Steps 1+2'!$E$17),A1832+$F$5,#N/A)</f>
        <v>#N/A</v>
      </c>
      <c r="B1833" s="10" t="str">
        <f>IFERROR(IF(ISNUMBER(A1833),(IF(A1833&lt;('Steps 1+2'!$H$11),((A1833/('Steps 1+2'!$H$11))*3+1),((A1833-('Steps 1+2'!$H$11))/(('Steps 1+2'!$E$17)-('Steps 1+2'!$H$11))*2+4)))," ")," ")</f>
        <v xml:space="preserve"> </v>
      </c>
      <c r="C1833" s="9" t="str">
        <f t="shared" si="59"/>
        <v xml:space="preserve"> </v>
      </c>
      <c r="D1833" s="32" t="e">
        <f t="shared" si="60"/>
        <v>#N/A</v>
      </c>
    </row>
    <row r="1834" spans="1:4">
      <c r="A1834" s="32" t="e">
        <f>IF((A1833+$F$5&lt;='Steps 1+2'!$E$17),A1833+$F$5,#N/A)</f>
        <v>#N/A</v>
      </c>
      <c r="B1834" s="10" t="str">
        <f>IFERROR(IF(ISNUMBER(A1834),(IF(A1834&lt;('Steps 1+2'!$H$11),((A1834/('Steps 1+2'!$H$11))*3+1),((A1834-('Steps 1+2'!$H$11))/(('Steps 1+2'!$E$17)-('Steps 1+2'!$H$11))*2+4)))," ")," ")</f>
        <v xml:space="preserve"> </v>
      </c>
      <c r="C1834" s="9" t="str">
        <f t="shared" si="59"/>
        <v xml:space="preserve"> </v>
      </c>
      <c r="D1834" s="32" t="e">
        <f t="shared" si="60"/>
        <v>#N/A</v>
      </c>
    </row>
    <row r="1835" spans="1:4">
      <c r="A1835" s="32" t="e">
        <f>IF((A1834+$F$5&lt;='Steps 1+2'!$E$17),A1834+$F$5,#N/A)</f>
        <v>#N/A</v>
      </c>
      <c r="B1835" s="10" t="str">
        <f>IFERROR(IF(ISNUMBER(A1835),(IF(A1835&lt;('Steps 1+2'!$H$11),((A1835/('Steps 1+2'!$H$11))*3+1),((A1835-('Steps 1+2'!$H$11))/(('Steps 1+2'!$E$17)-('Steps 1+2'!$H$11))*2+4)))," ")," ")</f>
        <v xml:space="preserve"> </v>
      </c>
      <c r="C1835" s="9" t="str">
        <f t="shared" si="59"/>
        <v xml:space="preserve"> </v>
      </c>
      <c r="D1835" s="32" t="e">
        <f t="shared" si="60"/>
        <v>#N/A</v>
      </c>
    </row>
    <row r="1836" spans="1:4">
      <c r="A1836" s="32" t="e">
        <f>IF((A1835+$F$5&lt;='Steps 1+2'!$E$17),A1835+$F$5,#N/A)</f>
        <v>#N/A</v>
      </c>
      <c r="B1836" s="10" t="str">
        <f>IFERROR(IF(ISNUMBER(A1836),(IF(A1836&lt;('Steps 1+2'!$H$11),((A1836/('Steps 1+2'!$H$11))*3+1),((A1836-('Steps 1+2'!$H$11))/(('Steps 1+2'!$E$17)-('Steps 1+2'!$H$11))*2+4)))," ")," ")</f>
        <v xml:space="preserve"> </v>
      </c>
      <c r="C1836" s="9" t="str">
        <f t="shared" si="59"/>
        <v xml:space="preserve"> </v>
      </c>
      <c r="D1836" s="32" t="e">
        <f t="shared" si="60"/>
        <v>#N/A</v>
      </c>
    </row>
    <row r="1837" spans="1:4">
      <c r="A1837" s="32" t="e">
        <f>IF((A1836+$F$5&lt;='Steps 1+2'!$E$17),A1836+$F$5,#N/A)</f>
        <v>#N/A</v>
      </c>
      <c r="B1837" s="10" t="str">
        <f>IFERROR(IF(ISNUMBER(A1837),(IF(A1837&lt;('Steps 1+2'!$H$11),((A1837/('Steps 1+2'!$H$11))*3+1),((A1837-('Steps 1+2'!$H$11))/(('Steps 1+2'!$E$17)-('Steps 1+2'!$H$11))*2+4)))," ")," ")</f>
        <v xml:space="preserve"> </v>
      </c>
      <c r="C1837" s="9" t="str">
        <f t="shared" si="59"/>
        <v xml:space="preserve"> </v>
      </c>
      <c r="D1837" s="32" t="e">
        <f t="shared" si="60"/>
        <v>#N/A</v>
      </c>
    </row>
    <row r="1838" spans="1:4">
      <c r="A1838" s="32" t="e">
        <f>IF((A1837+$F$5&lt;='Steps 1+2'!$E$17),A1837+$F$5,#N/A)</f>
        <v>#N/A</v>
      </c>
      <c r="B1838" s="10" t="str">
        <f>IFERROR(IF(ISNUMBER(A1838),(IF(A1838&lt;('Steps 1+2'!$H$11),((A1838/('Steps 1+2'!$H$11))*3+1),((A1838-('Steps 1+2'!$H$11))/(('Steps 1+2'!$E$17)-('Steps 1+2'!$H$11))*2+4)))," ")," ")</f>
        <v xml:space="preserve"> </v>
      </c>
      <c r="C1838" s="9" t="str">
        <f t="shared" si="59"/>
        <v xml:space="preserve"> </v>
      </c>
      <c r="D1838" s="32" t="e">
        <f t="shared" si="60"/>
        <v>#N/A</v>
      </c>
    </row>
    <row r="1839" spans="1:4">
      <c r="A1839" s="32" t="e">
        <f>IF((A1838+$F$5&lt;='Steps 1+2'!$E$17),A1838+$F$5,#N/A)</f>
        <v>#N/A</v>
      </c>
      <c r="B1839" s="10" t="str">
        <f>IFERROR(IF(ISNUMBER(A1839),(IF(A1839&lt;('Steps 1+2'!$H$11),((A1839/('Steps 1+2'!$H$11))*3+1),((A1839-('Steps 1+2'!$H$11))/(('Steps 1+2'!$E$17)-('Steps 1+2'!$H$11))*2+4)))," ")," ")</f>
        <v xml:space="preserve"> </v>
      </c>
      <c r="C1839" s="9" t="str">
        <f t="shared" si="59"/>
        <v xml:space="preserve"> </v>
      </c>
      <c r="D1839" s="32" t="e">
        <f t="shared" si="60"/>
        <v>#N/A</v>
      </c>
    </row>
    <row r="1840" spans="1:4">
      <c r="A1840" s="32" t="e">
        <f>IF((A1839+$F$5&lt;='Steps 1+2'!$E$17),A1839+$F$5,#N/A)</f>
        <v>#N/A</v>
      </c>
      <c r="B1840" s="10" t="str">
        <f>IFERROR(IF(ISNUMBER(A1840),(IF(A1840&lt;('Steps 1+2'!$H$11),((A1840/('Steps 1+2'!$H$11))*3+1),((A1840-('Steps 1+2'!$H$11))/(('Steps 1+2'!$E$17)-('Steps 1+2'!$H$11))*2+4)))," ")," ")</f>
        <v xml:space="preserve"> </v>
      </c>
      <c r="C1840" s="9" t="str">
        <f t="shared" si="59"/>
        <v xml:space="preserve"> </v>
      </c>
      <c r="D1840" s="32" t="e">
        <f t="shared" si="60"/>
        <v>#N/A</v>
      </c>
    </row>
    <row r="1841" spans="1:4">
      <c r="A1841" s="32" t="e">
        <f>IF((A1840+$F$5&lt;='Steps 1+2'!$E$17),A1840+$F$5,#N/A)</f>
        <v>#N/A</v>
      </c>
      <c r="B1841" s="10" t="str">
        <f>IFERROR(IF(ISNUMBER(A1841),(IF(A1841&lt;('Steps 1+2'!$H$11),((A1841/('Steps 1+2'!$H$11))*3+1),((A1841-('Steps 1+2'!$H$11))/(('Steps 1+2'!$E$17)-('Steps 1+2'!$H$11))*2+4)))," ")," ")</f>
        <v xml:space="preserve"> </v>
      </c>
      <c r="C1841" s="9" t="str">
        <f t="shared" si="59"/>
        <v xml:space="preserve"> </v>
      </c>
      <c r="D1841" s="32" t="e">
        <f t="shared" si="60"/>
        <v>#N/A</v>
      </c>
    </row>
    <row r="1842" spans="1:4">
      <c r="A1842" s="32" t="e">
        <f>IF((A1841+$F$5&lt;='Steps 1+2'!$E$17),A1841+$F$5,#N/A)</f>
        <v>#N/A</v>
      </c>
      <c r="B1842" s="10" t="str">
        <f>IFERROR(IF(ISNUMBER(A1842),(IF(A1842&lt;('Steps 1+2'!$H$11),((A1842/('Steps 1+2'!$H$11))*3+1),((A1842-('Steps 1+2'!$H$11))/(('Steps 1+2'!$E$17)-('Steps 1+2'!$H$11))*2+4)))," ")," ")</f>
        <v xml:space="preserve"> </v>
      </c>
      <c r="C1842" s="9" t="str">
        <f t="shared" si="59"/>
        <v xml:space="preserve"> </v>
      </c>
      <c r="D1842" s="32" t="e">
        <f t="shared" si="60"/>
        <v>#N/A</v>
      </c>
    </row>
    <row r="1843" spans="1:4">
      <c r="A1843" s="32" t="e">
        <f>IF((A1842+$F$5&lt;='Steps 1+2'!$E$17),A1842+$F$5,#N/A)</f>
        <v>#N/A</v>
      </c>
      <c r="B1843" s="10" t="str">
        <f>IFERROR(IF(ISNUMBER(A1843),(IF(A1843&lt;('Steps 1+2'!$H$11),((A1843/('Steps 1+2'!$H$11))*3+1),((A1843-('Steps 1+2'!$H$11))/(('Steps 1+2'!$E$17)-('Steps 1+2'!$H$11))*2+4)))," ")," ")</f>
        <v xml:space="preserve"> </v>
      </c>
      <c r="C1843" s="9" t="str">
        <f t="shared" si="59"/>
        <v xml:space="preserve"> </v>
      </c>
      <c r="D1843" s="32" t="e">
        <f t="shared" si="60"/>
        <v>#N/A</v>
      </c>
    </row>
    <row r="1844" spans="1:4">
      <c r="A1844" s="32" t="e">
        <f>IF((A1843+$F$5&lt;='Steps 1+2'!$E$17),A1843+$F$5,#N/A)</f>
        <v>#N/A</v>
      </c>
      <c r="B1844" s="10" t="str">
        <f>IFERROR(IF(ISNUMBER(A1844),(IF(A1844&lt;('Steps 1+2'!$H$11),((A1844/('Steps 1+2'!$H$11))*3+1),((A1844-('Steps 1+2'!$H$11))/(('Steps 1+2'!$E$17)-('Steps 1+2'!$H$11))*2+4)))," ")," ")</f>
        <v xml:space="preserve"> </v>
      </c>
      <c r="C1844" s="9" t="str">
        <f t="shared" si="59"/>
        <v xml:space="preserve"> </v>
      </c>
      <c r="D1844" s="32" t="e">
        <f t="shared" si="60"/>
        <v>#N/A</v>
      </c>
    </row>
    <row r="1845" spans="1:4">
      <c r="A1845" s="32" t="e">
        <f>IF((A1844+$F$5&lt;='Steps 1+2'!$E$17),A1844+$F$5,#N/A)</f>
        <v>#N/A</v>
      </c>
      <c r="B1845" s="10" t="str">
        <f>IFERROR(IF(ISNUMBER(A1845),(IF(A1845&lt;('Steps 1+2'!$H$11),((A1845/('Steps 1+2'!$H$11))*3+1),((A1845-('Steps 1+2'!$H$11))/(('Steps 1+2'!$E$17)-('Steps 1+2'!$H$11))*2+4)))," ")," ")</f>
        <v xml:space="preserve"> </v>
      </c>
      <c r="C1845" s="9" t="str">
        <f t="shared" si="59"/>
        <v xml:space="preserve"> </v>
      </c>
      <c r="D1845" s="32" t="e">
        <f t="shared" si="60"/>
        <v>#N/A</v>
      </c>
    </row>
    <row r="1846" spans="1:4">
      <c r="A1846" s="32" t="e">
        <f>IF((A1845+$F$5&lt;='Steps 1+2'!$E$17),A1845+$F$5,#N/A)</f>
        <v>#N/A</v>
      </c>
      <c r="B1846" s="10" t="str">
        <f>IFERROR(IF(ISNUMBER(A1846),(IF(A1846&lt;('Steps 1+2'!$H$11),((A1846/('Steps 1+2'!$H$11))*3+1),((A1846-('Steps 1+2'!$H$11))/(('Steps 1+2'!$E$17)-('Steps 1+2'!$H$11))*2+4)))," ")," ")</f>
        <v xml:space="preserve"> </v>
      </c>
      <c r="C1846" s="9" t="str">
        <f t="shared" si="59"/>
        <v xml:space="preserve"> </v>
      </c>
      <c r="D1846" s="32" t="e">
        <f t="shared" si="60"/>
        <v>#N/A</v>
      </c>
    </row>
    <row r="1847" spans="1:4">
      <c r="A1847" s="32" t="e">
        <f>IF((A1846+$F$5&lt;='Steps 1+2'!$E$17),A1846+$F$5,#N/A)</f>
        <v>#N/A</v>
      </c>
      <c r="B1847" s="10" t="str">
        <f>IFERROR(IF(ISNUMBER(A1847),(IF(A1847&lt;('Steps 1+2'!$H$11),((A1847/('Steps 1+2'!$H$11))*3+1),((A1847-('Steps 1+2'!$H$11))/(('Steps 1+2'!$E$17)-('Steps 1+2'!$H$11))*2+4)))," ")," ")</f>
        <v xml:space="preserve"> </v>
      </c>
      <c r="C1847" s="9" t="str">
        <f t="shared" si="59"/>
        <v xml:space="preserve"> </v>
      </c>
      <c r="D1847" s="32" t="e">
        <f t="shared" si="60"/>
        <v>#N/A</v>
      </c>
    </row>
    <row r="1848" spans="1:4">
      <c r="A1848" s="32" t="e">
        <f>IF((A1847+$F$5&lt;='Steps 1+2'!$E$17),A1847+$F$5,#N/A)</f>
        <v>#N/A</v>
      </c>
      <c r="B1848" s="10" t="str">
        <f>IFERROR(IF(ISNUMBER(A1848),(IF(A1848&lt;('Steps 1+2'!$H$11),((A1848/('Steps 1+2'!$H$11))*3+1),((A1848-('Steps 1+2'!$H$11))/(('Steps 1+2'!$E$17)-('Steps 1+2'!$H$11))*2+4)))," ")," ")</f>
        <v xml:space="preserve"> </v>
      </c>
      <c r="C1848" s="9" t="str">
        <f t="shared" si="59"/>
        <v xml:space="preserve"> </v>
      </c>
      <c r="D1848" s="32" t="e">
        <f t="shared" si="60"/>
        <v>#N/A</v>
      </c>
    </row>
    <row r="1849" spans="1:4">
      <c r="A1849" s="32" t="e">
        <f>IF((A1848+$F$5&lt;='Steps 1+2'!$E$17),A1848+$F$5,#N/A)</f>
        <v>#N/A</v>
      </c>
      <c r="B1849" s="10" t="str">
        <f>IFERROR(IF(ISNUMBER(A1849),(IF(A1849&lt;('Steps 1+2'!$H$11),((A1849/('Steps 1+2'!$H$11))*3+1),((A1849-('Steps 1+2'!$H$11))/(('Steps 1+2'!$E$17)-('Steps 1+2'!$H$11))*2+4)))," ")," ")</f>
        <v xml:space="preserve"> </v>
      </c>
      <c r="C1849" s="9" t="str">
        <f t="shared" si="59"/>
        <v xml:space="preserve"> </v>
      </c>
      <c r="D1849" s="32" t="e">
        <f t="shared" si="60"/>
        <v>#N/A</v>
      </c>
    </row>
    <row r="1850" spans="1:4">
      <c r="A1850" s="32" t="e">
        <f>IF((A1849+$F$5&lt;='Steps 1+2'!$E$17),A1849+$F$5,#N/A)</f>
        <v>#N/A</v>
      </c>
      <c r="B1850" s="10" t="str">
        <f>IFERROR(IF(ISNUMBER(A1850),(IF(A1850&lt;('Steps 1+2'!$H$11),((A1850/('Steps 1+2'!$H$11))*3+1),((A1850-('Steps 1+2'!$H$11))/(('Steps 1+2'!$E$17)-('Steps 1+2'!$H$11))*2+4)))," ")," ")</f>
        <v xml:space="preserve"> </v>
      </c>
      <c r="C1850" s="9" t="str">
        <f t="shared" si="59"/>
        <v xml:space="preserve"> </v>
      </c>
      <c r="D1850" s="32" t="e">
        <f t="shared" si="60"/>
        <v>#N/A</v>
      </c>
    </row>
    <row r="1851" spans="1:4">
      <c r="A1851" s="32" t="e">
        <f>IF((A1850+$F$5&lt;='Steps 1+2'!$E$17),A1850+$F$5,#N/A)</f>
        <v>#N/A</v>
      </c>
      <c r="B1851" s="10" t="str">
        <f>IFERROR(IF(ISNUMBER(A1851),(IF(A1851&lt;('Steps 1+2'!$H$11),((A1851/('Steps 1+2'!$H$11))*3+1),((A1851-('Steps 1+2'!$H$11))/(('Steps 1+2'!$E$17)-('Steps 1+2'!$H$11))*2+4)))," ")," ")</f>
        <v xml:space="preserve"> </v>
      </c>
      <c r="C1851" s="9" t="str">
        <f t="shared" si="59"/>
        <v xml:space="preserve"> </v>
      </c>
      <c r="D1851" s="32" t="e">
        <f t="shared" si="60"/>
        <v>#N/A</v>
      </c>
    </row>
    <row r="1852" spans="1:4">
      <c r="A1852" s="32" t="e">
        <f>IF((A1851+$F$5&lt;='Steps 1+2'!$E$17),A1851+$F$5,#N/A)</f>
        <v>#N/A</v>
      </c>
      <c r="B1852" s="10" t="str">
        <f>IFERROR(IF(ISNUMBER(A1852),(IF(A1852&lt;('Steps 1+2'!$H$11),((A1852/('Steps 1+2'!$H$11))*3+1),((A1852-('Steps 1+2'!$H$11))/(('Steps 1+2'!$E$17)-('Steps 1+2'!$H$11))*2+4)))," ")," ")</f>
        <v xml:space="preserve"> </v>
      </c>
      <c r="C1852" s="9" t="str">
        <f t="shared" si="59"/>
        <v xml:space="preserve"> </v>
      </c>
      <c r="D1852" s="32" t="e">
        <f t="shared" si="60"/>
        <v>#N/A</v>
      </c>
    </row>
    <row r="1853" spans="1:4">
      <c r="A1853" s="32" t="e">
        <f>IF((A1852+$F$5&lt;='Steps 1+2'!$E$17),A1852+$F$5,#N/A)</f>
        <v>#N/A</v>
      </c>
      <c r="B1853" s="10" t="str">
        <f>IFERROR(IF(ISNUMBER(A1853),(IF(A1853&lt;('Steps 1+2'!$H$11),((A1853/('Steps 1+2'!$H$11))*3+1),((A1853-('Steps 1+2'!$H$11))/(('Steps 1+2'!$E$17)-('Steps 1+2'!$H$11))*2+4)))," ")," ")</f>
        <v xml:space="preserve"> </v>
      </c>
      <c r="C1853" s="9" t="str">
        <f t="shared" si="59"/>
        <v xml:space="preserve"> </v>
      </c>
      <c r="D1853" s="32" t="e">
        <f t="shared" si="60"/>
        <v>#N/A</v>
      </c>
    </row>
    <row r="1854" spans="1:4">
      <c r="A1854" s="32" t="e">
        <f>IF((A1853+$F$5&lt;='Steps 1+2'!$E$17),A1853+$F$5,#N/A)</f>
        <v>#N/A</v>
      </c>
      <c r="B1854" s="10" t="str">
        <f>IFERROR(IF(ISNUMBER(A1854),(IF(A1854&lt;('Steps 1+2'!$H$11),((A1854/('Steps 1+2'!$H$11))*3+1),((A1854-('Steps 1+2'!$H$11))/(('Steps 1+2'!$E$17)-('Steps 1+2'!$H$11))*2+4)))," ")," ")</f>
        <v xml:space="preserve"> </v>
      </c>
      <c r="C1854" s="9" t="str">
        <f t="shared" si="59"/>
        <v xml:space="preserve"> </v>
      </c>
      <c r="D1854" s="32" t="e">
        <f t="shared" si="60"/>
        <v>#N/A</v>
      </c>
    </row>
    <row r="1855" spans="1:4">
      <c r="A1855" s="32" t="e">
        <f>IF((A1854+$F$5&lt;='Steps 1+2'!$E$17),A1854+$F$5,#N/A)</f>
        <v>#N/A</v>
      </c>
      <c r="B1855" s="10" t="str">
        <f>IFERROR(IF(ISNUMBER(A1855),(IF(A1855&lt;('Steps 1+2'!$H$11),((A1855/('Steps 1+2'!$H$11))*3+1),((A1855-('Steps 1+2'!$H$11))/(('Steps 1+2'!$E$17)-('Steps 1+2'!$H$11))*2+4)))," ")," ")</f>
        <v xml:space="preserve"> </v>
      </c>
      <c r="C1855" s="9" t="str">
        <f t="shared" si="59"/>
        <v xml:space="preserve"> </v>
      </c>
      <c r="D1855" s="32" t="e">
        <f t="shared" si="60"/>
        <v>#N/A</v>
      </c>
    </row>
    <row r="1856" spans="1:4">
      <c r="A1856" s="32" t="e">
        <f>IF((A1855+$F$5&lt;='Steps 1+2'!$E$17),A1855+$F$5,#N/A)</f>
        <v>#N/A</v>
      </c>
      <c r="B1856" s="10" t="str">
        <f>IFERROR(IF(ISNUMBER(A1856),(IF(A1856&lt;('Steps 1+2'!$H$11),((A1856/('Steps 1+2'!$H$11))*3+1),((A1856-('Steps 1+2'!$H$11))/(('Steps 1+2'!$E$17)-('Steps 1+2'!$H$11))*2+4)))," ")," ")</f>
        <v xml:space="preserve"> </v>
      </c>
      <c r="C1856" s="9" t="str">
        <f t="shared" si="59"/>
        <v xml:space="preserve"> </v>
      </c>
      <c r="D1856" s="32" t="e">
        <f t="shared" si="60"/>
        <v>#N/A</v>
      </c>
    </row>
    <row r="1857" spans="1:4">
      <c r="A1857" s="32" t="e">
        <f>IF((A1856+$F$5&lt;='Steps 1+2'!$E$17),A1856+$F$5,#N/A)</f>
        <v>#N/A</v>
      </c>
      <c r="B1857" s="10" t="str">
        <f>IFERROR(IF(ISNUMBER(A1857),(IF(A1857&lt;('Steps 1+2'!$H$11),((A1857/('Steps 1+2'!$H$11))*3+1),((A1857-('Steps 1+2'!$H$11))/(('Steps 1+2'!$E$17)-('Steps 1+2'!$H$11))*2+4)))," ")," ")</f>
        <v xml:space="preserve"> </v>
      </c>
      <c r="C1857" s="9" t="str">
        <f t="shared" si="59"/>
        <v xml:space="preserve"> </v>
      </c>
      <c r="D1857" s="32" t="e">
        <f t="shared" si="60"/>
        <v>#N/A</v>
      </c>
    </row>
    <row r="1858" spans="1:4">
      <c r="A1858" s="32" t="e">
        <f>IF((A1857+$F$5&lt;='Steps 1+2'!$E$17),A1857+$F$5,#N/A)</f>
        <v>#N/A</v>
      </c>
      <c r="B1858" s="10" t="str">
        <f>IFERROR(IF(ISNUMBER(A1858),(IF(A1858&lt;('Steps 1+2'!$H$11),((A1858/('Steps 1+2'!$H$11))*3+1),((A1858-('Steps 1+2'!$H$11))/(('Steps 1+2'!$E$17)-('Steps 1+2'!$H$11))*2+4)))," ")," ")</f>
        <v xml:space="preserve"> </v>
      </c>
      <c r="C1858" s="9" t="str">
        <f t="shared" ref="C1858:C1921" si="61">IFERROR(IF(AND(B1858&gt;3.5,B1858&lt;4),3.5,ROUND(B1858/5,1)*5)," ")</f>
        <v xml:space="preserve"> </v>
      </c>
      <c r="D1858" s="32" t="e">
        <f t="shared" si="60"/>
        <v>#N/A</v>
      </c>
    </row>
    <row r="1859" spans="1:4">
      <c r="A1859" s="32" t="e">
        <f>IF((A1858+$F$5&lt;='Steps 1+2'!$E$17),A1858+$F$5,#N/A)</f>
        <v>#N/A</v>
      </c>
      <c r="B1859" s="10" t="str">
        <f>IFERROR(IF(ISNUMBER(A1859),(IF(A1859&lt;('Steps 1+2'!$H$11),((A1859/('Steps 1+2'!$H$11))*3+1),((A1859-('Steps 1+2'!$H$11))/(('Steps 1+2'!$E$17)-('Steps 1+2'!$H$11))*2+4)))," ")," ")</f>
        <v xml:space="preserve"> </v>
      </c>
      <c r="C1859" s="9" t="str">
        <f t="shared" si="61"/>
        <v xml:space="preserve"> </v>
      </c>
      <c r="D1859" s="32" t="e">
        <f t="shared" si="60"/>
        <v>#N/A</v>
      </c>
    </row>
    <row r="1860" spans="1:4">
      <c r="A1860" s="32" t="e">
        <f>IF((A1859+$F$5&lt;='Steps 1+2'!$E$17),A1859+$F$5,#N/A)</f>
        <v>#N/A</v>
      </c>
      <c r="B1860" s="10" t="str">
        <f>IFERROR(IF(ISNUMBER(A1860),(IF(A1860&lt;('Steps 1+2'!$H$11),((A1860/('Steps 1+2'!$H$11))*3+1),((A1860-('Steps 1+2'!$H$11))/(('Steps 1+2'!$E$17)-('Steps 1+2'!$H$11))*2+4)))," ")," ")</f>
        <v xml:space="preserve"> </v>
      </c>
      <c r="C1860" s="9" t="str">
        <f t="shared" si="61"/>
        <v xml:space="preserve"> </v>
      </c>
      <c r="D1860" s="32" t="e">
        <f t="shared" si="60"/>
        <v>#N/A</v>
      </c>
    </row>
    <row r="1861" spans="1:4">
      <c r="A1861" s="32" t="e">
        <f>IF((A1860+$F$5&lt;='Steps 1+2'!$E$17),A1860+$F$5,#N/A)</f>
        <v>#N/A</v>
      </c>
      <c r="B1861" s="10" t="str">
        <f>IFERROR(IF(ISNUMBER(A1861),(IF(A1861&lt;('Steps 1+2'!$H$11),((A1861/('Steps 1+2'!$H$11))*3+1),((A1861-('Steps 1+2'!$H$11))/(('Steps 1+2'!$E$17)-('Steps 1+2'!$H$11))*2+4)))," ")," ")</f>
        <v xml:space="preserve"> </v>
      </c>
      <c r="C1861" s="9" t="str">
        <f t="shared" si="61"/>
        <v xml:space="preserve"> </v>
      </c>
      <c r="D1861" s="32" t="e">
        <f t="shared" si="60"/>
        <v>#N/A</v>
      </c>
    </row>
    <row r="1862" spans="1:4">
      <c r="A1862" s="32" t="e">
        <f>IF((A1861+$F$5&lt;='Steps 1+2'!$E$17),A1861+$F$5,#N/A)</f>
        <v>#N/A</v>
      </c>
      <c r="B1862" s="10" t="str">
        <f>IFERROR(IF(ISNUMBER(A1862),(IF(A1862&lt;('Steps 1+2'!$H$11),((A1862/('Steps 1+2'!$H$11))*3+1),((A1862-('Steps 1+2'!$H$11))/(('Steps 1+2'!$E$17)-('Steps 1+2'!$H$11))*2+4)))," ")," ")</f>
        <v xml:space="preserve"> </v>
      </c>
      <c r="C1862" s="9" t="str">
        <f t="shared" si="61"/>
        <v xml:space="preserve"> </v>
      </c>
      <c r="D1862" s="32" t="e">
        <f t="shared" si="60"/>
        <v>#N/A</v>
      </c>
    </row>
    <row r="1863" spans="1:4">
      <c r="A1863" s="32" t="e">
        <f>IF((A1862+$F$5&lt;='Steps 1+2'!$E$17),A1862+$F$5,#N/A)</f>
        <v>#N/A</v>
      </c>
      <c r="B1863" s="10" t="str">
        <f>IFERROR(IF(ISNUMBER(A1863),(IF(A1863&lt;('Steps 1+2'!$H$11),((A1863/('Steps 1+2'!$H$11))*3+1),((A1863-('Steps 1+2'!$H$11))/(('Steps 1+2'!$E$17)-('Steps 1+2'!$H$11))*2+4)))," ")," ")</f>
        <v xml:space="preserve"> </v>
      </c>
      <c r="C1863" s="9" t="str">
        <f t="shared" si="61"/>
        <v xml:space="preserve"> </v>
      </c>
      <c r="D1863" s="32" t="e">
        <f t="shared" si="60"/>
        <v>#N/A</v>
      </c>
    </row>
    <row r="1864" spans="1:4">
      <c r="A1864" s="32" t="e">
        <f>IF((A1863+$F$5&lt;='Steps 1+2'!$E$17),A1863+$F$5,#N/A)</f>
        <v>#N/A</v>
      </c>
      <c r="B1864" s="10" t="str">
        <f>IFERROR(IF(ISNUMBER(A1864),(IF(A1864&lt;('Steps 1+2'!$H$11),((A1864/('Steps 1+2'!$H$11))*3+1),((A1864-('Steps 1+2'!$H$11))/(('Steps 1+2'!$E$17)-('Steps 1+2'!$H$11))*2+4)))," ")," ")</f>
        <v xml:space="preserve"> </v>
      </c>
      <c r="C1864" s="9" t="str">
        <f t="shared" si="61"/>
        <v xml:space="preserve"> </v>
      </c>
      <c r="D1864" s="32" t="e">
        <f t="shared" si="60"/>
        <v>#N/A</v>
      </c>
    </row>
    <row r="1865" spans="1:4">
      <c r="A1865" s="32" t="e">
        <f>IF((A1864+$F$5&lt;='Steps 1+2'!$E$17),A1864+$F$5,#N/A)</f>
        <v>#N/A</v>
      </c>
      <c r="B1865" s="10" t="str">
        <f>IFERROR(IF(ISNUMBER(A1865),(IF(A1865&lt;('Steps 1+2'!$H$11),((A1865/('Steps 1+2'!$H$11))*3+1),((A1865-('Steps 1+2'!$H$11))/(('Steps 1+2'!$E$17)-('Steps 1+2'!$H$11))*2+4)))," ")," ")</f>
        <v xml:space="preserve"> </v>
      </c>
      <c r="C1865" s="9" t="str">
        <f t="shared" si="61"/>
        <v xml:space="preserve"> </v>
      </c>
      <c r="D1865" s="32" t="e">
        <f t="shared" si="60"/>
        <v>#N/A</v>
      </c>
    </row>
    <row r="1866" spans="1:4">
      <c r="A1866" s="32" t="e">
        <f>IF((A1865+$F$5&lt;='Steps 1+2'!$E$17),A1865+$F$5,#N/A)</f>
        <v>#N/A</v>
      </c>
      <c r="B1866" s="10" t="str">
        <f>IFERROR(IF(ISNUMBER(A1866),(IF(A1866&lt;('Steps 1+2'!$H$11),((A1866/('Steps 1+2'!$H$11))*3+1),((A1866-('Steps 1+2'!$H$11))/(('Steps 1+2'!$E$17)-('Steps 1+2'!$H$11))*2+4)))," ")," ")</f>
        <v xml:space="preserve"> </v>
      </c>
      <c r="C1866" s="9" t="str">
        <f t="shared" si="61"/>
        <v xml:space="preserve"> </v>
      </c>
      <c r="D1866" s="32" t="e">
        <f t="shared" si="60"/>
        <v>#N/A</v>
      </c>
    </row>
    <row r="1867" spans="1:4">
      <c r="A1867" s="32" t="e">
        <f>IF((A1866+$F$5&lt;='Steps 1+2'!$E$17),A1866+$F$5,#N/A)</f>
        <v>#N/A</v>
      </c>
      <c r="B1867" s="10" t="str">
        <f>IFERROR(IF(ISNUMBER(A1867),(IF(A1867&lt;('Steps 1+2'!$H$11),((A1867/('Steps 1+2'!$H$11))*3+1),((A1867-('Steps 1+2'!$H$11))/(('Steps 1+2'!$E$17)-('Steps 1+2'!$H$11))*2+4)))," ")," ")</f>
        <v xml:space="preserve"> </v>
      </c>
      <c r="C1867" s="9" t="str">
        <f t="shared" si="61"/>
        <v xml:space="preserve"> </v>
      </c>
      <c r="D1867" s="32" t="e">
        <f t="shared" ref="D1867:D1930" si="62">A1867</f>
        <v>#N/A</v>
      </c>
    </row>
    <row r="1868" spans="1:4">
      <c r="A1868" s="32" t="e">
        <f>IF((A1867+$F$5&lt;='Steps 1+2'!$E$17),A1867+$F$5,#N/A)</f>
        <v>#N/A</v>
      </c>
      <c r="B1868" s="10" t="str">
        <f>IFERROR(IF(ISNUMBER(A1868),(IF(A1868&lt;('Steps 1+2'!$H$11),((A1868/('Steps 1+2'!$H$11))*3+1),((A1868-('Steps 1+2'!$H$11))/(('Steps 1+2'!$E$17)-('Steps 1+2'!$H$11))*2+4)))," ")," ")</f>
        <v xml:space="preserve"> </v>
      </c>
      <c r="C1868" s="9" t="str">
        <f t="shared" si="61"/>
        <v xml:space="preserve"> </v>
      </c>
      <c r="D1868" s="32" t="e">
        <f t="shared" si="62"/>
        <v>#N/A</v>
      </c>
    </row>
    <row r="1869" spans="1:4">
      <c r="A1869" s="32" t="e">
        <f>IF((A1868+$F$5&lt;='Steps 1+2'!$E$17),A1868+$F$5,#N/A)</f>
        <v>#N/A</v>
      </c>
      <c r="B1869" s="10" t="str">
        <f>IFERROR(IF(ISNUMBER(A1869),(IF(A1869&lt;('Steps 1+2'!$H$11),((A1869/('Steps 1+2'!$H$11))*3+1),((A1869-('Steps 1+2'!$H$11))/(('Steps 1+2'!$E$17)-('Steps 1+2'!$H$11))*2+4)))," ")," ")</f>
        <v xml:space="preserve"> </v>
      </c>
      <c r="C1869" s="9" t="str">
        <f t="shared" si="61"/>
        <v xml:space="preserve"> </v>
      </c>
      <c r="D1869" s="32" t="e">
        <f t="shared" si="62"/>
        <v>#N/A</v>
      </c>
    </row>
    <row r="1870" spans="1:4">
      <c r="A1870" s="32" t="e">
        <f>IF((A1869+$F$5&lt;='Steps 1+2'!$E$17),A1869+$F$5,#N/A)</f>
        <v>#N/A</v>
      </c>
      <c r="B1870" s="10" t="str">
        <f>IFERROR(IF(ISNUMBER(A1870),(IF(A1870&lt;('Steps 1+2'!$H$11),((A1870/('Steps 1+2'!$H$11))*3+1),((A1870-('Steps 1+2'!$H$11))/(('Steps 1+2'!$E$17)-('Steps 1+2'!$H$11))*2+4)))," ")," ")</f>
        <v xml:space="preserve"> </v>
      </c>
      <c r="C1870" s="9" t="str">
        <f t="shared" si="61"/>
        <v xml:space="preserve"> </v>
      </c>
      <c r="D1870" s="32" t="e">
        <f t="shared" si="62"/>
        <v>#N/A</v>
      </c>
    </row>
    <row r="1871" spans="1:4">
      <c r="A1871" s="32" t="e">
        <f>IF((A1870+$F$5&lt;='Steps 1+2'!$E$17),A1870+$F$5,#N/A)</f>
        <v>#N/A</v>
      </c>
      <c r="B1871" s="10" t="str">
        <f>IFERROR(IF(ISNUMBER(A1871),(IF(A1871&lt;('Steps 1+2'!$H$11),((A1871/('Steps 1+2'!$H$11))*3+1),((A1871-('Steps 1+2'!$H$11))/(('Steps 1+2'!$E$17)-('Steps 1+2'!$H$11))*2+4)))," ")," ")</f>
        <v xml:space="preserve"> </v>
      </c>
      <c r="C1871" s="9" t="str">
        <f t="shared" si="61"/>
        <v xml:space="preserve"> </v>
      </c>
      <c r="D1871" s="32" t="e">
        <f t="shared" si="62"/>
        <v>#N/A</v>
      </c>
    </row>
    <row r="1872" spans="1:4">
      <c r="A1872" s="32" t="e">
        <f>IF((A1871+$F$5&lt;='Steps 1+2'!$E$17),A1871+$F$5,#N/A)</f>
        <v>#N/A</v>
      </c>
      <c r="B1872" s="10" t="str">
        <f>IFERROR(IF(ISNUMBER(A1872),(IF(A1872&lt;('Steps 1+2'!$H$11),((A1872/('Steps 1+2'!$H$11))*3+1),((A1872-('Steps 1+2'!$H$11))/(('Steps 1+2'!$E$17)-('Steps 1+2'!$H$11))*2+4)))," ")," ")</f>
        <v xml:space="preserve"> </v>
      </c>
      <c r="C1872" s="9" t="str">
        <f t="shared" si="61"/>
        <v xml:space="preserve"> </v>
      </c>
      <c r="D1872" s="32" t="e">
        <f t="shared" si="62"/>
        <v>#N/A</v>
      </c>
    </row>
    <row r="1873" spans="1:4">
      <c r="A1873" s="32" t="e">
        <f>IF((A1872+$F$5&lt;='Steps 1+2'!$E$17),A1872+$F$5,#N/A)</f>
        <v>#N/A</v>
      </c>
      <c r="B1873" s="10" t="str">
        <f>IFERROR(IF(ISNUMBER(A1873),(IF(A1873&lt;('Steps 1+2'!$H$11),((A1873/('Steps 1+2'!$H$11))*3+1),((A1873-('Steps 1+2'!$H$11))/(('Steps 1+2'!$E$17)-('Steps 1+2'!$H$11))*2+4)))," ")," ")</f>
        <v xml:space="preserve"> </v>
      </c>
      <c r="C1873" s="9" t="str">
        <f t="shared" si="61"/>
        <v xml:space="preserve"> </v>
      </c>
      <c r="D1873" s="32" t="e">
        <f t="shared" si="62"/>
        <v>#N/A</v>
      </c>
    </row>
    <row r="1874" spans="1:4">
      <c r="A1874" s="32" t="e">
        <f>IF((A1873+$F$5&lt;='Steps 1+2'!$E$17),A1873+$F$5,#N/A)</f>
        <v>#N/A</v>
      </c>
      <c r="B1874" s="10" t="str">
        <f>IFERROR(IF(ISNUMBER(A1874),(IF(A1874&lt;('Steps 1+2'!$H$11),((A1874/('Steps 1+2'!$H$11))*3+1),((A1874-('Steps 1+2'!$H$11))/(('Steps 1+2'!$E$17)-('Steps 1+2'!$H$11))*2+4)))," ")," ")</f>
        <v xml:space="preserve"> </v>
      </c>
      <c r="C1874" s="9" t="str">
        <f t="shared" si="61"/>
        <v xml:space="preserve"> </v>
      </c>
      <c r="D1874" s="32" t="e">
        <f t="shared" si="62"/>
        <v>#N/A</v>
      </c>
    </row>
    <row r="1875" spans="1:4">
      <c r="A1875" s="32" t="e">
        <f>IF((A1874+$F$5&lt;='Steps 1+2'!$E$17),A1874+$F$5,#N/A)</f>
        <v>#N/A</v>
      </c>
      <c r="B1875" s="10" t="str">
        <f>IFERROR(IF(ISNUMBER(A1875),(IF(A1875&lt;('Steps 1+2'!$H$11),((A1875/('Steps 1+2'!$H$11))*3+1),((A1875-('Steps 1+2'!$H$11))/(('Steps 1+2'!$E$17)-('Steps 1+2'!$H$11))*2+4)))," ")," ")</f>
        <v xml:space="preserve"> </v>
      </c>
      <c r="C1875" s="9" t="str">
        <f t="shared" si="61"/>
        <v xml:space="preserve"> </v>
      </c>
      <c r="D1875" s="32" t="e">
        <f t="shared" si="62"/>
        <v>#N/A</v>
      </c>
    </row>
    <row r="1876" spans="1:4">
      <c r="A1876" s="32" t="e">
        <f>IF((A1875+$F$5&lt;='Steps 1+2'!$E$17),A1875+$F$5,#N/A)</f>
        <v>#N/A</v>
      </c>
      <c r="B1876" s="10" t="str">
        <f>IFERROR(IF(ISNUMBER(A1876),(IF(A1876&lt;('Steps 1+2'!$H$11),((A1876/('Steps 1+2'!$H$11))*3+1),((A1876-('Steps 1+2'!$H$11))/(('Steps 1+2'!$E$17)-('Steps 1+2'!$H$11))*2+4)))," ")," ")</f>
        <v xml:space="preserve"> </v>
      </c>
      <c r="C1876" s="9" t="str">
        <f t="shared" si="61"/>
        <v xml:space="preserve"> </v>
      </c>
      <c r="D1876" s="32" t="e">
        <f t="shared" si="62"/>
        <v>#N/A</v>
      </c>
    </row>
    <row r="1877" spans="1:4">
      <c r="A1877" s="32" t="e">
        <f>IF((A1876+$F$5&lt;='Steps 1+2'!$E$17),A1876+$F$5,#N/A)</f>
        <v>#N/A</v>
      </c>
      <c r="B1877" s="10" t="str">
        <f>IFERROR(IF(ISNUMBER(A1877),(IF(A1877&lt;('Steps 1+2'!$H$11),((A1877/('Steps 1+2'!$H$11))*3+1),((A1877-('Steps 1+2'!$H$11))/(('Steps 1+2'!$E$17)-('Steps 1+2'!$H$11))*2+4)))," ")," ")</f>
        <v xml:space="preserve"> </v>
      </c>
      <c r="C1877" s="9" t="str">
        <f t="shared" si="61"/>
        <v xml:space="preserve"> </v>
      </c>
      <c r="D1877" s="32" t="e">
        <f t="shared" si="62"/>
        <v>#N/A</v>
      </c>
    </row>
    <row r="1878" spans="1:4">
      <c r="A1878" s="32" t="e">
        <f>IF((A1877+$F$5&lt;='Steps 1+2'!$E$17),A1877+$F$5,#N/A)</f>
        <v>#N/A</v>
      </c>
      <c r="B1878" s="10" t="str">
        <f>IFERROR(IF(ISNUMBER(A1878),(IF(A1878&lt;('Steps 1+2'!$H$11),((A1878/('Steps 1+2'!$H$11))*3+1),((A1878-('Steps 1+2'!$H$11))/(('Steps 1+2'!$E$17)-('Steps 1+2'!$H$11))*2+4)))," ")," ")</f>
        <v xml:space="preserve"> </v>
      </c>
      <c r="C1878" s="9" t="str">
        <f t="shared" si="61"/>
        <v xml:space="preserve"> </v>
      </c>
      <c r="D1878" s="32" t="e">
        <f t="shared" si="62"/>
        <v>#N/A</v>
      </c>
    </row>
    <row r="1879" spans="1:4">
      <c r="A1879" s="32" t="e">
        <f>IF((A1878+$F$5&lt;='Steps 1+2'!$E$17),A1878+$F$5,#N/A)</f>
        <v>#N/A</v>
      </c>
      <c r="B1879" s="10" t="str">
        <f>IFERROR(IF(ISNUMBER(A1879),(IF(A1879&lt;('Steps 1+2'!$H$11),((A1879/('Steps 1+2'!$H$11))*3+1),((A1879-('Steps 1+2'!$H$11))/(('Steps 1+2'!$E$17)-('Steps 1+2'!$H$11))*2+4)))," ")," ")</f>
        <v xml:space="preserve"> </v>
      </c>
      <c r="C1879" s="9" t="str">
        <f t="shared" si="61"/>
        <v xml:space="preserve"> </v>
      </c>
      <c r="D1879" s="32" t="e">
        <f t="shared" si="62"/>
        <v>#N/A</v>
      </c>
    </row>
    <row r="1880" spans="1:4">
      <c r="A1880" s="32" t="e">
        <f>IF((A1879+$F$5&lt;='Steps 1+2'!$E$17),A1879+$F$5,#N/A)</f>
        <v>#N/A</v>
      </c>
      <c r="B1880" s="10" t="str">
        <f>IFERROR(IF(ISNUMBER(A1880),(IF(A1880&lt;('Steps 1+2'!$H$11),((A1880/('Steps 1+2'!$H$11))*3+1),((A1880-('Steps 1+2'!$H$11))/(('Steps 1+2'!$E$17)-('Steps 1+2'!$H$11))*2+4)))," ")," ")</f>
        <v xml:space="preserve"> </v>
      </c>
      <c r="C1880" s="9" t="str">
        <f t="shared" si="61"/>
        <v xml:space="preserve"> </v>
      </c>
      <c r="D1880" s="32" t="e">
        <f t="shared" si="62"/>
        <v>#N/A</v>
      </c>
    </row>
    <row r="1881" spans="1:4">
      <c r="A1881" s="32" t="e">
        <f>IF((A1880+$F$5&lt;='Steps 1+2'!$E$17),A1880+$F$5,#N/A)</f>
        <v>#N/A</v>
      </c>
      <c r="B1881" s="10" t="str">
        <f>IFERROR(IF(ISNUMBER(A1881),(IF(A1881&lt;('Steps 1+2'!$H$11),((A1881/('Steps 1+2'!$H$11))*3+1),((A1881-('Steps 1+2'!$H$11))/(('Steps 1+2'!$E$17)-('Steps 1+2'!$H$11))*2+4)))," ")," ")</f>
        <v xml:space="preserve"> </v>
      </c>
      <c r="C1881" s="9" t="str">
        <f t="shared" si="61"/>
        <v xml:space="preserve"> </v>
      </c>
      <c r="D1881" s="32" t="e">
        <f t="shared" si="62"/>
        <v>#N/A</v>
      </c>
    </row>
    <row r="1882" spans="1:4">
      <c r="A1882" s="32" t="e">
        <f>IF((A1881+$F$5&lt;='Steps 1+2'!$E$17),A1881+$F$5,#N/A)</f>
        <v>#N/A</v>
      </c>
      <c r="B1882" s="10" t="str">
        <f>IFERROR(IF(ISNUMBER(A1882),(IF(A1882&lt;('Steps 1+2'!$H$11),((A1882/('Steps 1+2'!$H$11))*3+1),((A1882-('Steps 1+2'!$H$11))/(('Steps 1+2'!$E$17)-('Steps 1+2'!$H$11))*2+4)))," ")," ")</f>
        <v xml:space="preserve"> </v>
      </c>
      <c r="C1882" s="9" t="str">
        <f t="shared" si="61"/>
        <v xml:space="preserve"> </v>
      </c>
      <c r="D1882" s="32" t="e">
        <f t="shared" si="62"/>
        <v>#N/A</v>
      </c>
    </row>
    <row r="1883" spans="1:4">
      <c r="A1883" s="32" t="e">
        <f>IF((A1882+$F$5&lt;='Steps 1+2'!$E$17),A1882+$F$5,#N/A)</f>
        <v>#N/A</v>
      </c>
      <c r="B1883" s="10" t="str">
        <f>IFERROR(IF(ISNUMBER(A1883),(IF(A1883&lt;('Steps 1+2'!$H$11),((A1883/('Steps 1+2'!$H$11))*3+1),((A1883-('Steps 1+2'!$H$11))/(('Steps 1+2'!$E$17)-('Steps 1+2'!$H$11))*2+4)))," ")," ")</f>
        <v xml:space="preserve"> </v>
      </c>
      <c r="C1883" s="9" t="str">
        <f t="shared" si="61"/>
        <v xml:space="preserve"> </v>
      </c>
      <c r="D1883" s="32" t="e">
        <f t="shared" si="62"/>
        <v>#N/A</v>
      </c>
    </row>
    <row r="1884" spans="1:4">
      <c r="A1884" s="32" t="e">
        <f>IF((A1883+$F$5&lt;='Steps 1+2'!$E$17),A1883+$F$5,#N/A)</f>
        <v>#N/A</v>
      </c>
      <c r="B1884" s="10" t="str">
        <f>IFERROR(IF(ISNUMBER(A1884),(IF(A1884&lt;('Steps 1+2'!$H$11),((A1884/('Steps 1+2'!$H$11))*3+1),((A1884-('Steps 1+2'!$H$11))/(('Steps 1+2'!$E$17)-('Steps 1+2'!$H$11))*2+4)))," ")," ")</f>
        <v xml:space="preserve"> </v>
      </c>
      <c r="C1884" s="9" t="str">
        <f t="shared" si="61"/>
        <v xml:space="preserve"> </v>
      </c>
      <c r="D1884" s="32" t="e">
        <f t="shared" si="62"/>
        <v>#N/A</v>
      </c>
    </row>
    <row r="1885" spans="1:4">
      <c r="A1885" s="32" t="e">
        <f>IF((A1884+$F$5&lt;='Steps 1+2'!$E$17),A1884+$F$5,#N/A)</f>
        <v>#N/A</v>
      </c>
      <c r="B1885" s="10" t="str">
        <f>IFERROR(IF(ISNUMBER(A1885),(IF(A1885&lt;('Steps 1+2'!$H$11),((A1885/('Steps 1+2'!$H$11))*3+1),((A1885-('Steps 1+2'!$H$11))/(('Steps 1+2'!$E$17)-('Steps 1+2'!$H$11))*2+4)))," ")," ")</f>
        <v xml:space="preserve"> </v>
      </c>
      <c r="C1885" s="9" t="str">
        <f t="shared" si="61"/>
        <v xml:space="preserve"> </v>
      </c>
      <c r="D1885" s="32" t="e">
        <f t="shared" si="62"/>
        <v>#N/A</v>
      </c>
    </row>
    <row r="1886" spans="1:4">
      <c r="A1886" s="32" t="e">
        <f>IF((A1885+$F$5&lt;='Steps 1+2'!$E$17),A1885+$F$5,#N/A)</f>
        <v>#N/A</v>
      </c>
      <c r="B1886" s="10" t="str">
        <f>IFERROR(IF(ISNUMBER(A1886),(IF(A1886&lt;('Steps 1+2'!$H$11),((A1886/('Steps 1+2'!$H$11))*3+1),((A1886-('Steps 1+2'!$H$11))/(('Steps 1+2'!$E$17)-('Steps 1+2'!$H$11))*2+4)))," ")," ")</f>
        <v xml:space="preserve"> </v>
      </c>
      <c r="C1886" s="9" t="str">
        <f t="shared" si="61"/>
        <v xml:space="preserve"> </v>
      </c>
      <c r="D1886" s="32" t="e">
        <f t="shared" si="62"/>
        <v>#N/A</v>
      </c>
    </row>
    <row r="1887" spans="1:4">
      <c r="A1887" s="32" t="e">
        <f>IF((A1886+$F$5&lt;='Steps 1+2'!$E$17),A1886+$F$5,#N/A)</f>
        <v>#N/A</v>
      </c>
      <c r="B1887" s="10" t="str">
        <f>IFERROR(IF(ISNUMBER(A1887),(IF(A1887&lt;('Steps 1+2'!$H$11),((A1887/('Steps 1+2'!$H$11))*3+1),((A1887-('Steps 1+2'!$H$11))/(('Steps 1+2'!$E$17)-('Steps 1+2'!$H$11))*2+4)))," ")," ")</f>
        <v xml:space="preserve"> </v>
      </c>
      <c r="C1887" s="9" t="str">
        <f t="shared" si="61"/>
        <v xml:space="preserve"> </v>
      </c>
      <c r="D1887" s="32" t="e">
        <f t="shared" si="62"/>
        <v>#N/A</v>
      </c>
    </row>
    <row r="1888" spans="1:4">
      <c r="A1888" s="32" t="e">
        <f>IF((A1887+$F$5&lt;='Steps 1+2'!$E$17),A1887+$F$5,#N/A)</f>
        <v>#N/A</v>
      </c>
      <c r="B1888" s="10" t="str">
        <f>IFERROR(IF(ISNUMBER(A1888),(IF(A1888&lt;('Steps 1+2'!$H$11),((A1888/('Steps 1+2'!$H$11))*3+1),((A1888-('Steps 1+2'!$H$11))/(('Steps 1+2'!$E$17)-('Steps 1+2'!$H$11))*2+4)))," ")," ")</f>
        <v xml:space="preserve"> </v>
      </c>
      <c r="C1888" s="9" t="str">
        <f t="shared" si="61"/>
        <v xml:space="preserve"> </v>
      </c>
      <c r="D1888" s="32" t="e">
        <f t="shared" si="62"/>
        <v>#N/A</v>
      </c>
    </row>
    <row r="1889" spans="1:4">
      <c r="A1889" s="32" t="e">
        <f>IF((A1888+$F$5&lt;='Steps 1+2'!$E$17),A1888+$F$5,#N/A)</f>
        <v>#N/A</v>
      </c>
      <c r="B1889" s="10" t="str">
        <f>IFERROR(IF(ISNUMBER(A1889),(IF(A1889&lt;('Steps 1+2'!$H$11),((A1889/('Steps 1+2'!$H$11))*3+1),((A1889-('Steps 1+2'!$H$11))/(('Steps 1+2'!$E$17)-('Steps 1+2'!$H$11))*2+4)))," ")," ")</f>
        <v xml:space="preserve"> </v>
      </c>
      <c r="C1889" s="9" t="str">
        <f t="shared" si="61"/>
        <v xml:space="preserve"> </v>
      </c>
      <c r="D1889" s="32" t="e">
        <f t="shared" si="62"/>
        <v>#N/A</v>
      </c>
    </row>
    <row r="1890" spans="1:4">
      <c r="A1890" s="32" t="e">
        <f>IF((A1889+$F$5&lt;='Steps 1+2'!$E$17),A1889+$F$5,#N/A)</f>
        <v>#N/A</v>
      </c>
      <c r="B1890" s="10" t="str">
        <f>IFERROR(IF(ISNUMBER(A1890),(IF(A1890&lt;('Steps 1+2'!$H$11),((A1890/('Steps 1+2'!$H$11))*3+1),((A1890-('Steps 1+2'!$H$11))/(('Steps 1+2'!$E$17)-('Steps 1+2'!$H$11))*2+4)))," ")," ")</f>
        <v xml:space="preserve"> </v>
      </c>
      <c r="C1890" s="9" t="str">
        <f t="shared" si="61"/>
        <v xml:space="preserve"> </v>
      </c>
      <c r="D1890" s="32" t="e">
        <f t="shared" si="62"/>
        <v>#N/A</v>
      </c>
    </row>
    <row r="1891" spans="1:4">
      <c r="A1891" s="32" t="e">
        <f>IF((A1890+$F$5&lt;='Steps 1+2'!$E$17),A1890+$F$5,#N/A)</f>
        <v>#N/A</v>
      </c>
      <c r="B1891" s="10" t="str">
        <f>IFERROR(IF(ISNUMBER(A1891),(IF(A1891&lt;('Steps 1+2'!$H$11),((A1891/('Steps 1+2'!$H$11))*3+1),((A1891-('Steps 1+2'!$H$11))/(('Steps 1+2'!$E$17)-('Steps 1+2'!$H$11))*2+4)))," ")," ")</f>
        <v xml:space="preserve"> </v>
      </c>
      <c r="C1891" s="9" t="str">
        <f t="shared" si="61"/>
        <v xml:space="preserve"> </v>
      </c>
      <c r="D1891" s="32" t="e">
        <f t="shared" si="62"/>
        <v>#N/A</v>
      </c>
    </row>
    <row r="1892" spans="1:4">
      <c r="A1892" s="32" t="e">
        <f>IF((A1891+$F$5&lt;='Steps 1+2'!$E$17),A1891+$F$5,#N/A)</f>
        <v>#N/A</v>
      </c>
      <c r="B1892" s="10" t="str">
        <f>IFERROR(IF(ISNUMBER(A1892),(IF(A1892&lt;('Steps 1+2'!$H$11),((A1892/('Steps 1+2'!$H$11))*3+1),((A1892-('Steps 1+2'!$H$11))/(('Steps 1+2'!$E$17)-('Steps 1+2'!$H$11))*2+4)))," ")," ")</f>
        <v xml:space="preserve"> </v>
      </c>
      <c r="C1892" s="9" t="str">
        <f t="shared" si="61"/>
        <v xml:space="preserve"> </v>
      </c>
      <c r="D1892" s="32" t="e">
        <f t="shared" si="62"/>
        <v>#N/A</v>
      </c>
    </row>
    <row r="1893" spans="1:4">
      <c r="A1893" s="32" t="e">
        <f>IF((A1892+$F$5&lt;='Steps 1+2'!$E$17),A1892+$F$5,#N/A)</f>
        <v>#N/A</v>
      </c>
      <c r="B1893" s="10" t="str">
        <f>IFERROR(IF(ISNUMBER(A1893),(IF(A1893&lt;('Steps 1+2'!$H$11),((A1893/('Steps 1+2'!$H$11))*3+1),((A1893-('Steps 1+2'!$H$11))/(('Steps 1+2'!$E$17)-('Steps 1+2'!$H$11))*2+4)))," ")," ")</f>
        <v xml:space="preserve"> </v>
      </c>
      <c r="C1893" s="9" t="str">
        <f t="shared" si="61"/>
        <v xml:space="preserve"> </v>
      </c>
      <c r="D1893" s="32" t="e">
        <f t="shared" si="62"/>
        <v>#N/A</v>
      </c>
    </row>
    <row r="1894" spans="1:4">
      <c r="A1894" s="32" t="e">
        <f>IF((A1893+$F$5&lt;='Steps 1+2'!$E$17),A1893+$F$5,#N/A)</f>
        <v>#N/A</v>
      </c>
      <c r="B1894" s="10" t="str">
        <f>IFERROR(IF(ISNUMBER(A1894),(IF(A1894&lt;('Steps 1+2'!$H$11),((A1894/('Steps 1+2'!$H$11))*3+1),((A1894-('Steps 1+2'!$H$11))/(('Steps 1+2'!$E$17)-('Steps 1+2'!$H$11))*2+4)))," ")," ")</f>
        <v xml:space="preserve"> </v>
      </c>
      <c r="C1894" s="9" t="str">
        <f t="shared" si="61"/>
        <v xml:space="preserve"> </v>
      </c>
      <c r="D1894" s="32" t="e">
        <f t="shared" si="62"/>
        <v>#N/A</v>
      </c>
    </row>
    <row r="1895" spans="1:4">
      <c r="A1895" s="32" t="e">
        <f>IF((A1894+$F$5&lt;='Steps 1+2'!$E$17),A1894+$F$5,#N/A)</f>
        <v>#N/A</v>
      </c>
      <c r="B1895" s="10" t="str">
        <f>IFERROR(IF(ISNUMBER(A1895),(IF(A1895&lt;('Steps 1+2'!$H$11),((A1895/('Steps 1+2'!$H$11))*3+1),((A1895-('Steps 1+2'!$H$11))/(('Steps 1+2'!$E$17)-('Steps 1+2'!$H$11))*2+4)))," ")," ")</f>
        <v xml:space="preserve"> </v>
      </c>
      <c r="C1895" s="9" t="str">
        <f t="shared" si="61"/>
        <v xml:space="preserve"> </v>
      </c>
      <c r="D1895" s="32" t="e">
        <f t="shared" si="62"/>
        <v>#N/A</v>
      </c>
    </row>
    <row r="1896" spans="1:4">
      <c r="A1896" s="32" t="e">
        <f>IF((A1895+$F$5&lt;='Steps 1+2'!$E$17),A1895+$F$5,#N/A)</f>
        <v>#N/A</v>
      </c>
      <c r="B1896" s="10" t="str">
        <f>IFERROR(IF(ISNUMBER(A1896),(IF(A1896&lt;('Steps 1+2'!$H$11),((A1896/('Steps 1+2'!$H$11))*3+1),((A1896-('Steps 1+2'!$H$11))/(('Steps 1+2'!$E$17)-('Steps 1+2'!$H$11))*2+4)))," ")," ")</f>
        <v xml:space="preserve"> </v>
      </c>
      <c r="C1896" s="9" t="str">
        <f t="shared" si="61"/>
        <v xml:space="preserve"> </v>
      </c>
      <c r="D1896" s="32" t="e">
        <f t="shared" si="62"/>
        <v>#N/A</v>
      </c>
    </row>
    <row r="1897" spans="1:4">
      <c r="A1897" s="32" t="e">
        <f>IF((A1896+$F$5&lt;='Steps 1+2'!$E$17),A1896+$F$5,#N/A)</f>
        <v>#N/A</v>
      </c>
      <c r="B1897" s="10" t="str">
        <f>IFERROR(IF(ISNUMBER(A1897),(IF(A1897&lt;('Steps 1+2'!$H$11),((A1897/('Steps 1+2'!$H$11))*3+1),((A1897-('Steps 1+2'!$H$11))/(('Steps 1+2'!$E$17)-('Steps 1+2'!$H$11))*2+4)))," ")," ")</f>
        <v xml:space="preserve"> </v>
      </c>
      <c r="C1897" s="9" t="str">
        <f t="shared" si="61"/>
        <v xml:space="preserve"> </v>
      </c>
      <c r="D1897" s="32" t="e">
        <f t="shared" si="62"/>
        <v>#N/A</v>
      </c>
    </row>
    <row r="1898" spans="1:4">
      <c r="A1898" s="32" t="e">
        <f>IF((A1897+$F$5&lt;='Steps 1+2'!$E$17),A1897+$F$5,#N/A)</f>
        <v>#N/A</v>
      </c>
      <c r="B1898" s="10" t="str">
        <f>IFERROR(IF(ISNUMBER(A1898),(IF(A1898&lt;('Steps 1+2'!$H$11),((A1898/('Steps 1+2'!$H$11))*3+1),((A1898-('Steps 1+2'!$H$11))/(('Steps 1+2'!$E$17)-('Steps 1+2'!$H$11))*2+4)))," ")," ")</f>
        <v xml:space="preserve"> </v>
      </c>
      <c r="C1898" s="9" t="str">
        <f t="shared" si="61"/>
        <v xml:space="preserve"> </v>
      </c>
      <c r="D1898" s="32" t="e">
        <f t="shared" si="62"/>
        <v>#N/A</v>
      </c>
    </row>
    <row r="1899" spans="1:4">
      <c r="A1899" s="32" t="e">
        <f>IF((A1898+$F$5&lt;='Steps 1+2'!$E$17),A1898+$F$5,#N/A)</f>
        <v>#N/A</v>
      </c>
      <c r="B1899" s="10" t="str">
        <f>IFERROR(IF(ISNUMBER(A1899),(IF(A1899&lt;('Steps 1+2'!$H$11),((A1899/('Steps 1+2'!$H$11))*3+1),((A1899-('Steps 1+2'!$H$11))/(('Steps 1+2'!$E$17)-('Steps 1+2'!$H$11))*2+4)))," ")," ")</f>
        <v xml:space="preserve"> </v>
      </c>
      <c r="C1899" s="9" t="str">
        <f t="shared" si="61"/>
        <v xml:space="preserve"> </v>
      </c>
      <c r="D1899" s="32" t="e">
        <f t="shared" si="62"/>
        <v>#N/A</v>
      </c>
    </row>
    <row r="1900" spans="1:4">
      <c r="A1900" s="32" t="e">
        <f>IF((A1899+$F$5&lt;='Steps 1+2'!$E$17),A1899+$F$5,#N/A)</f>
        <v>#N/A</v>
      </c>
      <c r="B1900" s="10" t="str">
        <f>IFERROR(IF(ISNUMBER(A1900),(IF(A1900&lt;('Steps 1+2'!$H$11),((A1900/('Steps 1+2'!$H$11))*3+1),((A1900-('Steps 1+2'!$H$11))/(('Steps 1+2'!$E$17)-('Steps 1+2'!$H$11))*2+4)))," ")," ")</f>
        <v xml:space="preserve"> </v>
      </c>
      <c r="C1900" s="9" t="str">
        <f t="shared" si="61"/>
        <v xml:space="preserve"> </v>
      </c>
      <c r="D1900" s="32" t="e">
        <f t="shared" si="62"/>
        <v>#N/A</v>
      </c>
    </row>
    <row r="1901" spans="1:4">
      <c r="A1901" s="32" t="e">
        <f>IF((A1900+$F$5&lt;='Steps 1+2'!$E$17),A1900+$F$5,#N/A)</f>
        <v>#N/A</v>
      </c>
      <c r="B1901" s="10" t="str">
        <f>IFERROR(IF(ISNUMBER(A1901),(IF(A1901&lt;('Steps 1+2'!$H$11),((A1901/('Steps 1+2'!$H$11))*3+1),((A1901-('Steps 1+2'!$H$11))/(('Steps 1+2'!$E$17)-('Steps 1+2'!$H$11))*2+4)))," ")," ")</f>
        <v xml:space="preserve"> </v>
      </c>
      <c r="C1901" s="9" t="str">
        <f t="shared" si="61"/>
        <v xml:space="preserve"> </v>
      </c>
      <c r="D1901" s="32" t="e">
        <f t="shared" si="62"/>
        <v>#N/A</v>
      </c>
    </row>
    <row r="1902" spans="1:4">
      <c r="A1902" s="32" t="e">
        <f>IF((A1901+$F$5&lt;='Steps 1+2'!$E$17),A1901+$F$5,#N/A)</f>
        <v>#N/A</v>
      </c>
      <c r="B1902" s="10" t="str">
        <f>IFERROR(IF(ISNUMBER(A1902),(IF(A1902&lt;('Steps 1+2'!$H$11),((A1902/('Steps 1+2'!$H$11))*3+1),((A1902-('Steps 1+2'!$H$11))/(('Steps 1+2'!$E$17)-('Steps 1+2'!$H$11))*2+4)))," ")," ")</f>
        <v xml:space="preserve"> </v>
      </c>
      <c r="C1902" s="9" t="str">
        <f t="shared" si="61"/>
        <v xml:space="preserve"> </v>
      </c>
      <c r="D1902" s="32" t="e">
        <f t="shared" si="62"/>
        <v>#N/A</v>
      </c>
    </row>
    <row r="1903" spans="1:4">
      <c r="A1903" s="32" t="e">
        <f>IF((A1902+$F$5&lt;='Steps 1+2'!$E$17),A1902+$F$5,#N/A)</f>
        <v>#N/A</v>
      </c>
      <c r="B1903" s="10" t="str">
        <f>IFERROR(IF(ISNUMBER(A1903),(IF(A1903&lt;('Steps 1+2'!$H$11),((A1903/('Steps 1+2'!$H$11))*3+1),((A1903-('Steps 1+2'!$H$11))/(('Steps 1+2'!$E$17)-('Steps 1+2'!$H$11))*2+4)))," ")," ")</f>
        <v xml:space="preserve"> </v>
      </c>
      <c r="C1903" s="9" t="str">
        <f t="shared" si="61"/>
        <v xml:space="preserve"> </v>
      </c>
      <c r="D1903" s="32" t="e">
        <f t="shared" si="62"/>
        <v>#N/A</v>
      </c>
    </row>
    <row r="1904" spans="1:4">
      <c r="A1904" s="32" t="e">
        <f>IF((A1903+$F$5&lt;='Steps 1+2'!$E$17),A1903+$F$5,#N/A)</f>
        <v>#N/A</v>
      </c>
      <c r="B1904" s="10" t="str">
        <f>IFERROR(IF(ISNUMBER(A1904),(IF(A1904&lt;('Steps 1+2'!$H$11),((A1904/('Steps 1+2'!$H$11))*3+1),((A1904-('Steps 1+2'!$H$11))/(('Steps 1+2'!$E$17)-('Steps 1+2'!$H$11))*2+4)))," ")," ")</f>
        <v xml:space="preserve"> </v>
      </c>
      <c r="C1904" s="9" t="str">
        <f t="shared" si="61"/>
        <v xml:space="preserve"> </v>
      </c>
      <c r="D1904" s="32" t="e">
        <f t="shared" si="62"/>
        <v>#N/A</v>
      </c>
    </row>
    <row r="1905" spans="1:4">
      <c r="A1905" s="32" t="e">
        <f>IF((A1904+$F$5&lt;='Steps 1+2'!$E$17),A1904+$F$5,#N/A)</f>
        <v>#N/A</v>
      </c>
      <c r="B1905" s="10" t="str">
        <f>IFERROR(IF(ISNUMBER(A1905),(IF(A1905&lt;('Steps 1+2'!$H$11),((A1905/('Steps 1+2'!$H$11))*3+1),((A1905-('Steps 1+2'!$H$11))/(('Steps 1+2'!$E$17)-('Steps 1+2'!$H$11))*2+4)))," ")," ")</f>
        <v xml:space="preserve"> </v>
      </c>
      <c r="C1905" s="9" t="str">
        <f t="shared" si="61"/>
        <v xml:space="preserve"> </v>
      </c>
      <c r="D1905" s="32" t="e">
        <f t="shared" si="62"/>
        <v>#N/A</v>
      </c>
    </row>
    <row r="1906" spans="1:4">
      <c r="A1906" s="32" t="e">
        <f>IF((A1905+$F$5&lt;='Steps 1+2'!$E$17),A1905+$F$5,#N/A)</f>
        <v>#N/A</v>
      </c>
      <c r="B1906" s="10" t="str">
        <f>IFERROR(IF(ISNUMBER(A1906),(IF(A1906&lt;('Steps 1+2'!$H$11),((A1906/('Steps 1+2'!$H$11))*3+1),((A1906-('Steps 1+2'!$H$11))/(('Steps 1+2'!$E$17)-('Steps 1+2'!$H$11))*2+4)))," ")," ")</f>
        <v xml:space="preserve"> </v>
      </c>
      <c r="C1906" s="9" t="str">
        <f t="shared" si="61"/>
        <v xml:space="preserve"> </v>
      </c>
      <c r="D1906" s="32" t="e">
        <f t="shared" si="62"/>
        <v>#N/A</v>
      </c>
    </row>
    <row r="1907" spans="1:4">
      <c r="A1907" s="32" t="e">
        <f>IF((A1906+$F$5&lt;='Steps 1+2'!$E$17),A1906+$F$5,#N/A)</f>
        <v>#N/A</v>
      </c>
      <c r="B1907" s="10" t="str">
        <f>IFERROR(IF(ISNUMBER(A1907),(IF(A1907&lt;('Steps 1+2'!$H$11),((A1907/('Steps 1+2'!$H$11))*3+1),((A1907-('Steps 1+2'!$H$11))/(('Steps 1+2'!$E$17)-('Steps 1+2'!$H$11))*2+4)))," ")," ")</f>
        <v xml:space="preserve"> </v>
      </c>
      <c r="C1907" s="9" t="str">
        <f t="shared" si="61"/>
        <v xml:space="preserve"> </v>
      </c>
      <c r="D1907" s="32" t="e">
        <f t="shared" si="62"/>
        <v>#N/A</v>
      </c>
    </row>
    <row r="1908" spans="1:4">
      <c r="A1908" s="32" t="e">
        <f>IF((A1907+$F$5&lt;='Steps 1+2'!$E$17),A1907+$F$5,#N/A)</f>
        <v>#N/A</v>
      </c>
      <c r="B1908" s="10" t="str">
        <f>IFERROR(IF(ISNUMBER(A1908),(IF(A1908&lt;('Steps 1+2'!$H$11),((A1908/('Steps 1+2'!$H$11))*3+1),((A1908-('Steps 1+2'!$H$11))/(('Steps 1+2'!$E$17)-('Steps 1+2'!$H$11))*2+4)))," ")," ")</f>
        <v xml:space="preserve"> </v>
      </c>
      <c r="C1908" s="9" t="str">
        <f t="shared" si="61"/>
        <v xml:space="preserve"> </v>
      </c>
      <c r="D1908" s="32" t="e">
        <f t="shared" si="62"/>
        <v>#N/A</v>
      </c>
    </row>
    <row r="1909" spans="1:4">
      <c r="A1909" s="32" t="e">
        <f>IF((A1908+$F$5&lt;='Steps 1+2'!$E$17),A1908+$F$5,#N/A)</f>
        <v>#N/A</v>
      </c>
      <c r="B1909" s="10" t="str">
        <f>IFERROR(IF(ISNUMBER(A1909),(IF(A1909&lt;('Steps 1+2'!$H$11),((A1909/('Steps 1+2'!$H$11))*3+1),((A1909-('Steps 1+2'!$H$11))/(('Steps 1+2'!$E$17)-('Steps 1+2'!$H$11))*2+4)))," ")," ")</f>
        <v xml:space="preserve"> </v>
      </c>
      <c r="C1909" s="9" t="str">
        <f t="shared" si="61"/>
        <v xml:space="preserve"> </v>
      </c>
      <c r="D1909" s="32" t="e">
        <f t="shared" si="62"/>
        <v>#N/A</v>
      </c>
    </row>
    <row r="1910" spans="1:4">
      <c r="A1910" s="32" t="e">
        <f>IF((A1909+$F$5&lt;='Steps 1+2'!$E$17),A1909+$F$5,#N/A)</f>
        <v>#N/A</v>
      </c>
      <c r="B1910" s="10" t="str">
        <f>IFERROR(IF(ISNUMBER(A1910),(IF(A1910&lt;('Steps 1+2'!$H$11),((A1910/('Steps 1+2'!$H$11))*3+1),((A1910-('Steps 1+2'!$H$11))/(('Steps 1+2'!$E$17)-('Steps 1+2'!$H$11))*2+4)))," ")," ")</f>
        <v xml:space="preserve"> </v>
      </c>
      <c r="C1910" s="9" t="str">
        <f t="shared" si="61"/>
        <v xml:space="preserve"> </v>
      </c>
      <c r="D1910" s="32" t="e">
        <f t="shared" si="62"/>
        <v>#N/A</v>
      </c>
    </row>
    <row r="1911" spans="1:4">
      <c r="A1911" s="32" t="e">
        <f>IF((A1910+$F$5&lt;='Steps 1+2'!$E$17),A1910+$F$5,#N/A)</f>
        <v>#N/A</v>
      </c>
      <c r="B1911" s="10" t="str">
        <f>IFERROR(IF(ISNUMBER(A1911),(IF(A1911&lt;('Steps 1+2'!$H$11),((A1911/('Steps 1+2'!$H$11))*3+1),((A1911-('Steps 1+2'!$H$11))/(('Steps 1+2'!$E$17)-('Steps 1+2'!$H$11))*2+4)))," ")," ")</f>
        <v xml:space="preserve"> </v>
      </c>
      <c r="C1911" s="9" t="str">
        <f t="shared" si="61"/>
        <v xml:space="preserve"> </v>
      </c>
      <c r="D1911" s="32" t="e">
        <f t="shared" si="62"/>
        <v>#N/A</v>
      </c>
    </row>
    <row r="1912" spans="1:4">
      <c r="A1912" s="32" t="e">
        <f>IF((A1911+$F$5&lt;='Steps 1+2'!$E$17),A1911+$F$5,#N/A)</f>
        <v>#N/A</v>
      </c>
      <c r="B1912" s="10" t="str">
        <f>IFERROR(IF(ISNUMBER(A1912),(IF(A1912&lt;('Steps 1+2'!$H$11),((A1912/('Steps 1+2'!$H$11))*3+1),((A1912-('Steps 1+2'!$H$11))/(('Steps 1+2'!$E$17)-('Steps 1+2'!$H$11))*2+4)))," ")," ")</f>
        <v xml:space="preserve"> </v>
      </c>
      <c r="C1912" s="9" t="str">
        <f t="shared" si="61"/>
        <v xml:space="preserve"> </v>
      </c>
      <c r="D1912" s="32" t="e">
        <f t="shared" si="62"/>
        <v>#N/A</v>
      </c>
    </row>
    <row r="1913" spans="1:4">
      <c r="A1913" s="32" t="e">
        <f>IF((A1912+$F$5&lt;='Steps 1+2'!$E$17),A1912+$F$5,#N/A)</f>
        <v>#N/A</v>
      </c>
      <c r="B1913" s="10" t="str">
        <f>IFERROR(IF(ISNUMBER(A1913),(IF(A1913&lt;('Steps 1+2'!$H$11),((A1913/('Steps 1+2'!$H$11))*3+1),((A1913-('Steps 1+2'!$H$11))/(('Steps 1+2'!$E$17)-('Steps 1+2'!$H$11))*2+4)))," ")," ")</f>
        <v xml:space="preserve"> </v>
      </c>
      <c r="C1913" s="9" t="str">
        <f t="shared" si="61"/>
        <v xml:space="preserve"> </v>
      </c>
      <c r="D1913" s="32" t="e">
        <f t="shared" si="62"/>
        <v>#N/A</v>
      </c>
    </row>
    <row r="1914" spans="1:4">
      <c r="A1914" s="32" t="e">
        <f>IF((A1913+$F$5&lt;='Steps 1+2'!$E$17),A1913+$F$5,#N/A)</f>
        <v>#N/A</v>
      </c>
      <c r="B1914" s="10" t="str">
        <f>IFERROR(IF(ISNUMBER(A1914),(IF(A1914&lt;('Steps 1+2'!$H$11),((A1914/('Steps 1+2'!$H$11))*3+1),((A1914-('Steps 1+2'!$H$11))/(('Steps 1+2'!$E$17)-('Steps 1+2'!$H$11))*2+4)))," ")," ")</f>
        <v xml:space="preserve"> </v>
      </c>
      <c r="C1914" s="9" t="str">
        <f t="shared" si="61"/>
        <v xml:space="preserve"> </v>
      </c>
      <c r="D1914" s="32" t="e">
        <f t="shared" si="62"/>
        <v>#N/A</v>
      </c>
    </row>
    <row r="1915" spans="1:4">
      <c r="A1915" s="32" t="e">
        <f>IF((A1914+$F$5&lt;='Steps 1+2'!$E$17),A1914+$F$5,#N/A)</f>
        <v>#N/A</v>
      </c>
      <c r="B1915" s="10" t="str">
        <f>IFERROR(IF(ISNUMBER(A1915),(IF(A1915&lt;('Steps 1+2'!$H$11),((A1915/('Steps 1+2'!$H$11))*3+1),((A1915-('Steps 1+2'!$H$11))/(('Steps 1+2'!$E$17)-('Steps 1+2'!$H$11))*2+4)))," ")," ")</f>
        <v xml:space="preserve"> </v>
      </c>
      <c r="C1915" s="9" t="str">
        <f t="shared" si="61"/>
        <v xml:space="preserve"> </v>
      </c>
      <c r="D1915" s="32" t="e">
        <f t="shared" si="62"/>
        <v>#N/A</v>
      </c>
    </row>
    <row r="1916" spans="1:4">
      <c r="A1916" s="32" t="e">
        <f>IF((A1915+$F$5&lt;='Steps 1+2'!$E$17),A1915+$F$5,#N/A)</f>
        <v>#N/A</v>
      </c>
      <c r="B1916" s="10" t="str">
        <f>IFERROR(IF(ISNUMBER(A1916),(IF(A1916&lt;('Steps 1+2'!$H$11),((A1916/('Steps 1+2'!$H$11))*3+1),((A1916-('Steps 1+2'!$H$11))/(('Steps 1+2'!$E$17)-('Steps 1+2'!$H$11))*2+4)))," ")," ")</f>
        <v xml:space="preserve"> </v>
      </c>
      <c r="C1916" s="9" t="str">
        <f t="shared" si="61"/>
        <v xml:space="preserve"> </v>
      </c>
      <c r="D1916" s="32" t="e">
        <f t="shared" si="62"/>
        <v>#N/A</v>
      </c>
    </row>
    <row r="1917" spans="1:4">
      <c r="A1917" s="32" t="e">
        <f>IF((A1916+$F$5&lt;='Steps 1+2'!$E$17),A1916+$F$5,#N/A)</f>
        <v>#N/A</v>
      </c>
      <c r="B1917" s="10" t="str">
        <f>IFERROR(IF(ISNUMBER(A1917),(IF(A1917&lt;('Steps 1+2'!$H$11),((A1917/('Steps 1+2'!$H$11))*3+1),((A1917-('Steps 1+2'!$H$11))/(('Steps 1+2'!$E$17)-('Steps 1+2'!$H$11))*2+4)))," ")," ")</f>
        <v xml:space="preserve"> </v>
      </c>
      <c r="C1917" s="9" t="str">
        <f t="shared" si="61"/>
        <v xml:space="preserve"> </v>
      </c>
      <c r="D1917" s="32" t="e">
        <f t="shared" si="62"/>
        <v>#N/A</v>
      </c>
    </row>
    <row r="1918" spans="1:4">
      <c r="A1918" s="32" t="e">
        <f>IF((A1917+$F$5&lt;='Steps 1+2'!$E$17),A1917+$F$5,#N/A)</f>
        <v>#N/A</v>
      </c>
      <c r="B1918" s="10" t="str">
        <f>IFERROR(IF(ISNUMBER(A1918),(IF(A1918&lt;('Steps 1+2'!$H$11),((A1918/('Steps 1+2'!$H$11))*3+1),((A1918-('Steps 1+2'!$H$11))/(('Steps 1+2'!$E$17)-('Steps 1+2'!$H$11))*2+4)))," ")," ")</f>
        <v xml:space="preserve"> </v>
      </c>
      <c r="C1918" s="9" t="str">
        <f t="shared" si="61"/>
        <v xml:space="preserve"> </v>
      </c>
      <c r="D1918" s="32" t="e">
        <f t="shared" si="62"/>
        <v>#N/A</v>
      </c>
    </row>
    <row r="1919" spans="1:4">
      <c r="A1919" s="32" t="e">
        <f>IF((A1918+$F$5&lt;='Steps 1+2'!$E$17),A1918+$F$5,#N/A)</f>
        <v>#N/A</v>
      </c>
      <c r="B1919" s="10" t="str">
        <f>IFERROR(IF(ISNUMBER(A1919),(IF(A1919&lt;('Steps 1+2'!$H$11),((A1919/('Steps 1+2'!$H$11))*3+1),((A1919-('Steps 1+2'!$H$11))/(('Steps 1+2'!$E$17)-('Steps 1+2'!$H$11))*2+4)))," ")," ")</f>
        <v xml:space="preserve"> </v>
      </c>
      <c r="C1919" s="9" t="str">
        <f t="shared" si="61"/>
        <v xml:space="preserve"> </v>
      </c>
      <c r="D1919" s="32" t="e">
        <f t="shared" si="62"/>
        <v>#N/A</v>
      </c>
    </row>
    <row r="1920" spans="1:4">
      <c r="A1920" s="32" t="e">
        <f>IF((A1919+$F$5&lt;='Steps 1+2'!$E$17),A1919+$F$5,#N/A)</f>
        <v>#N/A</v>
      </c>
      <c r="B1920" s="10" t="str">
        <f>IFERROR(IF(ISNUMBER(A1920),(IF(A1920&lt;('Steps 1+2'!$H$11),((A1920/('Steps 1+2'!$H$11))*3+1),((A1920-('Steps 1+2'!$H$11))/(('Steps 1+2'!$E$17)-('Steps 1+2'!$H$11))*2+4)))," ")," ")</f>
        <v xml:space="preserve"> </v>
      </c>
      <c r="C1920" s="9" t="str">
        <f t="shared" si="61"/>
        <v xml:space="preserve"> </v>
      </c>
      <c r="D1920" s="32" t="e">
        <f t="shared" si="62"/>
        <v>#N/A</v>
      </c>
    </row>
    <row r="1921" spans="1:4">
      <c r="A1921" s="32" t="e">
        <f>IF((A1920+$F$5&lt;='Steps 1+2'!$E$17),A1920+$F$5,#N/A)</f>
        <v>#N/A</v>
      </c>
      <c r="B1921" s="10" t="str">
        <f>IFERROR(IF(ISNUMBER(A1921),(IF(A1921&lt;('Steps 1+2'!$H$11),((A1921/('Steps 1+2'!$H$11))*3+1),((A1921-('Steps 1+2'!$H$11))/(('Steps 1+2'!$E$17)-('Steps 1+2'!$H$11))*2+4)))," ")," ")</f>
        <v xml:space="preserve"> </v>
      </c>
      <c r="C1921" s="9" t="str">
        <f t="shared" si="61"/>
        <v xml:space="preserve"> </v>
      </c>
      <c r="D1921" s="32" t="e">
        <f t="shared" si="62"/>
        <v>#N/A</v>
      </c>
    </row>
    <row r="1922" spans="1:4">
      <c r="A1922" s="32" t="e">
        <f>IF((A1921+$F$5&lt;='Steps 1+2'!$E$17),A1921+$F$5,#N/A)</f>
        <v>#N/A</v>
      </c>
      <c r="B1922" s="10" t="str">
        <f>IFERROR(IF(ISNUMBER(A1922),(IF(A1922&lt;('Steps 1+2'!$H$11),((A1922/('Steps 1+2'!$H$11))*3+1),((A1922-('Steps 1+2'!$H$11))/(('Steps 1+2'!$E$17)-('Steps 1+2'!$H$11))*2+4)))," ")," ")</f>
        <v xml:space="preserve"> </v>
      </c>
      <c r="C1922" s="9" t="str">
        <f t="shared" ref="C1922:C1985" si="63">IFERROR(IF(AND(B1922&gt;3.5,B1922&lt;4),3.5,ROUND(B1922/5,1)*5)," ")</f>
        <v xml:space="preserve"> </v>
      </c>
      <c r="D1922" s="32" t="e">
        <f t="shared" si="62"/>
        <v>#N/A</v>
      </c>
    </row>
    <row r="1923" spans="1:4">
      <c r="A1923" s="32" t="e">
        <f>IF((A1922+$F$5&lt;='Steps 1+2'!$E$17),A1922+$F$5,#N/A)</f>
        <v>#N/A</v>
      </c>
      <c r="B1923" s="10" t="str">
        <f>IFERROR(IF(ISNUMBER(A1923),(IF(A1923&lt;('Steps 1+2'!$H$11),((A1923/('Steps 1+2'!$H$11))*3+1),((A1923-('Steps 1+2'!$H$11))/(('Steps 1+2'!$E$17)-('Steps 1+2'!$H$11))*2+4)))," ")," ")</f>
        <v xml:space="preserve"> </v>
      </c>
      <c r="C1923" s="9" t="str">
        <f t="shared" si="63"/>
        <v xml:space="preserve"> </v>
      </c>
      <c r="D1923" s="32" t="e">
        <f t="shared" si="62"/>
        <v>#N/A</v>
      </c>
    </row>
    <row r="1924" spans="1:4">
      <c r="A1924" s="32" t="e">
        <f>IF((A1923+$F$5&lt;='Steps 1+2'!$E$17),A1923+$F$5,#N/A)</f>
        <v>#N/A</v>
      </c>
      <c r="B1924" s="10" t="str">
        <f>IFERROR(IF(ISNUMBER(A1924),(IF(A1924&lt;('Steps 1+2'!$H$11),((A1924/('Steps 1+2'!$H$11))*3+1),((A1924-('Steps 1+2'!$H$11))/(('Steps 1+2'!$E$17)-('Steps 1+2'!$H$11))*2+4)))," ")," ")</f>
        <v xml:space="preserve"> </v>
      </c>
      <c r="C1924" s="9" t="str">
        <f t="shared" si="63"/>
        <v xml:space="preserve"> </v>
      </c>
      <c r="D1924" s="32" t="e">
        <f t="shared" si="62"/>
        <v>#N/A</v>
      </c>
    </row>
    <row r="1925" spans="1:4">
      <c r="A1925" s="32" t="e">
        <f>IF((A1924+$F$5&lt;='Steps 1+2'!$E$17),A1924+$F$5,#N/A)</f>
        <v>#N/A</v>
      </c>
      <c r="B1925" s="10" t="str">
        <f>IFERROR(IF(ISNUMBER(A1925),(IF(A1925&lt;('Steps 1+2'!$H$11),((A1925/('Steps 1+2'!$H$11))*3+1),((A1925-('Steps 1+2'!$H$11))/(('Steps 1+2'!$E$17)-('Steps 1+2'!$H$11))*2+4)))," ")," ")</f>
        <v xml:space="preserve"> </v>
      </c>
      <c r="C1925" s="9" t="str">
        <f t="shared" si="63"/>
        <v xml:space="preserve"> </v>
      </c>
      <c r="D1925" s="32" t="e">
        <f t="shared" si="62"/>
        <v>#N/A</v>
      </c>
    </row>
    <row r="1926" spans="1:4">
      <c r="A1926" s="32" t="e">
        <f>IF((A1925+$F$5&lt;='Steps 1+2'!$E$17),A1925+$F$5,#N/A)</f>
        <v>#N/A</v>
      </c>
      <c r="B1926" s="10" t="str">
        <f>IFERROR(IF(ISNUMBER(A1926),(IF(A1926&lt;('Steps 1+2'!$H$11),((A1926/('Steps 1+2'!$H$11))*3+1),((A1926-('Steps 1+2'!$H$11))/(('Steps 1+2'!$E$17)-('Steps 1+2'!$H$11))*2+4)))," ")," ")</f>
        <v xml:space="preserve"> </v>
      </c>
      <c r="C1926" s="9" t="str">
        <f t="shared" si="63"/>
        <v xml:space="preserve"> </v>
      </c>
      <c r="D1926" s="32" t="e">
        <f t="shared" si="62"/>
        <v>#N/A</v>
      </c>
    </row>
    <row r="1927" spans="1:4">
      <c r="A1927" s="32" t="e">
        <f>IF((A1926+$F$5&lt;='Steps 1+2'!$E$17),A1926+$F$5,#N/A)</f>
        <v>#N/A</v>
      </c>
      <c r="B1927" s="10" t="str">
        <f>IFERROR(IF(ISNUMBER(A1927),(IF(A1927&lt;('Steps 1+2'!$H$11),((A1927/('Steps 1+2'!$H$11))*3+1),((A1927-('Steps 1+2'!$H$11))/(('Steps 1+2'!$E$17)-('Steps 1+2'!$H$11))*2+4)))," ")," ")</f>
        <v xml:space="preserve"> </v>
      </c>
      <c r="C1927" s="9" t="str">
        <f t="shared" si="63"/>
        <v xml:space="preserve"> </v>
      </c>
      <c r="D1927" s="32" t="e">
        <f t="shared" si="62"/>
        <v>#N/A</v>
      </c>
    </row>
    <row r="1928" spans="1:4">
      <c r="A1928" s="32" t="e">
        <f>IF((A1927+$F$5&lt;='Steps 1+2'!$E$17),A1927+$F$5,#N/A)</f>
        <v>#N/A</v>
      </c>
      <c r="B1928" s="10" t="str">
        <f>IFERROR(IF(ISNUMBER(A1928),(IF(A1928&lt;('Steps 1+2'!$H$11),((A1928/('Steps 1+2'!$H$11))*3+1),((A1928-('Steps 1+2'!$H$11))/(('Steps 1+2'!$E$17)-('Steps 1+2'!$H$11))*2+4)))," ")," ")</f>
        <v xml:space="preserve"> </v>
      </c>
      <c r="C1928" s="9" t="str">
        <f t="shared" si="63"/>
        <v xml:space="preserve"> </v>
      </c>
      <c r="D1928" s="32" t="e">
        <f t="shared" si="62"/>
        <v>#N/A</v>
      </c>
    </row>
    <row r="1929" spans="1:4">
      <c r="A1929" s="32" t="e">
        <f>IF((A1928+$F$5&lt;='Steps 1+2'!$E$17),A1928+$F$5,#N/A)</f>
        <v>#N/A</v>
      </c>
      <c r="B1929" s="10" t="str">
        <f>IFERROR(IF(ISNUMBER(A1929),(IF(A1929&lt;('Steps 1+2'!$H$11),((A1929/('Steps 1+2'!$H$11))*3+1),((A1929-('Steps 1+2'!$H$11))/(('Steps 1+2'!$E$17)-('Steps 1+2'!$H$11))*2+4)))," ")," ")</f>
        <v xml:space="preserve"> </v>
      </c>
      <c r="C1929" s="9" t="str">
        <f t="shared" si="63"/>
        <v xml:space="preserve"> </v>
      </c>
      <c r="D1929" s="32" t="e">
        <f t="shared" si="62"/>
        <v>#N/A</v>
      </c>
    </row>
    <row r="1930" spans="1:4">
      <c r="A1930" s="32" t="e">
        <f>IF((A1929+$F$5&lt;='Steps 1+2'!$E$17),A1929+$F$5,#N/A)</f>
        <v>#N/A</v>
      </c>
      <c r="B1930" s="10" t="str">
        <f>IFERROR(IF(ISNUMBER(A1930),(IF(A1930&lt;('Steps 1+2'!$H$11),((A1930/('Steps 1+2'!$H$11))*3+1),((A1930-('Steps 1+2'!$H$11))/(('Steps 1+2'!$E$17)-('Steps 1+2'!$H$11))*2+4)))," ")," ")</f>
        <v xml:space="preserve"> </v>
      </c>
      <c r="C1930" s="9" t="str">
        <f t="shared" si="63"/>
        <v xml:space="preserve"> </v>
      </c>
      <c r="D1930" s="32" t="e">
        <f t="shared" si="62"/>
        <v>#N/A</v>
      </c>
    </row>
    <row r="1931" spans="1:4">
      <c r="A1931" s="32" t="e">
        <f>IF((A1930+$F$5&lt;='Steps 1+2'!$E$17),A1930+$F$5,#N/A)</f>
        <v>#N/A</v>
      </c>
      <c r="B1931" s="10" t="str">
        <f>IFERROR(IF(ISNUMBER(A1931),(IF(A1931&lt;('Steps 1+2'!$H$11),((A1931/('Steps 1+2'!$H$11))*3+1),((A1931-('Steps 1+2'!$H$11))/(('Steps 1+2'!$E$17)-('Steps 1+2'!$H$11))*2+4)))," ")," ")</f>
        <v xml:space="preserve"> </v>
      </c>
      <c r="C1931" s="9" t="str">
        <f t="shared" si="63"/>
        <v xml:space="preserve"> </v>
      </c>
      <c r="D1931" s="32" t="e">
        <f t="shared" ref="D1931:D1994" si="64">A1931</f>
        <v>#N/A</v>
      </c>
    </row>
    <row r="1932" spans="1:4">
      <c r="A1932" s="32" t="e">
        <f>IF((A1931+$F$5&lt;='Steps 1+2'!$E$17),A1931+$F$5,#N/A)</f>
        <v>#N/A</v>
      </c>
      <c r="B1932" s="10" t="str">
        <f>IFERROR(IF(ISNUMBER(A1932),(IF(A1932&lt;('Steps 1+2'!$H$11),((A1932/('Steps 1+2'!$H$11))*3+1),((A1932-('Steps 1+2'!$H$11))/(('Steps 1+2'!$E$17)-('Steps 1+2'!$H$11))*2+4)))," ")," ")</f>
        <v xml:space="preserve"> </v>
      </c>
      <c r="C1932" s="9" t="str">
        <f t="shared" si="63"/>
        <v xml:space="preserve"> </v>
      </c>
      <c r="D1932" s="32" t="e">
        <f t="shared" si="64"/>
        <v>#N/A</v>
      </c>
    </row>
    <row r="1933" spans="1:4">
      <c r="A1933" s="32" t="e">
        <f>IF((A1932+$F$5&lt;='Steps 1+2'!$E$17),A1932+$F$5,#N/A)</f>
        <v>#N/A</v>
      </c>
      <c r="B1933" s="10" t="str">
        <f>IFERROR(IF(ISNUMBER(A1933),(IF(A1933&lt;('Steps 1+2'!$H$11),((A1933/('Steps 1+2'!$H$11))*3+1),((A1933-('Steps 1+2'!$H$11))/(('Steps 1+2'!$E$17)-('Steps 1+2'!$H$11))*2+4)))," ")," ")</f>
        <v xml:space="preserve"> </v>
      </c>
      <c r="C1933" s="9" t="str">
        <f t="shared" si="63"/>
        <v xml:space="preserve"> </v>
      </c>
      <c r="D1933" s="32" t="e">
        <f t="shared" si="64"/>
        <v>#N/A</v>
      </c>
    </row>
    <row r="1934" spans="1:4">
      <c r="A1934" s="32" t="e">
        <f>IF((A1933+$F$5&lt;='Steps 1+2'!$E$17),A1933+$F$5,#N/A)</f>
        <v>#N/A</v>
      </c>
      <c r="B1934" s="10" t="str">
        <f>IFERROR(IF(ISNUMBER(A1934),(IF(A1934&lt;('Steps 1+2'!$H$11),((A1934/('Steps 1+2'!$H$11))*3+1),((A1934-('Steps 1+2'!$H$11))/(('Steps 1+2'!$E$17)-('Steps 1+2'!$H$11))*2+4)))," ")," ")</f>
        <v xml:space="preserve"> </v>
      </c>
      <c r="C1934" s="9" t="str">
        <f t="shared" si="63"/>
        <v xml:space="preserve"> </v>
      </c>
      <c r="D1934" s="32" t="e">
        <f t="shared" si="64"/>
        <v>#N/A</v>
      </c>
    </row>
    <row r="1935" spans="1:4">
      <c r="A1935" s="32" t="e">
        <f>IF((A1934+$F$5&lt;='Steps 1+2'!$E$17),A1934+$F$5,#N/A)</f>
        <v>#N/A</v>
      </c>
      <c r="B1935" s="10" t="str">
        <f>IFERROR(IF(ISNUMBER(A1935),(IF(A1935&lt;('Steps 1+2'!$H$11),((A1935/('Steps 1+2'!$H$11))*3+1),((A1935-('Steps 1+2'!$H$11))/(('Steps 1+2'!$E$17)-('Steps 1+2'!$H$11))*2+4)))," ")," ")</f>
        <v xml:space="preserve"> </v>
      </c>
      <c r="C1935" s="9" t="str">
        <f t="shared" si="63"/>
        <v xml:space="preserve"> </v>
      </c>
      <c r="D1935" s="32" t="e">
        <f t="shared" si="64"/>
        <v>#N/A</v>
      </c>
    </row>
    <row r="1936" spans="1:4">
      <c r="A1936" s="32" t="e">
        <f>IF((A1935+$F$5&lt;='Steps 1+2'!$E$17),A1935+$F$5,#N/A)</f>
        <v>#N/A</v>
      </c>
      <c r="B1936" s="10" t="str">
        <f>IFERROR(IF(ISNUMBER(A1936),(IF(A1936&lt;('Steps 1+2'!$H$11),((A1936/('Steps 1+2'!$H$11))*3+1),((A1936-('Steps 1+2'!$H$11))/(('Steps 1+2'!$E$17)-('Steps 1+2'!$H$11))*2+4)))," ")," ")</f>
        <v xml:space="preserve"> </v>
      </c>
      <c r="C1936" s="9" t="str">
        <f t="shared" si="63"/>
        <v xml:space="preserve"> </v>
      </c>
      <c r="D1936" s="32" t="e">
        <f t="shared" si="64"/>
        <v>#N/A</v>
      </c>
    </row>
    <row r="1937" spans="1:4">
      <c r="A1937" s="32" t="e">
        <f>IF((A1936+$F$5&lt;='Steps 1+2'!$E$17),A1936+$F$5,#N/A)</f>
        <v>#N/A</v>
      </c>
      <c r="B1937" s="10" t="str">
        <f>IFERROR(IF(ISNUMBER(A1937),(IF(A1937&lt;('Steps 1+2'!$H$11),((A1937/('Steps 1+2'!$H$11))*3+1),((A1937-('Steps 1+2'!$H$11))/(('Steps 1+2'!$E$17)-('Steps 1+2'!$H$11))*2+4)))," ")," ")</f>
        <v xml:space="preserve"> </v>
      </c>
      <c r="C1937" s="9" t="str">
        <f t="shared" si="63"/>
        <v xml:space="preserve"> </v>
      </c>
      <c r="D1937" s="32" t="e">
        <f t="shared" si="64"/>
        <v>#N/A</v>
      </c>
    </row>
    <row r="1938" spans="1:4">
      <c r="A1938" s="32" t="e">
        <f>IF((A1937+$F$5&lt;='Steps 1+2'!$E$17),A1937+$F$5,#N/A)</f>
        <v>#N/A</v>
      </c>
      <c r="B1938" s="10" t="str">
        <f>IFERROR(IF(ISNUMBER(A1938),(IF(A1938&lt;('Steps 1+2'!$H$11),((A1938/('Steps 1+2'!$H$11))*3+1),((A1938-('Steps 1+2'!$H$11))/(('Steps 1+2'!$E$17)-('Steps 1+2'!$H$11))*2+4)))," ")," ")</f>
        <v xml:space="preserve"> </v>
      </c>
      <c r="C1938" s="9" t="str">
        <f t="shared" si="63"/>
        <v xml:space="preserve"> </v>
      </c>
      <c r="D1938" s="32" t="e">
        <f t="shared" si="64"/>
        <v>#N/A</v>
      </c>
    </row>
    <row r="1939" spans="1:4">
      <c r="A1939" s="32" t="e">
        <f>IF((A1938+$F$5&lt;='Steps 1+2'!$E$17),A1938+$F$5,#N/A)</f>
        <v>#N/A</v>
      </c>
      <c r="B1939" s="10" t="str">
        <f>IFERROR(IF(ISNUMBER(A1939),(IF(A1939&lt;('Steps 1+2'!$H$11),((A1939/('Steps 1+2'!$H$11))*3+1),((A1939-('Steps 1+2'!$H$11))/(('Steps 1+2'!$E$17)-('Steps 1+2'!$H$11))*2+4)))," ")," ")</f>
        <v xml:space="preserve"> </v>
      </c>
      <c r="C1939" s="9" t="str">
        <f t="shared" si="63"/>
        <v xml:space="preserve"> </v>
      </c>
      <c r="D1939" s="32" t="e">
        <f t="shared" si="64"/>
        <v>#N/A</v>
      </c>
    </row>
    <row r="1940" spans="1:4">
      <c r="A1940" s="32" t="e">
        <f>IF((A1939+$F$5&lt;='Steps 1+2'!$E$17),A1939+$F$5,#N/A)</f>
        <v>#N/A</v>
      </c>
      <c r="B1940" s="10" t="str">
        <f>IFERROR(IF(ISNUMBER(A1940),(IF(A1940&lt;('Steps 1+2'!$H$11),((A1940/('Steps 1+2'!$H$11))*3+1),((A1940-('Steps 1+2'!$H$11))/(('Steps 1+2'!$E$17)-('Steps 1+2'!$H$11))*2+4)))," ")," ")</f>
        <v xml:space="preserve"> </v>
      </c>
      <c r="C1940" s="9" t="str">
        <f t="shared" si="63"/>
        <v xml:space="preserve"> </v>
      </c>
      <c r="D1940" s="32" t="e">
        <f t="shared" si="64"/>
        <v>#N/A</v>
      </c>
    </row>
    <row r="1941" spans="1:4">
      <c r="A1941" s="32" t="e">
        <f>IF((A1940+$F$5&lt;='Steps 1+2'!$E$17),A1940+$F$5,#N/A)</f>
        <v>#N/A</v>
      </c>
      <c r="B1941" s="10" t="str">
        <f>IFERROR(IF(ISNUMBER(A1941),(IF(A1941&lt;('Steps 1+2'!$H$11),((A1941/('Steps 1+2'!$H$11))*3+1),((A1941-('Steps 1+2'!$H$11))/(('Steps 1+2'!$E$17)-('Steps 1+2'!$H$11))*2+4)))," ")," ")</f>
        <v xml:space="preserve"> </v>
      </c>
      <c r="C1941" s="9" t="str">
        <f t="shared" si="63"/>
        <v xml:space="preserve"> </v>
      </c>
      <c r="D1941" s="32" t="e">
        <f t="shared" si="64"/>
        <v>#N/A</v>
      </c>
    </row>
    <row r="1942" spans="1:4">
      <c r="A1942" s="32" t="e">
        <f>IF((A1941+$F$5&lt;='Steps 1+2'!$E$17),A1941+$F$5,#N/A)</f>
        <v>#N/A</v>
      </c>
      <c r="B1942" s="10" t="str">
        <f>IFERROR(IF(ISNUMBER(A1942),(IF(A1942&lt;('Steps 1+2'!$H$11),((A1942/('Steps 1+2'!$H$11))*3+1),((A1942-('Steps 1+2'!$H$11))/(('Steps 1+2'!$E$17)-('Steps 1+2'!$H$11))*2+4)))," ")," ")</f>
        <v xml:space="preserve"> </v>
      </c>
      <c r="C1942" s="9" t="str">
        <f t="shared" si="63"/>
        <v xml:space="preserve"> </v>
      </c>
      <c r="D1942" s="32" t="e">
        <f t="shared" si="64"/>
        <v>#N/A</v>
      </c>
    </row>
    <row r="1943" spans="1:4">
      <c r="A1943" s="32" t="e">
        <f>IF((A1942+$F$5&lt;='Steps 1+2'!$E$17),A1942+$F$5,#N/A)</f>
        <v>#N/A</v>
      </c>
      <c r="B1943" s="10" t="str">
        <f>IFERROR(IF(ISNUMBER(A1943),(IF(A1943&lt;('Steps 1+2'!$H$11),((A1943/('Steps 1+2'!$H$11))*3+1),((A1943-('Steps 1+2'!$H$11))/(('Steps 1+2'!$E$17)-('Steps 1+2'!$H$11))*2+4)))," ")," ")</f>
        <v xml:space="preserve"> </v>
      </c>
      <c r="C1943" s="9" t="str">
        <f t="shared" si="63"/>
        <v xml:space="preserve"> </v>
      </c>
      <c r="D1943" s="32" t="e">
        <f t="shared" si="64"/>
        <v>#N/A</v>
      </c>
    </row>
    <row r="1944" spans="1:4">
      <c r="A1944" s="32" t="e">
        <f>IF((A1943+$F$5&lt;='Steps 1+2'!$E$17),A1943+$F$5,#N/A)</f>
        <v>#N/A</v>
      </c>
      <c r="B1944" s="10" t="str">
        <f>IFERROR(IF(ISNUMBER(A1944),(IF(A1944&lt;('Steps 1+2'!$H$11),((A1944/('Steps 1+2'!$H$11))*3+1),((A1944-('Steps 1+2'!$H$11))/(('Steps 1+2'!$E$17)-('Steps 1+2'!$H$11))*2+4)))," ")," ")</f>
        <v xml:space="preserve"> </v>
      </c>
      <c r="C1944" s="9" t="str">
        <f t="shared" si="63"/>
        <v xml:space="preserve"> </v>
      </c>
      <c r="D1944" s="32" t="e">
        <f t="shared" si="64"/>
        <v>#N/A</v>
      </c>
    </row>
    <row r="1945" spans="1:4">
      <c r="A1945" s="32" t="e">
        <f>IF((A1944+$F$5&lt;='Steps 1+2'!$E$17),A1944+$F$5,#N/A)</f>
        <v>#N/A</v>
      </c>
      <c r="B1945" s="10" t="str">
        <f>IFERROR(IF(ISNUMBER(A1945),(IF(A1945&lt;('Steps 1+2'!$H$11),((A1945/('Steps 1+2'!$H$11))*3+1),((A1945-('Steps 1+2'!$H$11))/(('Steps 1+2'!$E$17)-('Steps 1+2'!$H$11))*2+4)))," ")," ")</f>
        <v xml:space="preserve"> </v>
      </c>
      <c r="C1945" s="9" t="str">
        <f t="shared" si="63"/>
        <v xml:space="preserve"> </v>
      </c>
      <c r="D1945" s="32" t="e">
        <f t="shared" si="64"/>
        <v>#N/A</v>
      </c>
    </row>
    <row r="1946" spans="1:4">
      <c r="A1946" s="32" t="e">
        <f>IF((A1945+$F$5&lt;='Steps 1+2'!$E$17),A1945+$F$5,#N/A)</f>
        <v>#N/A</v>
      </c>
      <c r="B1946" s="10" t="str">
        <f>IFERROR(IF(ISNUMBER(A1946),(IF(A1946&lt;('Steps 1+2'!$H$11),((A1946/('Steps 1+2'!$H$11))*3+1),((A1946-('Steps 1+2'!$H$11))/(('Steps 1+2'!$E$17)-('Steps 1+2'!$H$11))*2+4)))," ")," ")</f>
        <v xml:space="preserve"> </v>
      </c>
      <c r="C1946" s="9" t="str">
        <f t="shared" si="63"/>
        <v xml:space="preserve"> </v>
      </c>
      <c r="D1946" s="32" t="e">
        <f t="shared" si="64"/>
        <v>#N/A</v>
      </c>
    </row>
    <row r="1947" spans="1:4">
      <c r="A1947" s="32" t="e">
        <f>IF((A1946+$F$5&lt;='Steps 1+2'!$E$17),A1946+$F$5,#N/A)</f>
        <v>#N/A</v>
      </c>
      <c r="B1947" s="10" t="str">
        <f>IFERROR(IF(ISNUMBER(A1947),(IF(A1947&lt;('Steps 1+2'!$H$11),((A1947/('Steps 1+2'!$H$11))*3+1),((A1947-('Steps 1+2'!$H$11))/(('Steps 1+2'!$E$17)-('Steps 1+2'!$H$11))*2+4)))," ")," ")</f>
        <v xml:space="preserve"> </v>
      </c>
      <c r="C1947" s="9" t="str">
        <f t="shared" si="63"/>
        <v xml:space="preserve"> </v>
      </c>
      <c r="D1947" s="32" t="e">
        <f t="shared" si="64"/>
        <v>#N/A</v>
      </c>
    </row>
    <row r="1948" spans="1:4">
      <c r="A1948" s="32" t="e">
        <f>IF((A1947+$F$5&lt;='Steps 1+2'!$E$17),A1947+$F$5,#N/A)</f>
        <v>#N/A</v>
      </c>
      <c r="B1948" s="10" t="str">
        <f>IFERROR(IF(ISNUMBER(A1948),(IF(A1948&lt;('Steps 1+2'!$H$11),((A1948/('Steps 1+2'!$H$11))*3+1),((A1948-('Steps 1+2'!$H$11))/(('Steps 1+2'!$E$17)-('Steps 1+2'!$H$11))*2+4)))," ")," ")</f>
        <v xml:space="preserve"> </v>
      </c>
      <c r="C1948" s="9" t="str">
        <f t="shared" si="63"/>
        <v xml:space="preserve"> </v>
      </c>
      <c r="D1948" s="32" t="e">
        <f t="shared" si="64"/>
        <v>#N/A</v>
      </c>
    </row>
    <row r="1949" spans="1:4">
      <c r="A1949" s="32" t="e">
        <f>IF((A1948+$F$5&lt;='Steps 1+2'!$E$17),A1948+$F$5,#N/A)</f>
        <v>#N/A</v>
      </c>
      <c r="B1949" s="10" t="str">
        <f>IFERROR(IF(ISNUMBER(A1949),(IF(A1949&lt;('Steps 1+2'!$H$11),((A1949/('Steps 1+2'!$H$11))*3+1),((A1949-('Steps 1+2'!$H$11))/(('Steps 1+2'!$E$17)-('Steps 1+2'!$H$11))*2+4)))," ")," ")</f>
        <v xml:space="preserve"> </v>
      </c>
      <c r="C1949" s="9" t="str">
        <f t="shared" si="63"/>
        <v xml:space="preserve"> </v>
      </c>
      <c r="D1949" s="32" t="e">
        <f t="shared" si="64"/>
        <v>#N/A</v>
      </c>
    </row>
    <row r="1950" spans="1:4">
      <c r="A1950" s="32" t="e">
        <f>IF((A1949+$F$5&lt;='Steps 1+2'!$E$17),A1949+$F$5,#N/A)</f>
        <v>#N/A</v>
      </c>
      <c r="B1950" s="10" t="str">
        <f>IFERROR(IF(ISNUMBER(A1950),(IF(A1950&lt;('Steps 1+2'!$H$11),((A1950/('Steps 1+2'!$H$11))*3+1),((A1950-('Steps 1+2'!$H$11))/(('Steps 1+2'!$E$17)-('Steps 1+2'!$H$11))*2+4)))," ")," ")</f>
        <v xml:space="preserve"> </v>
      </c>
      <c r="C1950" s="9" t="str">
        <f t="shared" si="63"/>
        <v xml:space="preserve"> </v>
      </c>
      <c r="D1950" s="32" t="e">
        <f t="shared" si="64"/>
        <v>#N/A</v>
      </c>
    </row>
    <row r="1951" spans="1:4">
      <c r="A1951" s="32" t="e">
        <f>IF((A1950+$F$5&lt;='Steps 1+2'!$E$17),A1950+$F$5,#N/A)</f>
        <v>#N/A</v>
      </c>
      <c r="B1951" s="10" t="str">
        <f>IFERROR(IF(ISNUMBER(A1951),(IF(A1951&lt;('Steps 1+2'!$H$11),((A1951/('Steps 1+2'!$H$11))*3+1),((A1951-('Steps 1+2'!$H$11))/(('Steps 1+2'!$E$17)-('Steps 1+2'!$H$11))*2+4)))," ")," ")</f>
        <v xml:space="preserve"> </v>
      </c>
      <c r="C1951" s="9" t="str">
        <f t="shared" si="63"/>
        <v xml:space="preserve"> </v>
      </c>
      <c r="D1951" s="32" t="e">
        <f t="shared" si="64"/>
        <v>#N/A</v>
      </c>
    </row>
    <row r="1952" spans="1:4">
      <c r="A1952" s="32" t="e">
        <f>IF((A1951+$F$5&lt;='Steps 1+2'!$E$17),A1951+$F$5,#N/A)</f>
        <v>#N/A</v>
      </c>
      <c r="B1952" s="10" t="str">
        <f>IFERROR(IF(ISNUMBER(A1952),(IF(A1952&lt;('Steps 1+2'!$H$11),((A1952/('Steps 1+2'!$H$11))*3+1),((A1952-('Steps 1+2'!$H$11))/(('Steps 1+2'!$E$17)-('Steps 1+2'!$H$11))*2+4)))," ")," ")</f>
        <v xml:space="preserve"> </v>
      </c>
      <c r="C1952" s="9" t="str">
        <f t="shared" si="63"/>
        <v xml:space="preserve"> </v>
      </c>
      <c r="D1952" s="32" t="e">
        <f t="shared" si="64"/>
        <v>#N/A</v>
      </c>
    </row>
    <row r="1953" spans="1:4">
      <c r="A1953" s="32" t="e">
        <f>IF((A1952+$F$5&lt;='Steps 1+2'!$E$17),A1952+$F$5,#N/A)</f>
        <v>#N/A</v>
      </c>
      <c r="B1953" s="10" t="str">
        <f>IFERROR(IF(ISNUMBER(A1953),(IF(A1953&lt;('Steps 1+2'!$H$11),((A1953/('Steps 1+2'!$H$11))*3+1),((A1953-('Steps 1+2'!$H$11))/(('Steps 1+2'!$E$17)-('Steps 1+2'!$H$11))*2+4)))," ")," ")</f>
        <v xml:space="preserve"> </v>
      </c>
      <c r="C1953" s="9" t="str">
        <f t="shared" si="63"/>
        <v xml:space="preserve"> </v>
      </c>
      <c r="D1953" s="32" t="e">
        <f t="shared" si="64"/>
        <v>#N/A</v>
      </c>
    </row>
    <row r="1954" spans="1:4">
      <c r="A1954" s="32" t="e">
        <f>IF((A1953+$F$5&lt;='Steps 1+2'!$E$17),A1953+$F$5,#N/A)</f>
        <v>#N/A</v>
      </c>
      <c r="B1954" s="10" t="str">
        <f>IFERROR(IF(ISNUMBER(A1954),(IF(A1954&lt;('Steps 1+2'!$H$11),((A1954/('Steps 1+2'!$H$11))*3+1),((A1954-('Steps 1+2'!$H$11))/(('Steps 1+2'!$E$17)-('Steps 1+2'!$H$11))*2+4)))," ")," ")</f>
        <v xml:space="preserve"> </v>
      </c>
      <c r="C1954" s="9" t="str">
        <f t="shared" si="63"/>
        <v xml:space="preserve"> </v>
      </c>
      <c r="D1954" s="32" t="e">
        <f t="shared" si="64"/>
        <v>#N/A</v>
      </c>
    </row>
    <row r="1955" spans="1:4">
      <c r="A1955" s="32" t="e">
        <f>IF((A1954+$F$5&lt;='Steps 1+2'!$E$17),A1954+$F$5,#N/A)</f>
        <v>#N/A</v>
      </c>
      <c r="B1955" s="10" t="str">
        <f>IFERROR(IF(ISNUMBER(A1955),(IF(A1955&lt;('Steps 1+2'!$H$11),((A1955/('Steps 1+2'!$H$11))*3+1),((A1955-('Steps 1+2'!$H$11))/(('Steps 1+2'!$E$17)-('Steps 1+2'!$H$11))*2+4)))," ")," ")</f>
        <v xml:space="preserve"> </v>
      </c>
      <c r="C1955" s="9" t="str">
        <f t="shared" si="63"/>
        <v xml:space="preserve"> </v>
      </c>
      <c r="D1955" s="32" t="e">
        <f t="shared" si="64"/>
        <v>#N/A</v>
      </c>
    </row>
    <row r="1956" spans="1:4">
      <c r="A1956" s="32" t="e">
        <f>IF((A1955+$F$5&lt;='Steps 1+2'!$E$17),A1955+$F$5,#N/A)</f>
        <v>#N/A</v>
      </c>
      <c r="B1956" s="10" t="str">
        <f>IFERROR(IF(ISNUMBER(A1956),(IF(A1956&lt;('Steps 1+2'!$H$11),((A1956/('Steps 1+2'!$H$11))*3+1),((A1956-('Steps 1+2'!$H$11))/(('Steps 1+2'!$E$17)-('Steps 1+2'!$H$11))*2+4)))," ")," ")</f>
        <v xml:space="preserve"> </v>
      </c>
      <c r="C1956" s="9" t="str">
        <f t="shared" si="63"/>
        <v xml:space="preserve"> </v>
      </c>
      <c r="D1956" s="32" t="e">
        <f t="shared" si="64"/>
        <v>#N/A</v>
      </c>
    </row>
    <row r="1957" spans="1:4">
      <c r="A1957" s="32" t="e">
        <f>IF((A1956+$F$5&lt;='Steps 1+2'!$E$17),A1956+$F$5,#N/A)</f>
        <v>#N/A</v>
      </c>
      <c r="B1957" s="10" t="str">
        <f>IFERROR(IF(ISNUMBER(A1957),(IF(A1957&lt;('Steps 1+2'!$H$11),((A1957/('Steps 1+2'!$H$11))*3+1),((A1957-('Steps 1+2'!$H$11))/(('Steps 1+2'!$E$17)-('Steps 1+2'!$H$11))*2+4)))," ")," ")</f>
        <v xml:space="preserve"> </v>
      </c>
      <c r="C1957" s="9" t="str">
        <f t="shared" si="63"/>
        <v xml:space="preserve"> </v>
      </c>
      <c r="D1957" s="32" t="e">
        <f t="shared" si="64"/>
        <v>#N/A</v>
      </c>
    </row>
    <row r="1958" spans="1:4">
      <c r="A1958" s="32" t="e">
        <f>IF((A1957+$F$5&lt;='Steps 1+2'!$E$17),A1957+$F$5,#N/A)</f>
        <v>#N/A</v>
      </c>
      <c r="B1958" s="10" t="str">
        <f>IFERROR(IF(ISNUMBER(A1958),(IF(A1958&lt;('Steps 1+2'!$H$11),((A1958/('Steps 1+2'!$H$11))*3+1),((A1958-('Steps 1+2'!$H$11))/(('Steps 1+2'!$E$17)-('Steps 1+2'!$H$11))*2+4)))," ")," ")</f>
        <v xml:space="preserve"> </v>
      </c>
      <c r="C1958" s="9" t="str">
        <f t="shared" si="63"/>
        <v xml:space="preserve"> </v>
      </c>
      <c r="D1958" s="32" t="e">
        <f t="shared" si="64"/>
        <v>#N/A</v>
      </c>
    </row>
    <row r="1959" spans="1:4">
      <c r="A1959" s="32" t="e">
        <f>IF((A1958+$F$5&lt;='Steps 1+2'!$E$17),A1958+$F$5,#N/A)</f>
        <v>#N/A</v>
      </c>
      <c r="B1959" s="10" t="str">
        <f>IFERROR(IF(ISNUMBER(A1959),(IF(A1959&lt;('Steps 1+2'!$H$11),((A1959/('Steps 1+2'!$H$11))*3+1),((A1959-('Steps 1+2'!$H$11))/(('Steps 1+2'!$E$17)-('Steps 1+2'!$H$11))*2+4)))," ")," ")</f>
        <v xml:space="preserve"> </v>
      </c>
      <c r="C1959" s="9" t="str">
        <f t="shared" si="63"/>
        <v xml:space="preserve"> </v>
      </c>
      <c r="D1959" s="32" t="e">
        <f t="shared" si="64"/>
        <v>#N/A</v>
      </c>
    </row>
    <row r="1960" spans="1:4">
      <c r="A1960" s="32" t="e">
        <f>IF((A1959+$F$5&lt;='Steps 1+2'!$E$17),A1959+$F$5,#N/A)</f>
        <v>#N/A</v>
      </c>
      <c r="B1960" s="10" t="str">
        <f>IFERROR(IF(ISNUMBER(A1960),(IF(A1960&lt;('Steps 1+2'!$H$11),((A1960/('Steps 1+2'!$H$11))*3+1),((A1960-('Steps 1+2'!$H$11))/(('Steps 1+2'!$E$17)-('Steps 1+2'!$H$11))*2+4)))," ")," ")</f>
        <v xml:space="preserve"> </v>
      </c>
      <c r="C1960" s="9" t="str">
        <f t="shared" si="63"/>
        <v xml:space="preserve"> </v>
      </c>
      <c r="D1960" s="32" t="e">
        <f t="shared" si="64"/>
        <v>#N/A</v>
      </c>
    </row>
    <row r="1961" spans="1:4">
      <c r="A1961" s="32" t="e">
        <f>IF((A1960+$F$5&lt;='Steps 1+2'!$E$17),A1960+$F$5,#N/A)</f>
        <v>#N/A</v>
      </c>
      <c r="B1961" s="10" t="str">
        <f>IFERROR(IF(ISNUMBER(A1961),(IF(A1961&lt;('Steps 1+2'!$H$11),((A1961/('Steps 1+2'!$H$11))*3+1),((A1961-('Steps 1+2'!$H$11))/(('Steps 1+2'!$E$17)-('Steps 1+2'!$H$11))*2+4)))," ")," ")</f>
        <v xml:space="preserve"> </v>
      </c>
      <c r="C1961" s="9" t="str">
        <f t="shared" si="63"/>
        <v xml:space="preserve"> </v>
      </c>
      <c r="D1961" s="32" t="e">
        <f t="shared" si="64"/>
        <v>#N/A</v>
      </c>
    </row>
    <row r="1962" spans="1:4">
      <c r="A1962" s="32" t="e">
        <f>IF((A1961+$F$5&lt;='Steps 1+2'!$E$17),A1961+$F$5,#N/A)</f>
        <v>#N/A</v>
      </c>
      <c r="B1962" s="10" t="str">
        <f>IFERROR(IF(ISNUMBER(A1962),(IF(A1962&lt;('Steps 1+2'!$H$11),((A1962/('Steps 1+2'!$H$11))*3+1),((A1962-('Steps 1+2'!$H$11))/(('Steps 1+2'!$E$17)-('Steps 1+2'!$H$11))*2+4)))," ")," ")</f>
        <v xml:space="preserve"> </v>
      </c>
      <c r="C1962" s="9" t="str">
        <f t="shared" si="63"/>
        <v xml:space="preserve"> </v>
      </c>
      <c r="D1962" s="32" t="e">
        <f t="shared" si="64"/>
        <v>#N/A</v>
      </c>
    </row>
    <row r="1963" spans="1:4">
      <c r="A1963" s="32" t="e">
        <f>IF((A1962+$F$5&lt;='Steps 1+2'!$E$17),A1962+$F$5,#N/A)</f>
        <v>#N/A</v>
      </c>
      <c r="B1963" s="10" t="str">
        <f>IFERROR(IF(ISNUMBER(A1963),(IF(A1963&lt;('Steps 1+2'!$H$11),((A1963/('Steps 1+2'!$H$11))*3+1),((A1963-('Steps 1+2'!$H$11))/(('Steps 1+2'!$E$17)-('Steps 1+2'!$H$11))*2+4)))," ")," ")</f>
        <v xml:space="preserve"> </v>
      </c>
      <c r="C1963" s="9" t="str">
        <f t="shared" si="63"/>
        <v xml:space="preserve"> </v>
      </c>
      <c r="D1963" s="32" t="e">
        <f t="shared" si="64"/>
        <v>#N/A</v>
      </c>
    </row>
    <row r="1964" spans="1:4">
      <c r="A1964" s="32" t="e">
        <f>IF((A1963+$F$5&lt;='Steps 1+2'!$E$17),A1963+$F$5,#N/A)</f>
        <v>#N/A</v>
      </c>
      <c r="B1964" s="10" t="str">
        <f>IFERROR(IF(ISNUMBER(A1964),(IF(A1964&lt;('Steps 1+2'!$H$11),((A1964/('Steps 1+2'!$H$11))*3+1),((A1964-('Steps 1+2'!$H$11))/(('Steps 1+2'!$E$17)-('Steps 1+2'!$H$11))*2+4)))," ")," ")</f>
        <v xml:space="preserve"> </v>
      </c>
      <c r="C1964" s="9" t="str">
        <f t="shared" si="63"/>
        <v xml:space="preserve"> </v>
      </c>
      <c r="D1964" s="32" t="e">
        <f t="shared" si="64"/>
        <v>#N/A</v>
      </c>
    </row>
    <row r="1965" spans="1:4">
      <c r="A1965" s="32" t="e">
        <f>IF((A1964+$F$5&lt;='Steps 1+2'!$E$17),A1964+$F$5,#N/A)</f>
        <v>#N/A</v>
      </c>
      <c r="B1965" s="10" t="str">
        <f>IFERROR(IF(ISNUMBER(A1965),(IF(A1965&lt;('Steps 1+2'!$H$11),((A1965/('Steps 1+2'!$H$11))*3+1),((A1965-('Steps 1+2'!$H$11))/(('Steps 1+2'!$E$17)-('Steps 1+2'!$H$11))*2+4)))," ")," ")</f>
        <v xml:space="preserve"> </v>
      </c>
      <c r="C1965" s="9" t="str">
        <f t="shared" si="63"/>
        <v xml:space="preserve"> </v>
      </c>
      <c r="D1965" s="32" t="e">
        <f t="shared" si="64"/>
        <v>#N/A</v>
      </c>
    </row>
    <row r="1966" spans="1:4">
      <c r="A1966" s="32" t="e">
        <f>IF((A1965+$F$5&lt;='Steps 1+2'!$E$17),A1965+$F$5,#N/A)</f>
        <v>#N/A</v>
      </c>
      <c r="B1966" s="10" t="str">
        <f>IFERROR(IF(ISNUMBER(A1966),(IF(A1966&lt;('Steps 1+2'!$H$11),((A1966/('Steps 1+2'!$H$11))*3+1),((A1966-('Steps 1+2'!$H$11))/(('Steps 1+2'!$E$17)-('Steps 1+2'!$H$11))*2+4)))," ")," ")</f>
        <v xml:space="preserve"> </v>
      </c>
      <c r="C1966" s="9" t="str">
        <f t="shared" si="63"/>
        <v xml:space="preserve"> </v>
      </c>
      <c r="D1966" s="32" t="e">
        <f t="shared" si="64"/>
        <v>#N/A</v>
      </c>
    </row>
    <row r="1967" spans="1:4">
      <c r="A1967" s="32" t="e">
        <f>IF((A1966+$F$5&lt;='Steps 1+2'!$E$17),A1966+$F$5,#N/A)</f>
        <v>#N/A</v>
      </c>
      <c r="B1967" s="10" t="str">
        <f>IFERROR(IF(ISNUMBER(A1967),(IF(A1967&lt;('Steps 1+2'!$H$11),((A1967/('Steps 1+2'!$H$11))*3+1),((A1967-('Steps 1+2'!$H$11))/(('Steps 1+2'!$E$17)-('Steps 1+2'!$H$11))*2+4)))," ")," ")</f>
        <v xml:space="preserve"> </v>
      </c>
      <c r="C1967" s="9" t="str">
        <f t="shared" si="63"/>
        <v xml:space="preserve"> </v>
      </c>
      <c r="D1967" s="32" t="e">
        <f t="shared" si="64"/>
        <v>#N/A</v>
      </c>
    </row>
    <row r="1968" spans="1:4">
      <c r="A1968" s="32" t="e">
        <f>IF((A1967+$F$5&lt;='Steps 1+2'!$E$17),A1967+$F$5,#N/A)</f>
        <v>#N/A</v>
      </c>
      <c r="B1968" s="10" t="str">
        <f>IFERROR(IF(ISNUMBER(A1968),(IF(A1968&lt;('Steps 1+2'!$H$11),((A1968/('Steps 1+2'!$H$11))*3+1),((A1968-('Steps 1+2'!$H$11))/(('Steps 1+2'!$E$17)-('Steps 1+2'!$H$11))*2+4)))," ")," ")</f>
        <v xml:space="preserve"> </v>
      </c>
      <c r="C1968" s="9" t="str">
        <f t="shared" si="63"/>
        <v xml:space="preserve"> </v>
      </c>
      <c r="D1968" s="32" t="e">
        <f t="shared" si="64"/>
        <v>#N/A</v>
      </c>
    </row>
    <row r="1969" spans="1:4">
      <c r="A1969" s="32" t="e">
        <f>IF((A1968+$F$5&lt;='Steps 1+2'!$E$17),A1968+$F$5,#N/A)</f>
        <v>#N/A</v>
      </c>
      <c r="B1969" s="10" t="str">
        <f>IFERROR(IF(ISNUMBER(A1969),(IF(A1969&lt;('Steps 1+2'!$H$11),((A1969/('Steps 1+2'!$H$11))*3+1),((A1969-('Steps 1+2'!$H$11))/(('Steps 1+2'!$E$17)-('Steps 1+2'!$H$11))*2+4)))," ")," ")</f>
        <v xml:space="preserve"> </v>
      </c>
      <c r="C1969" s="9" t="str">
        <f t="shared" si="63"/>
        <v xml:space="preserve"> </v>
      </c>
      <c r="D1969" s="32" t="e">
        <f t="shared" si="64"/>
        <v>#N/A</v>
      </c>
    </row>
    <row r="1970" spans="1:4">
      <c r="A1970" s="32" t="e">
        <f>IF((A1969+$F$5&lt;='Steps 1+2'!$E$17),A1969+$F$5,#N/A)</f>
        <v>#N/A</v>
      </c>
      <c r="B1970" s="10" t="str">
        <f>IFERROR(IF(ISNUMBER(A1970),(IF(A1970&lt;('Steps 1+2'!$H$11),((A1970/('Steps 1+2'!$H$11))*3+1),((A1970-('Steps 1+2'!$H$11))/(('Steps 1+2'!$E$17)-('Steps 1+2'!$H$11))*2+4)))," ")," ")</f>
        <v xml:space="preserve"> </v>
      </c>
      <c r="C1970" s="9" t="str">
        <f t="shared" si="63"/>
        <v xml:space="preserve"> </v>
      </c>
      <c r="D1970" s="32" t="e">
        <f t="shared" si="64"/>
        <v>#N/A</v>
      </c>
    </row>
    <row r="1971" spans="1:4">
      <c r="A1971" s="32" t="e">
        <f>IF((A1970+$F$5&lt;='Steps 1+2'!$E$17),A1970+$F$5,#N/A)</f>
        <v>#N/A</v>
      </c>
      <c r="B1971" s="10" t="str">
        <f>IFERROR(IF(ISNUMBER(A1971),(IF(A1971&lt;('Steps 1+2'!$H$11),((A1971/('Steps 1+2'!$H$11))*3+1),((A1971-('Steps 1+2'!$H$11))/(('Steps 1+2'!$E$17)-('Steps 1+2'!$H$11))*2+4)))," ")," ")</f>
        <v xml:space="preserve"> </v>
      </c>
      <c r="C1971" s="9" t="str">
        <f t="shared" si="63"/>
        <v xml:space="preserve"> </v>
      </c>
      <c r="D1971" s="32" t="e">
        <f t="shared" si="64"/>
        <v>#N/A</v>
      </c>
    </row>
    <row r="1972" spans="1:4">
      <c r="A1972" s="32" t="e">
        <f>IF((A1971+$F$5&lt;='Steps 1+2'!$E$17),A1971+$F$5,#N/A)</f>
        <v>#N/A</v>
      </c>
      <c r="B1972" s="10" t="str">
        <f>IFERROR(IF(ISNUMBER(A1972),(IF(A1972&lt;('Steps 1+2'!$H$11),((A1972/('Steps 1+2'!$H$11))*3+1),((A1972-('Steps 1+2'!$H$11))/(('Steps 1+2'!$E$17)-('Steps 1+2'!$H$11))*2+4)))," ")," ")</f>
        <v xml:space="preserve"> </v>
      </c>
      <c r="C1972" s="9" t="str">
        <f t="shared" si="63"/>
        <v xml:space="preserve"> </v>
      </c>
      <c r="D1972" s="32" t="e">
        <f t="shared" si="64"/>
        <v>#N/A</v>
      </c>
    </row>
    <row r="1973" spans="1:4">
      <c r="A1973" s="32" t="e">
        <f>IF((A1972+$F$5&lt;='Steps 1+2'!$E$17),A1972+$F$5,#N/A)</f>
        <v>#N/A</v>
      </c>
      <c r="B1973" s="10" t="str">
        <f>IFERROR(IF(ISNUMBER(A1973),(IF(A1973&lt;('Steps 1+2'!$H$11),((A1973/('Steps 1+2'!$H$11))*3+1),((A1973-('Steps 1+2'!$H$11))/(('Steps 1+2'!$E$17)-('Steps 1+2'!$H$11))*2+4)))," ")," ")</f>
        <v xml:space="preserve"> </v>
      </c>
      <c r="C1973" s="9" t="str">
        <f t="shared" si="63"/>
        <v xml:space="preserve"> </v>
      </c>
      <c r="D1973" s="32" t="e">
        <f t="shared" si="64"/>
        <v>#N/A</v>
      </c>
    </row>
    <row r="1974" spans="1:4">
      <c r="A1974" s="32" t="e">
        <f>IF((A1973+$F$5&lt;='Steps 1+2'!$E$17),A1973+$F$5,#N/A)</f>
        <v>#N/A</v>
      </c>
      <c r="B1974" s="10" t="str">
        <f>IFERROR(IF(ISNUMBER(A1974),(IF(A1974&lt;('Steps 1+2'!$H$11),((A1974/('Steps 1+2'!$H$11))*3+1),((A1974-('Steps 1+2'!$H$11))/(('Steps 1+2'!$E$17)-('Steps 1+2'!$H$11))*2+4)))," ")," ")</f>
        <v xml:space="preserve"> </v>
      </c>
      <c r="C1974" s="9" t="str">
        <f t="shared" si="63"/>
        <v xml:space="preserve"> </v>
      </c>
      <c r="D1974" s="32" t="e">
        <f t="shared" si="64"/>
        <v>#N/A</v>
      </c>
    </row>
    <row r="1975" spans="1:4">
      <c r="A1975" s="32" t="e">
        <f>IF((A1974+$F$5&lt;='Steps 1+2'!$E$17),A1974+$F$5,#N/A)</f>
        <v>#N/A</v>
      </c>
      <c r="B1975" s="10" t="str">
        <f>IFERROR(IF(ISNUMBER(A1975),(IF(A1975&lt;('Steps 1+2'!$H$11),((A1975/('Steps 1+2'!$H$11))*3+1),((A1975-('Steps 1+2'!$H$11))/(('Steps 1+2'!$E$17)-('Steps 1+2'!$H$11))*2+4)))," ")," ")</f>
        <v xml:space="preserve"> </v>
      </c>
      <c r="C1975" s="9" t="str">
        <f t="shared" si="63"/>
        <v xml:space="preserve"> </v>
      </c>
      <c r="D1975" s="32" t="e">
        <f t="shared" si="64"/>
        <v>#N/A</v>
      </c>
    </row>
    <row r="1976" spans="1:4">
      <c r="A1976" s="32" t="e">
        <f>IF((A1975+$F$5&lt;='Steps 1+2'!$E$17),A1975+$F$5,#N/A)</f>
        <v>#N/A</v>
      </c>
      <c r="B1976" s="10" t="str">
        <f>IFERROR(IF(ISNUMBER(A1976),(IF(A1976&lt;('Steps 1+2'!$H$11),((A1976/('Steps 1+2'!$H$11))*3+1),((A1976-('Steps 1+2'!$H$11))/(('Steps 1+2'!$E$17)-('Steps 1+2'!$H$11))*2+4)))," ")," ")</f>
        <v xml:space="preserve"> </v>
      </c>
      <c r="C1976" s="9" t="str">
        <f t="shared" si="63"/>
        <v xml:space="preserve"> </v>
      </c>
      <c r="D1976" s="32" t="e">
        <f t="shared" si="64"/>
        <v>#N/A</v>
      </c>
    </row>
    <row r="1977" spans="1:4">
      <c r="A1977" s="32" t="e">
        <f>IF((A1976+$F$5&lt;='Steps 1+2'!$E$17),A1976+$F$5,#N/A)</f>
        <v>#N/A</v>
      </c>
      <c r="B1977" s="10" t="str">
        <f>IFERROR(IF(ISNUMBER(A1977),(IF(A1977&lt;('Steps 1+2'!$H$11),((A1977/('Steps 1+2'!$H$11))*3+1),((A1977-('Steps 1+2'!$H$11))/(('Steps 1+2'!$E$17)-('Steps 1+2'!$H$11))*2+4)))," ")," ")</f>
        <v xml:space="preserve"> </v>
      </c>
      <c r="C1977" s="9" t="str">
        <f t="shared" si="63"/>
        <v xml:space="preserve"> </v>
      </c>
      <c r="D1977" s="32" t="e">
        <f t="shared" si="64"/>
        <v>#N/A</v>
      </c>
    </row>
    <row r="1978" spans="1:4">
      <c r="A1978" s="32" t="e">
        <f>IF((A1977+$F$5&lt;='Steps 1+2'!$E$17),A1977+$F$5,#N/A)</f>
        <v>#N/A</v>
      </c>
      <c r="B1978" s="10" t="str">
        <f>IFERROR(IF(ISNUMBER(A1978),(IF(A1978&lt;('Steps 1+2'!$H$11),((A1978/('Steps 1+2'!$H$11))*3+1),((A1978-('Steps 1+2'!$H$11))/(('Steps 1+2'!$E$17)-('Steps 1+2'!$H$11))*2+4)))," ")," ")</f>
        <v xml:space="preserve"> </v>
      </c>
      <c r="C1978" s="9" t="str">
        <f t="shared" si="63"/>
        <v xml:space="preserve"> </v>
      </c>
      <c r="D1978" s="32" t="e">
        <f t="shared" si="64"/>
        <v>#N/A</v>
      </c>
    </row>
    <row r="1979" spans="1:4">
      <c r="A1979" s="32" t="e">
        <f>IF((A1978+$F$5&lt;='Steps 1+2'!$E$17),A1978+$F$5,#N/A)</f>
        <v>#N/A</v>
      </c>
      <c r="B1979" s="10" t="str">
        <f>IFERROR(IF(ISNUMBER(A1979),(IF(A1979&lt;('Steps 1+2'!$H$11),((A1979/('Steps 1+2'!$H$11))*3+1),((A1979-('Steps 1+2'!$H$11))/(('Steps 1+2'!$E$17)-('Steps 1+2'!$H$11))*2+4)))," ")," ")</f>
        <v xml:space="preserve"> </v>
      </c>
      <c r="C1979" s="9" t="str">
        <f t="shared" si="63"/>
        <v xml:space="preserve"> </v>
      </c>
      <c r="D1979" s="32" t="e">
        <f t="shared" si="64"/>
        <v>#N/A</v>
      </c>
    </row>
    <row r="1980" spans="1:4">
      <c r="A1980" s="32" t="e">
        <f>IF((A1979+$F$5&lt;='Steps 1+2'!$E$17),A1979+$F$5,#N/A)</f>
        <v>#N/A</v>
      </c>
      <c r="B1980" s="10" t="str">
        <f>IFERROR(IF(ISNUMBER(A1980),(IF(A1980&lt;('Steps 1+2'!$H$11),((A1980/('Steps 1+2'!$H$11))*3+1),((A1980-('Steps 1+2'!$H$11))/(('Steps 1+2'!$E$17)-('Steps 1+2'!$H$11))*2+4)))," ")," ")</f>
        <v xml:space="preserve"> </v>
      </c>
      <c r="C1980" s="9" t="str">
        <f t="shared" si="63"/>
        <v xml:space="preserve"> </v>
      </c>
      <c r="D1980" s="32" t="e">
        <f t="shared" si="64"/>
        <v>#N/A</v>
      </c>
    </row>
    <row r="1981" spans="1:4">
      <c r="A1981" s="32" t="e">
        <f>IF((A1980+$F$5&lt;='Steps 1+2'!$E$17),A1980+$F$5,#N/A)</f>
        <v>#N/A</v>
      </c>
      <c r="B1981" s="10" t="str">
        <f>IFERROR(IF(ISNUMBER(A1981),(IF(A1981&lt;('Steps 1+2'!$H$11),((A1981/('Steps 1+2'!$H$11))*3+1),((A1981-('Steps 1+2'!$H$11))/(('Steps 1+2'!$E$17)-('Steps 1+2'!$H$11))*2+4)))," ")," ")</f>
        <v xml:space="preserve"> </v>
      </c>
      <c r="C1981" s="9" t="str">
        <f t="shared" si="63"/>
        <v xml:space="preserve"> </v>
      </c>
      <c r="D1981" s="32" t="e">
        <f t="shared" si="64"/>
        <v>#N/A</v>
      </c>
    </row>
    <row r="1982" spans="1:4">
      <c r="A1982" s="32" t="e">
        <f>IF((A1981+$F$5&lt;='Steps 1+2'!$E$17),A1981+$F$5,#N/A)</f>
        <v>#N/A</v>
      </c>
      <c r="B1982" s="10" t="str">
        <f>IFERROR(IF(ISNUMBER(A1982),(IF(A1982&lt;('Steps 1+2'!$H$11),((A1982/('Steps 1+2'!$H$11))*3+1),((A1982-('Steps 1+2'!$H$11))/(('Steps 1+2'!$E$17)-('Steps 1+2'!$H$11))*2+4)))," ")," ")</f>
        <v xml:space="preserve"> </v>
      </c>
      <c r="C1982" s="9" t="str">
        <f t="shared" si="63"/>
        <v xml:space="preserve"> </v>
      </c>
      <c r="D1982" s="32" t="e">
        <f t="shared" si="64"/>
        <v>#N/A</v>
      </c>
    </row>
    <row r="1983" spans="1:4">
      <c r="A1983" s="32" t="e">
        <f>IF((A1982+$F$5&lt;='Steps 1+2'!$E$17),A1982+$F$5,#N/A)</f>
        <v>#N/A</v>
      </c>
      <c r="B1983" s="10" t="str">
        <f>IFERROR(IF(ISNUMBER(A1983),(IF(A1983&lt;('Steps 1+2'!$H$11),((A1983/('Steps 1+2'!$H$11))*3+1),((A1983-('Steps 1+2'!$H$11))/(('Steps 1+2'!$E$17)-('Steps 1+2'!$H$11))*2+4)))," ")," ")</f>
        <v xml:space="preserve"> </v>
      </c>
      <c r="C1983" s="9" t="str">
        <f t="shared" si="63"/>
        <v xml:space="preserve"> </v>
      </c>
      <c r="D1983" s="32" t="e">
        <f t="shared" si="64"/>
        <v>#N/A</v>
      </c>
    </row>
    <row r="1984" spans="1:4">
      <c r="A1984" s="32" t="e">
        <f>IF((A1983+$F$5&lt;='Steps 1+2'!$E$17),A1983+$F$5,#N/A)</f>
        <v>#N/A</v>
      </c>
      <c r="B1984" s="10" t="str">
        <f>IFERROR(IF(ISNUMBER(A1984),(IF(A1984&lt;('Steps 1+2'!$H$11),((A1984/('Steps 1+2'!$H$11))*3+1),((A1984-('Steps 1+2'!$H$11))/(('Steps 1+2'!$E$17)-('Steps 1+2'!$H$11))*2+4)))," ")," ")</f>
        <v xml:space="preserve"> </v>
      </c>
      <c r="C1984" s="9" t="str">
        <f t="shared" si="63"/>
        <v xml:space="preserve"> </v>
      </c>
      <c r="D1984" s="32" t="e">
        <f t="shared" si="64"/>
        <v>#N/A</v>
      </c>
    </row>
    <row r="1985" spans="1:4">
      <c r="A1985" s="32" t="e">
        <f>IF((A1984+$F$5&lt;='Steps 1+2'!$E$17),A1984+$F$5,#N/A)</f>
        <v>#N/A</v>
      </c>
      <c r="B1985" s="10" t="str">
        <f>IFERROR(IF(ISNUMBER(A1985),(IF(A1985&lt;('Steps 1+2'!$H$11),((A1985/('Steps 1+2'!$H$11))*3+1),((A1985-('Steps 1+2'!$H$11))/(('Steps 1+2'!$E$17)-('Steps 1+2'!$H$11))*2+4)))," ")," ")</f>
        <v xml:space="preserve"> </v>
      </c>
      <c r="C1985" s="9" t="str">
        <f t="shared" si="63"/>
        <v xml:space="preserve"> </v>
      </c>
      <c r="D1985" s="32" t="e">
        <f t="shared" si="64"/>
        <v>#N/A</v>
      </c>
    </row>
    <row r="1986" spans="1:4">
      <c r="A1986" s="32" t="e">
        <f>IF((A1985+$F$5&lt;='Steps 1+2'!$E$17),A1985+$F$5,#N/A)</f>
        <v>#N/A</v>
      </c>
      <c r="B1986" s="10" t="str">
        <f>IFERROR(IF(ISNUMBER(A1986),(IF(A1986&lt;('Steps 1+2'!$H$11),((A1986/('Steps 1+2'!$H$11))*3+1),((A1986-('Steps 1+2'!$H$11))/(('Steps 1+2'!$E$17)-('Steps 1+2'!$H$11))*2+4)))," ")," ")</f>
        <v xml:space="preserve"> </v>
      </c>
      <c r="C1986" s="9" t="str">
        <f t="shared" ref="C1986:C2049" si="65">IFERROR(IF(AND(B1986&gt;3.5,B1986&lt;4),3.5,ROUND(B1986/5,1)*5)," ")</f>
        <v xml:space="preserve"> </v>
      </c>
      <c r="D1986" s="32" t="e">
        <f t="shared" si="64"/>
        <v>#N/A</v>
      </c>
    </row>
    <row r="1987" spans="1:4">
      <c r="A1987" s="32" t="e">
        <f>IF((A1986+$F$5&lt;='Steps 1+2'!$E$17),A1986+$F$5,#N/A)</f>
        <v>#N/A</v>
      </c>
      <c r="B1987" s="10" t="str">
        <f>IFERROR(IF(ISNUMBER(A1987),(IF(A1987&lt;('Steps 1+2'!$H$11),((A1987/('Steps 1+2'!$H$11))*3+1),((A1987-('Steps 1+2'!$H$11))/(('Steps 1+2'!$E$17)-('Steps 1+2'!$H$11))*2+4)))," ")," ")</f>
        <v xml:space="preserve"> </v>
      </c>
      <c r="C1987" s="9" t="str">
        <f t="shared" si="65"/>
        <v xml:space="preserve"> </v>
      </c>
      <c r="D1987" s="32" t="e">
        <f t="shared" si="64"/>
        <v>#N/A</v>
      </c>
    </row>
    <row r="1988" spans="1:4">
      <c r="A1988" s="32" t="e">
        <f>IF((A1987+$F$5&lt;='Steps 1+2'!$E$17),A1987+$F$5,#N/A)</f>
        <v>#N/A</v>
      </c>
      <c r="B1988" s="10" t="str">
        <f>IFERROR(IF(ISNUMBER(A1988),(IF(A1988&lt;('Steps 1+2'!$H$11),((A1988/('Steps 1+2'!$H$11))*3+1),((A1988-('Steps 1+2'!$H$11))/(('Steps 1+2'!$E$17)-('Steps 1+2'!$H$11))*2+4)))," ")," ")</f>
        <v xml:space="preserve"> </v>
      </c>
      <c r="C1988" s="9" t="str">
        <f t="shared" si="65"/>
        <v xml:space="preserve"> </v>
      </c>
      <c r="D1988" s="32" t="e">
        <f t="shared" si="64"/>
        <v>#N/A</v>
      </c>
    </row>
    <row r="1989" spans="1:4">
      <c r="A1989" s="32" t="e">
        <f>IF((A1988+$F$5&lt;='Steps 1+2'!$E$17),A1988+$F$5,#N/A)</f>
        <v>#N/A</v>
      </c>
      <c r="B1989" s="10" t="str">
        <f>IFERROR(IF(ISNUMBER(A1989),(IF(A1989&lt;('Steps 1+2'!$H$11),((A1989/('Steps 1+2'!$H$11))*3+1),((A1989-('Steps 1+2'!$H$11))/(('Steps 1+2'!$E$17)-('Steps 1+2'!$H$11))*2+4)))," ")," ")</f>
        <v xml:space="preserve"> </v>
      </c>
      <c r="C1989" s="9" t="str">
        <f t="shared" si="65"/>
        <v xml:space="preserve"> </v>
      </c>
      <c r="D1989" s="32" t="e">
        <f t="shared" si="64"/>
        <v>#N/A</v>
      </c>
    </row>
    <row r="1990" spans="1:4">
      <c r="A1990" s="32" t="e">
        <f>IF((A1989+$F$5&lt;='Steps 1+2'!$E$17),A1989+$F$5,#N/A)</f>
        <v>#N/A</v>
      </c>
      <c r="B1990" s="10" t="str">
        <f>IFERROR(IF(ISNUMBER(A1990),(IF(A1990&lt;('Steps 1+2'!$H$11),((A1990/('Steps 1+2'!$H$11))*3+1),((A1990-('Steps 1+2'!$H$11))/(('Steps 1+2'!$E$17)-('Steps 1+2'!$H$11))*2+4)))," ")," ")</f>
        <v xml:space="preserve"> </v>
      </c>
      <c r="C1990" s="9" t="str">
        <f t="shared" si="65"/>
        <v xml:space="preserve"> </v>
      </c>
      <c r="D1990" s="32" t="e">
        <f t="shared" si="64"/>
        <v>#N/A</v>
      </c>
    </row>
    <row r="1991" spans="1:4">
      <c r="A1991" s="32" t="e">
        <f>IF((A1990+$F$5&lt;='Steps 1+2'!$E$17),A1990+$F$5,#N/A)</f>
        <v>#N/A</v>
      </c>
      <c r="B1991" s="10" t="str">
        <f>IFERROR(IF(ISNUMBER(A1991),(IF(A1991&lt;('Steps 1+2'!$H$11),((A1991/('Steps 1+2'!$H$11))*3+1),((A1991-('Steps 1+2'!$H$11))/(('Steps 1+2'!$E$17)-('Steps 1+2'!$H$11))*2+4)))," ")," ")</f>
        <v xml:space="preserve"> </v>
      </c>
      <c r="C1991" s="9" t="str">
        <f t="shared" si="65"/>
        <v xml:space="preserve"> </v>
      </c>
      <c r="D1991" s="32" t="e">
        <f t="shared" si="64"/>
        <v>#N/A</v>
      </c>
    </row>
    <row r="1992" spans="1:4">
      <c r="A1992" s="32" t="e">
        <f>IF((A1991+$F$5&lt;='Steps 1+2'!$E$17),A1991+$F$5,#N/A)</f>
        <v>#N/A</v>
      </c>
      <c r="B1992" s="10" t="str">
        <f>IFERROR(IF(ISNUMBER(A1992),(IF(A1992&lt;('Steps 1+2'!$H$11),((A1992/('Steps 1+2'!$H$11))*3+1),((A1992-('Steps 1+2'!$H$11))/(('Steps 1+2'!$E$17)-('Steps 1+2'!$H$11))*2+4)))," ")," ")</f>
        <v xml:space="preserve"> </v>
      </c>
      <c r="C1992" s="9" t="str">
        <f t="shared" si="65"/>
        <v xml:space="preserve"> </v>
      </c>
      <c r="D1992" s="32" t="e">
        <f t="shared" si="64"/>
        <v>#N/A</v>
      </c>
    </row>
    <row r="1993" spans="1:4">
      <c r="A1993" s="32" t="e">
        <f>IF((A1992+$F$5&lt;='Steps 1+2'!$E$17),A1992+$F$5,#N/A)</f>
        <v>#N/A</v>
      </c>
      <c r="B1993" s="10" t="str">
        <f>IFERROR(IF(ISNUMBER(A1993),(IF(A1993&lt;('Steps 1+2'!$H$11),((A1993/('Steps 1+2'!$H$11))*3+1),((A1993-('Steps 1+2'!$H$11))/(('Steps 1+2'!$E$17)-('Steps 1+2'!$H$11))*2+4)))," ")," ")</f>
        <v xml:space="preserve"> </v>
      </c>
      <c r="C1993" s="9" t="str">
        <f t="shared" si="65"/>
        <v xml:space="preserve"> </v>
      </c>
      <c r="D1993" s="32" t="e">
        <f t="shared" si="64"/>
        <v>#N/A</v>
      </c>
    </row>
    <row r="1994" spans="1:4">
      <c r="A1994" s="32" t="e">
        <f>IF((A1993+$F$5&lt;='Steps 1+2'!$E$17),A1993+$F$5,#N/A)</f>
        <v>#N/A</v>
      </c>
      <c r="B1994" s="10" t="str">
        <f>IFERROR(IF(ISNUMBER(A1994),(IF(A1994&lt;('Steps 1+2'!$H$11),((A1994/('Steps 1+2'!$H$11))*3+1),((A1994-('Steps 1+2'!$H$11))/(('Steps 1+2'!$E$17)-('Steps 1+2'!$H$11))*2+4)))," ")," ")</f>
        <v xml:space="preserve"> </v>
      </c>
      <c r="C1994" s="9" t="str">
        <f t="shared" si="65"/>
        <v xml:space="preserve"> </v>
      </c>
      <c r="D1994" s="32" t="e">
        <f t="shared" si="64"/>
        <v>#N/A</v>
      </c>
    </row>
    <row r="1995" spans="1:4">
      <c r="A1995" s="32" t="e">
        <f>IF((A1994+$F$5&lt;='Steps 1+2'!$E$17),A1994+$F$5,#N/A)</f>
        <v>#N/A</v>
      </c>
      <c r="B1995" s="10" t="str">
        <f>IFERROR(IF(ISNUMBER(A1995),(IF(A1995&lt;('Steps 1+2'!$H$11),((A1995/('Steps 1+2'!$H$11))*3+1),((A1995-('Steps 1+2'!$H$11))/(('Steps 1+2'!$E$17)-('Steps 1+2'!$H$11))*2+4)))," ")," ")</f>
        <v xml:space="preserve"> </v>
      </c>
      <c r="C1995" s="9" t="str">
        <f t="shared" si="65"/>
        <v xml:space="preserve"> </v>
      </c>
      <c r="D1995" s="32" t="e">
        <f t="shared" ref="D1995:D2058" si="66">A1995</f>
        <v>#N/A</v>
      </c>
    </row>
    <row r="1996" spans="1:4">
      <c r="A1996" s="32" t="e">
        <f>IF((A1995+$F$5&lt;='Steps 1+2'!$E$17),A1995+$F$5,#N/A)</f>
        <v>#N/A</v>
      </c>
      <c r="B1996" s="10" t="str">
        <f>IFERROR(IF(ISNUMBER(A1996),(IF(A1996&lt;('Steps 1+2'!$H$11),((A1996/('Steps 1+2'!$H$11))*3+1),((A1996-('Steps 1+2'!$H$11))/(('Steps 1+2'!$E$17)-('Steps 1+2'!$H$11))*2+4)))," ")," ")</f>
        <v xml:space="preserve"> </v>
      </c>
      <c r="C1996" s="9" t="str">
        <f t="shared" si="65"/>
        <v xml:space="preserve"> </v>
      </c>
      <c r="D1996" s="32" t="e">
        <f t="shared" si="66"/>
        <v>#N/A</v>
      </c>
    </row>
    <row r="1997" spans="1:4">
      <c r="A1997" s="32" t="e">
        <f>IF((A1996+$F$5&lt;='Steps 1+2'!$E$17),A1996+$F$5,#N/A)</f>
        <v>#N/A</v>
      </c>
      <c r="B1997" s="10" t="str">
        <f>IFERROR(IF(ISNUMBER(A1997),(IF(A1997&lt;('Steps 1+2'!$H$11),((A1997/('Steps 1+2'!$H$11))*3+1),((A1997-('Steps 1+2'!$H$11))/(('Steps 1+2'!$E$17)-('Steps 1+2'!$H$11))*2+4)))," ")," ")</f>
        <v xml:space="preserve"> </v>
      </c>
      <c r="C1997" s="9" t="str">
        <f t="shared" si="65"/>
        <v xml:space="preserve"> </v>
      </c>
      <c r="D1997" s="32" t="e">
        <f t="shared" si="66"/>
        <v>#N/A</v>
      </c>
    </row>
    <row r="1998" spans="1:4">
      <c r="A1998" s="32" t="e">
        <f>IF((A1997+$F$5&lt;='Steps 1+2'!$E$17),A1997+$F$5,#N/A)</f>
        <v>#N/A</v>
      </c>
      <c r="B1998" s="10" t="str">
        <f>IFERROR(IF(ISNUMBER(A1998),(IF(A1998&lt;('Steps 1+2'!$H$11),((A1998/('Steps 1+2'!$H$11))*3+1),((A1998-('Steps 1+2'!$H$11))/(('Steps 1+2'!$E$17)-('Steps 1+2'!$H$11))*2+4)))," ")," ")</f>
        <v xml:space="preserve"> </v>
      </c>
      <c r="C1998" s="9" t="str">
        <f t="shared" si="65"/>
        <v xml:space="preserve"> </v>
      </c>
      <c r="D1998" s="32" t="e">
        <f t="shared" si="66"/>
        <v>#N/A</v>
      </c>
    </row>
    <row r="1999" spans="1:4">
      <c r="A1999" s="32" t="e">
        <f>IF((A1998+$F$5&lt;='Steps 1+2'!$E$17),A1998+$F$5,#N/A)</f>
        <v>#N/A</v>
      </c>
      <c r="B1999" s="10" t="str">
        <f>IFERROR(IF(ISNUMBER(A1999),(IF(A1999&lt;('Steps 1+2'!$H$11),((A1999/('Steps 1+2'!$H$11))*3+1),((A1999-('Steps 1+2'!$H$11))/(('Steps 1+2'!$E$17)-('Steps 1+2'!$H$11))*2+4)))," ")," ")</f>
        <v xml:space="preserve"> </v>
      </c>
      <c r="C1999" s="9" t="str">
        <f t="shared" si="65"/>
        <v xml:space="preserve"> </v>
      </c>
      <c r="D1999" s="32" t="e">
        <f t="shared" si="66"/>
        <v>#N/A</v>
      </c>
    </row>
    <row r="2000" spans="1:4">
      <c r="A2000" s="32" t="e">
        <f>IF((A1999+$F$5&lt;='Steps 1+2'!$E$17),A1999+$F$5,#N/A)</f>
        <v>#N/A</v>
      </c>
      <c r="B2000" s="10" t="str">
        <f>IFERROR(IF(ISNUMBER(A2000),(IF(A2000&lt;('Steps 1+2'!$H$11),((A2000/('Steps 1+2'!$H$11))*3+1),((A2000-('Steps 1+2'!$H$11))/(('Steps 1+2'!$E$17)-('Steps 1+2'!$H$11))*2+4)))," ")," ")</f>
        <v xml:space="preserve"> </v>
      </c>
      <c r="C2000" s="9" t="str">
        <f t="shared" si="65"/>
        <v xml:space="preserve"> </v>
      </c>
      <c r="D2000" s="32" t="e">
        <f t="shared" si="66"/>
        <v>#N/A</v>
      </c>
    </row>
    <row r="2001" spans="1:4">
      <c r="A2001" s="32" t="e">
        <f>IF((A2000+$F$5&lt;='Steps 1+2'!$E$17),A2000+$F$5,#N/A)</f>
        <v>#N/A</v>
      </c>
      <c r="B2001" s="10" t="str">
        <f>IFERROR(IF(ISNUMBER(A2001),(IF(A2001&lt;('Steps 1+2'!$H$11),((A2001/('Steps 1+2'!$H$11))*3+1),((A2001-('Steps 1+2'!$H$11))/(('Steps 1+2'!$E$17)-('Steps 1+2'!$H$11))*2+4)))," ")," ")</f>
        <v xml:space="preserve"> </v>
      </c>
      <c r="C2001" s="9" t="str">
        <f t="shared" si="65"/>
        <v xml:space="preserve"> </v>
      </c>
      <c r="D2001" s="32" t="e">
        <f t="shared" si="66"/>
        <v>#N/A</v>
      </c>
    </row>
    <row r="2002" spans="1:4">
      <c r="A2002" s="32" t="e">
        <f>IF((A2001+$F$5&lt;='Steps 1+2'!$E$17),A2001+$F$5,#N/A)</f>
        <v>#N/A</v>
      </c>
      <c r="B2002" s="10" t="str">
        <f>IFERROR(IF(ISNUMBER(A2002),(IF(A2002&lt;('Steps 1+2'!$H$11),((A2002/('Steps 1+2'!$H$11))*3+1),((A2002-('Steps 1+2'!$H$11))/(('Steps 1+2'!$E$17)-('Steps 1+2'!$H$11))*2+4)))," ")," ")</f>
        <v xml:space="preserve"> </v>
      </c>
      <c r="C2002" s="9" t="str">
        <f t="shared" si="65"/>
        <v xml:space="preserve"> </v>
      </c>
      <c r="D2002" s="32" t="e">
        <f t="shared" si="66"/>
        <v>#N/A</v>
      </c>
    </row>
    <row r="2003" spans="1:4">
      <c r="A2003" s="32" t="e">
        <f>IF((A2002+$F$5&lt;='Steps 1+2'!$E$17),A2002+$F$5,#N/A)</f>
        <v>#N/A</v>
      </c>
      <c r="B2003" s="10" t="str">
        <f>IFERROR(IF(ISNUMBER(A2003),(IF(A2003&lt;('Steps 1+2'!$H$11),((A2003/('Steps 1+2'!$H$11))*3+1),((A2003-('Steps 1+2'!$H$11))/(('Steps 1+2'!$E$17)-('Steps 1+2'!$H$11))*2+4)))," ")," ")</f>
        <v xml:space="preserve"> </v>
      </c>
      <c r="C2003" s="9" t="str">
        <f t="shared" si="65"/>
        <v xml:space="preserve"> </v>
      </c>
      <c r="D2003" s="32" t="e">
        <f t="shared" si="66"/>
        <v>#N/A</v>
      </c>
    </row>
    <row r="2004" spans="1:4">
      <c r="A2004" s="32" t="e">
        <f>IF((A2003+$F$5&lt;='Steps 1+2'!$E$17),A2003+$F$5,#N/A)</f>
        <v>#N/A</v>
      </c>
      <c r="B2004" s="10" t="str">
        <f>IFERROR(IF(ISNUMBER(A2004),(IF(A2004&lt;('Steps 1+2'!$H$11),((A2004/('Steps 1+2'!$H$11))*3+1),((A2004-('Steps 1+2'!$H$11))/(('Steps 1+2'!$E$17)-('Steps 1+2'!$H$11))*2+4)))," ")," ")</f>
        <v xml:space="preserve"> </v>
      </c>
      <c r="C2004" s="9" t="str">
        <f t="shared" si="65"/>
        <v xml:space="preserve"> </v>
      </c>
      <c r="D2004" s="32" t="e">
        <f t="shared" si="66"/>
        <v>#N/A</v>
      </c>
    </row>
    <row r="2005" spans="1:4">
      <c r="A2005" s="32" t="e">
        <f>IF((A2004+$F$5&lt;='Steps 1+2'!$E$17),A2004+$F$5,#N/A)</f>
        <v>#N/A</v>
      </c>
      <c r="B2005" s="10" t="str">
        <f>IFERROR(IF(ISNUMBER(A2005),(IF(A2005&lt;('Steps 1+2'!$H$11),((A2005/('Steps 1+2'!$H$11))*3+1),((A2005-('Steps 1+2'!$H$11))/(('Steps 1+2'!$E$17)-('Steps 1+2'!$H$11))*2+4)))," ")," ")</f>
        <v xml:space="preserve"> </v>
      </c>
      <c r="C2005" s="9" t="str">
        <f t="shared" si="65"/>
        <v xml:space="preserve"> </v>
      </c>
      <c r="D2005" s="32" t="e">
        <f t="shared" si="66"/>
        <v>#N/A</v>
      </c>
    </row>
    <row r="2006" spans="1:4">
      <c r="A2006" s="32" t="e">
        <f>IF((A2005+$F$5&lt;='Steps 1+2'!$E$17),A2005+$F$5,#N/A)</f>
        <v>#N/A</v>
      </c>
      <c r="B2006" s="10" t="str">
        <f>IFERROR(IF(ISNUMBER(A2006),(IF(A2006&lt;('Steps 1+2'!$H$11),((A2006/('Steps 1+2'!$H$11))*3+1),((A2006-('Steps 1+2'!$H$11))/(('Steps 1+2'!$E$17)-('Steps 1+2'!$H$11))*2+4)))," ")," ")</f>
        <v xml:space="preserve"> </v>
      </c>
      <c r="C2006" s="9" t="str">
        <f t="shared" si="65"/>
        <v xml:space="preserve"> </v>
      </c>
      <c r="D2006" s="32" t="e">
        <f t="shared" si="66"/>
        <v>#N/A</v>
      </c>
    </row>
    <row r="2007" spans="1:4">
      <c r="A2007" s="32" t="e">
        <f>IF((A2006+$F$5&lt;='Steps 1+2'!$E$17),A2006+$F$5,#N/A)</f>
        <v>#N/A</v>
      </c>
      <c r="B2007" s="10" t="str">
        <f>IFERROR(IF(ISNUMBER(A2007),(IF(A2007&lt;('Steps 1+2'!$H$11),((A2007/('Steps 1+2'!$H$11))*3+1),((A2007-('Steps 1+2'!$H$11))/(('Steps 1+2'!$E$17)-('Steps 1+2'!$H$11))*2+4)))," ")," ")</f>
        <v xml:space="preserve"> </v>
      </c>
      <c r="C2007" s="9" t="str">
        <f t="shared" si="65"/>
        <v xml:space="preserve"> </v>
      </c>
      <c r="D2007" s="32" t="e">
        <f t="shared" si="66"/>
        <v>#N/A</v>
      </c>
    </row>
    <row r="2008" spans="1:4">
      <c r="A2008" s="32" t="e">
        <f>IF((A2007+$F$5&lt;='Steps 1+2'!$E$17),A2007+$F$5,#N/A)</f>
        <v>#N/A</v>
      </c>
      <c r="B2008" s="10" t="str">
        <f>IFERROR(IF(ISNUMBER(A2008),(IF(A2008&lt;('Steps 1+2'!$H$11),((A2008/('Steps 1+2'!$H$11))*3+1),((A2008-('Steps 1+2'!$H$11))/(('Steps 1+2'!$E$17)-('Steps 1+2'!$H$11))*2+4)))," ")," ")</f>
        <v xml:space="preserve"> </v>
      </c>
      <c r="C2008" s="9" t="str">
        <f t="shared" si="65"/>
        <v xml:space="preserve"> </v>
      </c>
      <c r="D2008" s="32" t="e">
        <f t="shared" si="66"/>
        <v>#N/A</v>
      </c>
    </row>
    <row r="2009" spans="1:4">
      <c r="A2009" s="32" t="e">
        <f>IF((A2008+$F$5&lt;='Steps 1+2'!$E$17),A2008+$F$5,#N/A)</f>
        <v>#N/A</v>
      </c>
      <c r="B2009" s="10" t="str">
        <f>IFERROR(IF(ISNUMBER(A2009),(IF(A2009&lt;('Steps 1+2'!$H$11),((A2009/('Steps 1+2'!$H$11))*3+1),((A2009-('Steps 1+2'!$H$11))/(('Steps 1+2'!$E$17)-('Steps 1+2'!$H$11))*2+4)))," ")," ")</f>
        <v xml:space="preserve"> </v>
      </c>
      <c r="C2009" s="9" t="str">
        <f t="shared" si="65"/>
        <v xml:space="preserve"> </v>
      </c>
      <c r="D2009" s="32" t="e">
        <f t="shared" si="66"/>
        <v>#N/A</v>
      </c>
    </row>
    <row r="2010" spans="1:4">
      <c r="A2010" s="32" t="e">
        <f>IF((A2009+$F$5&lt;='Steps 1+2'!$E$17),A2009+$F$5,#N/A)</f>
        <v>#N/A</v>
      </c>
      <c r="B2010" s="10" t="str">
        <f>IFERROR(IF(ISNUMBER(A2010),(IF(A2010&lt;('Steps 1+2'!$H$11),((A2010/('Steps 1+2'!$H$11))*3+1),((A2010-('Steps 1+2'!$H$11))/(('Steps 1+2'!$E$17)-('Steps 1+2'!$H$11))*2+4)))," ")," ")</f>
        <v xml:space="preserve"> </v>
      </c>
      <c r="C2010" s="9" t="str">
        <f t="shared" si="65"/>
        <v xml:space="preserve"> </v>
      </c>
      <c r="D2010" s="32" t="e">
        <f t="shared" si="66"/>
        <v>#N/A</v>
      </c>
    </row>
    <row r="2011" spans="1:4">
      <c r="A2011" s="32" t="e">
        <f>IF((A2010+$F$5&lt;='Steps 1+2'!$E$17),A2010+$F$5,#N/A)</f>
        <v>#N/A</v>
      </c>
      <c r="B2011" s="10" t="str">
        <f>IFERROR(IF(ISNUMBER(A2011),(IF(A2011&lt;('Steps 1+2'!$H$11),((A2011/('Steps 1+2'!$H$11))*3+1),((A2011-('Steps 1+2'!$H$11))/(('Steps 1+2'!$E$17)-('Steps 1+2'!$H$11))*2+4)))," ")," ")</f>
        <v xml:space="preserve"> </v>
      </c>
      <c r="C2011" s="9" t="str">
        <f t="shared" si="65"/>
        <v xml:space="preserve"> </v>
      </c>
      <c r="D2011" s="32" t="e">
        <f t="shared" si="66"/>
        <v>#N/A</v>
      </c>
    </row>
    <row r="2012" spans="1:4">
      <c r="A2012" s="32" t="e">
        <f>IF((A2011+$F$5&lt;='Steps 1+2'!$E$17),A2011+$F$5,#N/A)</f>
        <v>#N/A</v>
      </c>
      <c r="B2012" s="10" t="str">
        <f>IFERROR(IF(ISNUMBER(A2012),(IF(A2012&lt;('Steps 1+2'!$H$11),((A2012/('Steps 1+2'!$H$11))*3+1),((A2012-('Steps 1+2'!$H$11))/(('Steps 1+2'!$E$17)-('Steps 1+2'!$H$11))*2+4)))," ")," ")</f>
        <v xml:space="preserve"> </v>
      </c>
      <c r="C2012" s="9" t="str">
        <f t="shared" si="65"/>
        <v xml:space="preserve"> </v>
      </c>
      <c r="D2012" s="32" t="e">
        <f t="shared" si="66"/>
        <v>#N/A</v>
      </c>
    </row>
    <row r="2013" spans="1:4">
      <c r="A2013" s="32" t="e">
        <f>IF((A2012+$F$5&lt;='Steps 1+2'!$E$17),A2012+$F$5,#N/A)</f>
        <v>#N/A</v>
      </c>
      <c r="B2013" s="10" t="str">
        <f>IFERROR(IF(ISNUMBER(A2013),(IF(A2013&lt;('Steps 1+2'!$H$11),((A2013/('Steps 1+2'!$H$11))*3+1),((A2013-('Steps 1+2'!$H$11))/(('Steps 1+2'!$E$17)-('Steps 1+2'!$H$11))*2+4)))," ")," ")</f>
        <v xml:space="preserve"> </v>
      </c>
      <c r="C2013" s="9" t="str">
        <f t="shared" si="65"/>
        <v xml:space="preserve"> </v>
      </c>
      <c r="D2013" s="32" t="e">
        <f t="shared" si="66"/>
        <v>#N/A</v>
      </c>
    </row>
    <row r="2014" spans="1:4">
      <c r="A2014" s="32" t="e">
        <f>IF((A2013+$F$5&lt;='Steps 1+2'!$E$17),A2013+$F$5,#N/A)</f>
        <v>#N/A</v>
      </c>
      <c r="B2014" s="10" t="str">
        <f>IFERROR(IF(ISNUMBER(A2014),(IF(A2014&lt;('Steps 1+2'!$H$11),((A2014/('Steps 1+2'!$H$11))*3+1),((A2014-('Steps 1+2'!$H$11))/(('Steps 1+2'!$E$17)-('Steps 1+2'!$H$11))*2+4)))," ")," ")</f>
        <v xml:space="preserve"> </v>
      </c>
      <c r="C2014" s="9" t="str">
        <f t="shared" si="65"/>
        <v xml:space="preserve"> </v>
      </c>
      <c r="D2014" s="32" t="e">
        <f t="shared" si="66"/>
        <v>#N/A</v>
      </c>
    </row>
    <row r="2015" spans="1:4">
      <c r="A2015" s="32" t="e">
        <f>IF((A2014+$F$5&lt;='Steps 1+2'!$E$17),A2014+$F$5,#N/A)</f>
        <v>#N/A</v>
      </c>
      <c r="B2015" s="10" t="str">
        <f>IFERROR(IF(ISNUMBER(A2015),(IF(A2015&lt;('Steps 1+2'!$H$11),((A2015/('Steps 1+2'!$H$11))*3+1),((A2015-('Steps 1+2'!$H$11))/(('Steps 1+2'!$E$17)-('Steps 1+2'!$H$11))*2+4)))," ")," ")</f>
        <v xml:space="preserve"> </v>
      </c>
      <c r="C2015" s="9" t="str">
        <f t="shared" si="65"/>
        <v xml:space="preserve"> </v>
      </c>
      <c r="D2015" s="32" t="e">
        <f t="shared" si="66"/>
        <v>#N/A</v>
      </c>
    </row>
    <row r="2016" spans="1:4">
      <c r="A2016" s="32" t="e">
        <f>IF((A2015+$F$5&lt;='Steps 1+2'!$E$17),A2015+$F$5,#N/A)</f>
        <v>#N/A</v>
      </c>
      <c r="B2016" s="10" t="str">
        <f>IFERROR(IF(ISNUMBER(A2016),(IF(A2016&lt;('Steps 1+2'!$H$11),((A2016/('Steps 1+2'!$H$11))*3+1),((A2016-('Steps 1+2'!$H$11))/(('Steps 1+2'!$E$17)-('Steps 1+2'!$H$11))*2+4)))," ")," ")</f>
        <v xml:space="preserve"> </v>
      </c>
      <c r="C2016" s="9" t="str">
        <f t="shared" si="65"/>
        <v xml:space="preserve"> </v>
      </c>
      <c r="D2016" s="32" t="e">
        <f t="shared" si="66"/>
        <v>#N/A</v>
      </c>
    </row>
    <row r="2017" spans="1:4">
      <c r="A2017" s="32" t="e">
        <f>IF((A2016+$F$5&lt;='Steps 1+2'!$E$17),A2016+$F$5,#N/A)</f>
        <v>#N/A</v>
      </c>
      <c r="B2017" s="10" t="str">
        <f>IFERROR(IF(ISNUMBER(A2017),(IF(A2017&lt;('Steps 1+2'!$H$11),((A2017/('Steps 1+2'!$H$11))*3+1),((A2017-('Steps 1+2'!$H$11))/(('Steps 1+2'!$E$17)-('Steps 1+2'!$H$11))*2+4)))," ")," ")</f>
        <v xml:space="preserve"> </v>
      </c>
      <c r="C2017" s="9" t="str">
        <f t="shared" si="65"/>
        <v xml:space="preserve"> </v>
      </c>
      <c r="D2017" s="32" t="e">
        <f t="shared" si="66"/>
        <v>#N/A</v>
      </c>
    </row>
    <row r="2018" spans="1:4">
      <c r="A2018" s="32" t="e">
        <f>IF((A2017+$F$5&lt;='Steps 1+2'!$E$17),A2017+$F$5,#N/A)</f>
        <v>#N/A</v>
      </c>
      <c r="B2018" s="10" t="str">
        <f>IFERROR(IF(ISNUMBER(A2018),(IF(A2018&lt;('Steps 1+2'!$H$11),((A2018/('Steps 1+2'!$H$11))*3+1),((A2018-('Steps 1+2'!$H$11))/(('Steps 1+2'!$E$17)-('Steps 1+2'!$H$11))*2+4)))," ")," ")</f>
        <v xml:space="preserve"> </v>
      </c>
      <c r="C2018" s="9" t="str">
        <f t="shared" si="65"/>
        <v xml:space="preserve"> </v>
      </c>
      <c r="D2018" s="32" t="e">
        <f t="shared" si="66"/>
        <v>#N/A</v>
      </c>
    </row>
    <row r="2019" spans="1:4">
      <c r="A2019" s="32" t="e">
        <f>IF((A2018+$F$5&lt;='Steps 1+2'!$E$17),A2018+$F$5,#N/A)</f>
        <v>#N/A</v>
      </c>
      <c r="B2019" s="10" t="str">
        <f>IFERROR(IF(ISNUMBER(A2019),(IF(A2019&lt;('Steps 1+2'!$H$11),((A2019/('Steps 1+2'!$H$11))*3+1),((A2019-('Steps 1+2'!$H$11))/(('Steps 1+2'!$E$17)-('Steps 1+2'!$H$11))*2+4)))," ")," ")</f>
        <v xml:space="preserve"> </v>
      </c>
      <c r="C2019" s="9" t="str">
        <f t="shared" si="65"/>
        <v xml:space="preserve"> </v>
      </c>
      <c r="D2019" s="32" t="e">
        <f t="shared" si="66"/>
        <v>#N/A</v>
      </c>
    </row>
    <row r="2020" spans="1:4">
      <c r="A2020" s="32" t="e">
        <f>IF((A2019+$F$5&lt;='Steps 1+2'!$E$17),A2019+$F$5,#N/A)</f>
        <v>#N/A</v>
      </c>
      <c r="B2020" s="10" t="str">
        <f>IFERROR(IF(ISNUMBER(A2020),(IF(A2020&lt;('Steps 1+2'!$H$11),((A2020/('Steps 1+2'!$H$11))*3+1),((A2020-('Steps 1+2'!$H$11))/(('Steps 1+2'!$E$17)-('Steps 1+2'!$H$11))*2+4)))," ")," ")</f>
        <v xml:space="preserve"> </v>
      </c>
      <c r="C2020" s="9" t="str">
        <f t="shared" si="65"/>
        <v xml:space="preserve"> </v>
      </c>
      <c r="D2020" s="32" t="e">
        <f t="shared" si="66"/>
        <v>#N/A</v>
      </c>
    </row>
    <row r="2021" spans="1:4">
      <c r="A2021" s="32" t="e">
        <f>IF((A2020+$F$5&lt;='Steps 1+2'!$E$17),A2020+$F$5,#N/A)</f>
        <v>#N/A</v>
      </c>
      <c r="B2021" s="10" t="str">
        <f>IFERROR(IF(ISNUMBER(A2021),(IF(A2021&lt;('Steps 1+2'!$H$11),((A2021/('Steps 1+2'!$H$11))*3+1),((A2021-('Steps 1+2'!$H$11))/(('Steps 1+2'!$E$17)-('Steps 1+2'!$H$11))*2+4)))," ")," ")</f>
        <v xml:space="preserve"> </v>
      </c>
      <c r="C2021" s="9" t="str">
        <f t="shared" si="65"/>
        <v xml:space="preserve"> </v>
      </c>
      <c r="D2021" s="32" t="e">
        <f t="shared" si="66"/>
        <v>#N/A</v>
      </c>
    </row>
    <row r="2022" spans="1:4">
      <c r="A2022" s="32" t="e">
        <f>IF((A2021+$F$5&lt;='Steps 1+2'!$E$17),A2021+$F$5,#N/A)</f>
        <v>#N/A</v>
      </c>
      <c r="B2022" s="10" t="str">
        <f>IFERROR(IF(ISNUMBER(A2022),(IF(A2022&lt;('Steps 1+2'!$H$11),((A2022/('Steps 1+2'!$H$11))*3+1),((A2022-('Steps 1+2'!$H$11))/(('Steps 1+2'!$E$17)-('Steps 1+2'!$H$11))*2+4)))," ")," ")</f>
        <v xml:space="preserve"> </v>
      </c>
      <c r="C2022" s="9" t="str">
        <f t="shared" si="65"/>
        <v xml:space="preserve"> </v>
      </c>
      <c r="D2022" s="32" t="e">
        <f t="shared" si="66"/>
        <v>#N/A</v>
      </c>
    </row>
    <row r="2023" spans="1:4">
      <c r="A2023" s="32" t="e">
        <f>IF((A2022+$F$5&lt;='Steps 1+2'!$E$17),A2022+$F$5,#N/A)</f>
        <v>#N/A</v>
      </c>
      <c r="B2023" s="10" t="str">
        <f>IFERROR(IF(ISNUMBER(A2023),(IF(A2023&lt;('Steps 1+2'!$H$11),((A2023/('Steps 1+2'!$H$11))*3+1),((A2023-('Steps 1+2'!$H$11))/(('Steps 1+2'!$E$17)-('Steps 1+2'!$H$11))*2+4)))," ")," ")</f>
        <v xml:space="preserve"> </v>
      </c>
      <c r="C2023" s="9" t="str">
        <f t="shared" si="65"/>
        <v xml:space="preserve"> </v>
      </c>
      <c r="D2023" s="32" t="e">
        <f t="shared" si="66"/>
        <v>#N/A</v>
      </c>
    </row>
    <row r="2024" spans="1:4">
      <c r="A2024" s="32" t="e">
        <f>IF((A2023+$F$5&lt;='Steps 1+2'!$E$17),A2023+$F$5,#N/A)</f>
        <v>#N/A</v>
      </c>
      <c r="B2024" s="10" t="str">
        <f>IFERROR(IF(ISNUMBER(A2024),(IF(A2024&lt;('Steps 1+2'!$H$11),((A2024/('Steps 1+2'!$H$11))*3+1),((A2024-('Steps 1+2'!$H$11))/(('Steps 1+2'!$E$17)-('Steps 1+2'!$H$11))*2+4)))," ")," ")</f>
        <v xml:space="preserve"> </v>
      </c>
      <c r="C2024" s="9" t="str">
        <f t="shared" si="65"/>
        <v xml:space="preserve"> </v>
      </c>
      <c r="D2024" s="32" t="e">
        <f t="shared" si="66"/>
        <v>#N/A</v>
      </c>
    </row>
    <row r="2025" spans="1:4">
      <c r="A2025" s="32" t="e">
        <f>IF((A2024+$F$5&lt;='Steps 1+2'!$E$17),A2024+$F$5,#N/A)</f>
        <v>#N/A</v>
      </c>
      <c r="B2025" s="10" t="str">
        <f>IFERROR(IF(ISNUMBER(A2025),(IF(A2025&lt;('Steps 1+2'!$H$11),((A2025/('Steps 1+2'!$H$11))*3+1),((A2025-('Steps 1+2'!$H$11))/(('Steps 1+2'!$E$17)-('Steps 1+2'!$H$11))*2+4)))," ")," ")</f>
        <v xml:space="preserve"> </v>
      </c>
      <c r="C2025" s="9" t="str">
        <f t="shared" si="65"/>
        <v xml:space="preserve"> </v>
      </c>
      <c r="D2025" s="32" t="e">
        <f t="shared" si="66"/>
        <v>#N/A</v>
      </c>
    </row>
    <row r="2026" spans="1:4">
      <c r="A2026" s="32" t="e">
        <f>IF((A2025+$F$5&lt;='Steps 1+2'!$E$17),A2025+$F$5,#N/A)</f>
        <v>#N/A</v>
      </c>
      <c r="B2026" s="10" t="str">
        <f>IFERROR(IF(ISNUMBER(A2026),(IF(A2026&lt;('Steps 1+2'!$H$11),((A2026/('Steps 1+2'!$H$11))*3+1),((A2026-('Steps 1+2'!$H$11))/(('Steps 1+2'!$E$17)-('Steps 1+2'!$H$11))*2+4)))," ")," ")</f>
        <v xml:space="preserve"> </v>
      </c>
      <c r="C2026" s="9" t="str">
        <f t="shared" si="65"/>
        <v xml:space="preserve"> </v>
      </c>
      <c r="D2026" s="32" t="e">
        <f t="shared" si="66"/>
        <v>#N/A</v>
      </c>
    </row>
    <row r="2027" spans="1:4">
      <c r="A2027" s="32" t="e">
        <f>IF((A2026+$F$5&lt;='Steps 1+2'!$E$17),A2026+$F$5,#N/A)</f>
        <v>#N/A</v>
      </c>
      <c r="B2027" s="10" t="str">
        <f>IFERROR(IF(ISNUMBER(A2027),(IF(A2027&lt;('Steps 1+2'!$H$11),((A2027/('Steps 1+2'!$H$11))*3+1),((A2027-('Steps 1+2'!$H$11))/(('Steps 1+2'!$E$17)-('Steps 1+2'!$H$11))*2+4)))," ")," ")</f>
        <v xml:space="preserve"> </v>
      </c>
      <c r="C2027" s="9" t="str">
        <f t="shared" si="65"/>
        <v xml:space="preserve"> </v>
      </c>
      <c r="D2027" s="32" t="e">
        <f t="shared" si="66"/>
        <v>#N/A</v>
      </c>
    </row>
    <row r="2028" spans="1:4">
      <c r="A2028" s="32" t="e">
        <f>IF((A2027+$F$5&lt;='Steps 1+2'!$E$17),A2027+$F$5,#N/A)</f>
        <v>#N/A</v>
      </c>
      <c r="B2028" s="10" t="str">
        <f>IFERROR(IF(ISNUMBER(A2028),(IF(A2028&lt;('Steps 1+2'!$H$11),((A2028/('Steps 1+2'!$H$11))*3+1),((A2028-('Steps 1+2'!$H$11))/(('Steps 1+2'!$E$17)-('Steps 1+2'!$H$11))*2+4)))," ")," ")</f>
        <v xml:space="preserve"> </v>
      </c>
      <c r="C2028" s="9" t="str">
        <f t="shared" si="65"/>
        <v xml:space="preserve"> </v>
      </c>
      <c r="D2028" s="32" t="e">
        <f t="shared" si="66"/>
        <v>#N/A</v>
      </c>
    </row>
    <row r="2029" spans="1:4">
      <c r="A2029" s="32" t="e">
        <f>IF((A2028+$F$5&lt;='Steps 1+2'!$E$17),A2028+$F$5,#N/A)</f>
        <v>#N/A</v>
      </c>
      <c r="B2029" s="10" t="str">
        <f>IFERROR(IF(ISNUMBER(A2029),(IF(A2029&lt;('Steps 1+2'!$H$11),((A2029/('Steps 1+2'!$H$11))*3+1),((A2029-('Steps 1+2'!$H$11))/(('Steps 1+2'!$E$17)-('Steps 1+2'!$H$11))*2+4)))," ")," ")</f>
        <v xml:space="preserve"> </v>
      </c>
      <c r="C2029" s="9" t="str">
        <f t="shared" si="65"/>
        <v xml:space="preserve"> </v>
      </c>
      <c r="D2029" s="32" t="e">
        <f t="shared" si="66"/>
        <v>#N/A</v>
      </c>
    </row>
    <row r="2030" spans="1:4">
      <c r="A2030" s="32" t="e">
        <f>IF((A2029+$F$5&lt;='Steps 1+2'!$E$17),A2029+$F$5,#N/A)</f>
        <v>#N/A</v>
      </c>
      <c r="B2030" s="10" t="str">
        <f>IFERROR(IF(ISNUMBER(A2030),(IF(A2030&lt;('Steps 1+2'!$H$11),((A2030/('Steps 1+2'!$H$11))*3+1),((A2030-('Steps 1+2'!$H$11))/(('Steps 1+2'!$E$17)-('Steps 1+2'!$H$11))*2+4)))," ")," ")</f>
        <v xml:space="preserve"> </v>
      </c>
      <c r="C2030" s="9" t="str">
        <f t="shared" si="65"/>
        <v xml:space="preserve"> </v>
      </c>
      <c r="D2030" s="32" t="e">
        <f t="shared" si="66"/>
        <v>#N/A</v>
      </c>
    </row>
    <row r="2031" spans="1:4">
      <c r="A2031" s="32" t="e">
        <f>IF((A2030+$F$5&lt;='Steps 1+2'!$E$17),A2030+$F$5,#N/A)</f>
        <v>#N/A</v>
      </c>
      <c r="B2031" s="10" t="str">
        <f>IFERROR(IF(ISNUMBER(A2031),(IF(A2031&lt;('Steps 1+2'!$H$11),((A2031/('Steps 1+2'!$H$11))*3+1),((A2031-('Steps 1+2'!$H$11))/(('Steps 1+2'!$E$17)-('Steps 1+2'!$H$11))*2+4)))," ")," ")</f>
        <v xml:space="preserve"> </v>
      </c>
      <c r="C2031" s="9" t="str">
        <f t="shared" si="65"/>
        <v xml:space="preserve"> </v>
      </c>
      <c r="D2031" s="32" t="e">
        <f t="shared" si="66"/>
        <v>#N/A</v>
      </c>
    </row>
    <row r="2032" spans="1:4">
      <c r="A2032" s="32" t="e">
        <f>IF((A2031+$F$5&lt;='Steps 1+2'!$E$17),A2031+$F$5,#N/A)</f>
        <v>#N/A</v>
      </c>
      <c r="B2032" s="10" t="str">
        <f>IFERROR(IF(ISNUMBER(A2032),(IF(A2032&lt;('Steps 1+2'!$H$11),((A2032/('Steps 1+2'!$H$11))*3+1),((A2032-('Steps 1+2'!$H$11))/(('Steps 1+2'!$E$17)-('Steps 1+2'!$H$11))*2+4)))," ")," ")</f>
        <v xml:space="preserve"> </v>
      </c>
      <c r="C2032" s="9" t="str">
        <f t="shared" si="65"/>
        <v xml:space="preserve"> </v>
      </c>
      <c r="D2032" s="32" t="e">
        <f t="shared" si="66"/>
        <v>#N/A</v>
      </c>
    </row>
    <row r="2033" spans="1:4">
      <c r="A2033" s="32" t="e">
        <f>IF((A2032+$F$5&lt;='Steps 1+2'!$E$17),A2032+$F$5,#N/A)</f>
        <v>#N/A</v>
      </c>
      <c r="B2033" s="10" t="str">
        <f>IFERROR(IF(ISNUMBER(A2033),(IF(A2033&lt;('Steps 1+2'!$H$11),((A2033/('Steps 1+2'!$H$11))*3+1),((A2033-('Steps 1+2'!$H$11))/(('Steps 1+2'!$E$17)-('Steps 1+2'!$H$11))*2+4)))," ")," ")</f>
        <v xml:space="preserve"> </v>
      </c>
      <c r="C2033" s="9" t="str">
        <f t="shared" si="65"/>
        <v xml:space="preserve"> </v>
      </c>
      <c r="D2033" s="32" t="e">
        <f t="shared" si="66"/>
        <v>#N/A</v>
      </c>
    </row>
    <row r="2034" spans="1:4">
      <c r="A2034" s="32" t="e">
        <f>IF((A2033+$F$5&lt;='Steps 1+2'!$E$17),A2033+$F$5,#N/A)</f>
        <v>#N/A</v>
      </c>
      <c r="B2034" s="10" t="str">
        <f>IFERROR(IF(ISNUMBER(A2034),(IF(A2034&lt;('Steps 1+2'!$H$11),((A2034/('Steps 1+2'!$H$11))*3+1),((A2034-('Steps 1+2'!$H$11))/(('Steps 1+2'!$E$17)-('Steps 1+2'!$H$11))*2+4)))," ")," ")</f>
        <v xml:space="preserve"> </v>
      </c>
      <c r="C2034" s="9" t="str">
        <f t="shared" si="65"/>
        <v xml:space="preserve"> </v>
      </c>
      <c r="D2034" s="32" t="e">
        <f t="shared" si="66"/>
        <v>#N/A</v>
      </c>
    </row>
    <row r="2035" spans="1:4">
      <c r="A2035" s="32" t="e">
        <f>IF((A2034+$F$5&lt;='Steps 1+2'!$E$17),A2034+$F$5,#N/A)</f>
        <v>#N/A</v>
      </c>
      <c r="B2035" s="10" t="str">
        <f>IFERROR(IF(ISNUMBER(A2035),(IF(A2035&lt;('Steps 1+2'!$H$11),((A2035/('Steps 1+2'!$H$11))*3+1),((A2035-('Steps 1+2'!$H$11))/(('Steps 1+2'!$E$17)-('Steps 1+2'!$H$11))*2+4)))," ")," ")</f>
        <v xml:space="preserve"> </v>
      </c>
      <c r="C2035" s="9" t="str">
        <f t="shared" si="65"/>
        <v xml:space="preserve"> </v>
      </c>
      <c r="D2035" s="32" t="e">
        <f t="shared" si="66"/>
        <v>#N/A</v>
      </c>
    </row>
    <row r="2036" spans="1:4">
      <c r="A2036" s="32" t="e">
        <f>IF((A2035+$F$5&lt;='Steps 1+2'!$E$17),A2035+$F$5,#N/A)</f>
        <v>#N/A</v>
      </c>
      <c r="B2036" s="10" t="str">
        <f>IFERROR(IF(ISNUMBER(A2036),(IF(A2036&lt;('Steps 1+2'!$H$11),((A2036/('Steps 1+2'!$H$11))*3+1),((A2036-('Steps 1+2'!$H$11))/(('Steps 1+2'!$E$17)-('Steps 1+2'!$H$11))*2+4)))," ")," ")</f>
        <v xml:space="preserve"> </v>
      </c>
      <c r="C2036" s="9" t="str">
        <f t="shared" si="65"/>
        <v xml:space="preserve"> </v>
      </c>
      <c r="D2036" s="32" t="e">
        <f t="shared" si="66"/>
        <v>#N/A</v>
      </c>
    </row>
    <row r="2037" spans="1:4">
      <c r="A2037" s="32" t="e">
        <f>IF((A2036+$F$5&lt;='Steps 1+2'!$E$17),A2036+$F$5,#N/A)</f>
        <v>#N/A</v>
      </c>
      <c r="B2037" s="10" t="str">
        <f>IFERROR(IF(ISNUMBER(A2037),(IF(A2037&lt;('Steps 1+2'!$H$11),((A2037/('Steps 1+2'!$H$11))*3+1),((A2037-('Steps 1+2'!$H$11))/(('Steps 1+2'!$E$17)-('Steps 1+2'!$H$11))*2+4)))," ")," ")</f>
        <v xml:space="preserve"> </v>
      </c>
      <c r="C2037" s="9" t="str">
        <f t="shared" si="65"/>
        <v xml:space="preserve"> </v>
      </c>
      <c r="D2037" s="32" t="e">
        <f t="shared" si="66"/>
        <v>#N/A</v>
      </c>
    </row>
    <row r="2038" spans="1:4">
      <c r="A2038" s="32" t="e">
        <f>IF((A2037+$F$5&lt;='Steps 1+2'!$E$17),A2037+$F$5,#N/A)</f>
        <v>#N/A</v>
      </c>
      <c r="B2038" s="10" t="str">
        <f>IFERROR(IF(ISNUMBER(A2038),(IF(A2038&lt;('Steps 1+2'!$H$11),((A2038/('Steps 1+2'!$H$11))*3+1),((A2038-('Steps 1+2'!$H$11))/(('Steps 1+2'!$E$17)-('Steps 1+2'!$H$11))*2+4)))," ")," ")</f>
        <v xml:space="preserve"> </v>
      </c>
      <c r="C2038" s="9" t="str">
        <f t="shared" si="65"/>
        <v xml:space="preserve"> </v>
      </c>
      <c r="D2038" s="32" t="e">
        <f t="shared" si="66"/>
        <v>#N/A</v>
      </c>
    </row>
    <row r="2039" spans="1:4">
      <c r="A2039" s="32" t="e">
        <f>IF((A2038+$F$5&lt;='Steps 1+2'!$E$17),A2038+$F$5,#N/A)</f>
        <v>#N/A</v>
      </c>
      <c r="B2039" s="10" t="str">
        <f>IFERROR(IF(ISNUMBER(A2039),(IF(A2039&lt;('Steps 1+2'!$H$11),((A2039/('Steps 1+2'!$H$11))*3+1),((A2039-('Steps 1+2'!$H$11))/(('Steps 1+2'!$E$17)-('Steps 1+2'!$H$11))*2+4)))," ")," ")</f>
        <v xml:space="preserve"> </v>
      </c>
      <c r="C2039" s="9" t="str">
        <f t="shared" si="65"/>
        <v xml:space="preserve"> </v>
      </c>
      <c r="D2039" s="32" t="e">
        <f t="shared" si="66"/>
        <v>#N/A</v>
      </c>
    </row>
    <row r="2040" spans="1:4">
      <c r="A2040" s="32" t="e">
        <f>IF((A2039+$F$5&lt;='Steps 1+2'!$E$17),A2039+$F$5,#N/A)</f>
        <v>#N/A</v>
      </c>
      <c r="B2040" s="10" t="str">
        <f>IFERROR(IF(ISNUMBER(A2040),(IF(A2040&lt;('Steps 1+2'!$H$11),((A2040/('Steps 1+2'!$H$11))*3+1),((A2040-('Steps 1+2'!$H$11))/(('Steps 1+2'!$E$17)-('Steps 1+2'!$H$11))*2+4)))," ")," ")</f>
        <v xml:space="preserve"> </v>
      </c>
      <c r="C2040" s="9" t="str">
        <f t="shared" si="65"/>
        <v xml:space="preserve"> </v>
      </c>
      <c r="D2040" s="32" t="e">
        <f t="shared" si="66"/>
        <v>#N/A</v>
      </c>
    </row>
    <row r="2041" spans="1:4">
      <c r="A2041" s="32" t="e">
        <f>IF((A2040+$F$5&lt;='Steps 1+2'!$E$17),A2040+$F$5,#N/A)</f>
        <v>#N/A</v>
      </c>
      <c r="B2041" s="10" t="str">
        <f>IFERROR(IF(ISNUMBER(A2041),(IF(A2041&lt;('Steps 1+2'!$H$11),((A2041/('Steps 1+2'!$H$11))*3+1),((A2041-('Steps 1+2'!$H$11))/(('Steps 1+2'!$E$17)-('Steps 1+2'!$H$11))*2+4)))," ")," ")</f>
        <v xml:space="preserve"> </v>
      </c>
      <c r="C2041" s="9" t="str">
        <f t="shared" si="65"/>
        <v xml:space="preserve"> </v>
      </c>
      <c r="D2041" s="32" t="e">
        <f t="shared" si="66"/>
        <v>#N/A</v>
      </c>
    </row>
    <row r="2042" spans="1:4">
      <c r="A2042" s="32" t="e">
        <f>IF((A2041+$F$5&lt;='Steps 1+2'!$E$17),A2041+$F$5,#N/A)</f>
        <v>#N/A</v>
      </c>
      <c r="B2042" s="10" t="str">
        <f>IFERROR(IF(ISNUMBER(A2042),(IF(A2042&lt;('Steps 1+2'!$H$11),((A2042/('Steps 1+2'!$H$11))*3+1),((A2042-('Steps 1+2'!$H$11))/(('Steps 1+2'!$E$17)-('Steps 1+2'!$H$11))*2+4)))," ")," ")</f>
        <v xml:space="preserve"> </v>
      </c>
      <c r="C2042" s="9" t="str">
        <f t="shared" si="65"/>
        <v xml:space="preserve"> </v>
      </c>
      <c r="D2042" s="32" t="e">
        <f t="shared" si="66"/>
        <v>#N/A</v>
      </c>
    </row>
    <row r="2043" spans="1:4">
      <c r="A2043" s="32" t="e">
        <f>IF((A2042+$F$5&lt;='Steps 1+2'!$E$17),A2042+$F$5,#N/A)</f>
        <v>#N/A</v>
      </c>
      <c r="B2043" s="10" t="str">
        <f>IFERROR(IF(ISNUMBER(A2043),(IF(A2043&lt;('Steps 1+2'!$H$11),((A2043/('Steps 1+2'!$H$11))*3+1),((A2043-('Steps 1+2'!$H$11))/(('Steps 1+2'!$E$17)-('Steps 1+2'!$H$11))*2+4)))," ")," ")</f>
        <v xml:space="preserve"> </v>
      </c>
      <c r="C2043" s="9" t="str">
        <f t="shared" si="65"/>
        <v xml:space="preserve"> </v>
      </c>
      <c r="D2043" s="32" t="e">
        <f t="shared" si="66"/>
        <v>#N/A</v>
      </c>
    </row>
    <row r="2044" spans="1:4">
      <c r="A2044" s="32" t="e">
        <f>IF((A2043+$F$5&lt;='Steps 1+2'!$E$17),A2043+$F$5,#N/A)</f>
        <v>#N/A</v>
      </c>
      <c r="B2044" s="10" t="str">
        <f>IFERROR(IF(ISNUMBER(A2044),(IF(A2044&lt;('Steps 1+2'!$H$11),((A2044/('Steps 1+2'!$H$11))*3+1),((A2044-('Steps 1+2'!$H$11))/(('Steps 1+2'!$E$17)-('Steps 1+2'!$H$11))*2+4)))," ")," ")</f>
        <v xml:space="preserve"> </v>
      </c>
      <c r="C2044" s="9" t="str">
        <f t="shared" si="65"/>
        <v xml:space="preserve"> </v>
      </c>
      <c r="D2044" s="32" t="e">
        <f t="shared" si="66"/>
        <v>#N/A</v>
      </c>
    </row>
    <row r="2045" spans="1:4">
      <c r="A2045" s="32" t="e">
        <f>IF((A2044+$F$5&lt;='Steps 1+2'!$E$17),A2044+$F$5,#N/A)</f>
        <v>#N/A</v>
      </c>
      <c r="B2045" s="10" t="str">
        <f>IFERROR(IF(ISNUMBER(A2045),(IF(A2045&lt;('Steps 1+2'!$H$11),((A2045/('Steps 1+2'!$H$11))*3+1),((A2045-('Steps 1+2'!$H$11))/(('Steps 1+2'!$E$17)-('Steps 1+2'!$H$11))*2+4)))," ")," ")</f>
        <v xml:space="preserve"> </v>
      </c>
      <c r="C2045" s="9" t="str">
        <f t="shared" si="65"/>
        <v xml:space="preserve"> </v>
      </c>
      <c r="D2045" s="32" t="e">
        <f t="shared" si="66"/>
        <v>#N/A</v>
      </c>
    </row>
    <row r="2046" spans="1:4">
      <c r="A2046" s="32" t="e">
        <f>IF((A2045+$F$5&lt;='Steps 1+2'!$E$17),A2045+$F$5,#N/A)</f>
        <v>#N/A</v>
      </c>
      <c r="B2046" s="10" t="str">
        <f>IFERROR(IF(ISNUMBER(A2046),(IF(A2046&lt;('Steps 1+2'!$H$11),((A2046/('Steps 1+2'!$H$11))*3+1),((A2046-('Steps 1+2'!$H$11))/(('Steps 1+2'!$E$17)-('Steps 1+2'!$H$11))*2+4)))," ")," ")</f>
        <v xml:space="preserve"> </v>
      </c>
      <c r="C2046" s="9" t="str">
        <f t="shared" si="65"/>
        <v xml:space="preserve"> </v>
      </c>
      <c r="D2046" s="32" t="e">
        <f t="shared" si="66"/>
        <v>#N/A</v>
      </c>
    </row>
    <row r="2047" spans="1:4">
      <c r="A2047" s="32" t="e">
        <f>IF((A2046+$F$5&lt;='Steps 1+2'!$E$17),A2046+$F$5,#N/A)</f>
        <v>#N/A</v>
      </c>
      <c r="B2047" s="10" t="str">
        <f>IFERROR(IF(ISNUMBER(A2047),(IF(A2047&lt;('Steps 1+2'!$H$11),((A2047/('Steps 1+2'!$H$11))*3+1),((A2047-('Steps 1+2'!$H$11))/(('Steps 1+2'!$E$17)-('Steps 1+2'!$H$11))*2+4)))," ")," ")</f>
        <v xml:space="preserve"> </v>
      </c>
      <c r="C2047" s="9" t="str">
        <f t="shared" si="65"/>
        <v xml:space="preserve"> </v>
      </c>
      <c r="D2047" s="32" t="e">
        <f t="shared" si="66"/>
        <v>#N/A</v>
      </c>
    </row>
    <row r="2048" spans="1:4">
      <c r="A2048" s="32" t="e">
        <f>IF((A2047+$F$5&lt;='Steps 1+2'!$E$17),A2047+$F$5,#N/A)</f>
        <v>#N/A</v>
      </c>
      <c r="B2048" s="10" t="str">
        <f>IFERROR(IF(ISNUMBER(A2048),(IF(A2048&lt;('Steps 1+2'!$H$11),((A2048/('Steps 1+2'!$H$11))*3+1),((A2048-('Steps 1+2'!$H$11))/(('Steps 1+2'!$E$17)-('Steps 1+2'!$H$11))*2+4)))," ")," ")</f>
        <v xml:space="preserve"> </v>
      </c>
      <c r="C2048" s="9" t="str">
        <f t="shared" si="65"/>
        <v xml:space="preserve"> </v>
      </c>
      <c r="D2048" s="32" t="e">
        <f t="shared" si="66"/>
        <v>#N/A</v>
      </c>
    </row>
    <row r="2049" spans="1:4">
      <c r="A2049" s="32" t="e">
        <f>IF((A2048+$F$5&lt;='Steps 1+2'!$E$17),A2048+$F$5,#N/A)</f>
        <v>#N/A</v>
      </c>
      <c r="B2049" s="10" t="str">
        <f>IFERROR(IF(ISNUMBER(A2049),(IF(A2049&lt;('Steps 1+2'!$H$11),((A2049/('Steps 1+2'!$H$11))*3+1),((A2049-('Steps 1+2'!$H$11))/(('Steps 1+2'!$E$17)-('Steps 1+2'!$H$11))*2+4)))," ")," ")</f>
        <v xml:space="preserve"> </v>
      </c>
      <c r="C2049" s="9" t="str">
        <f t="shared" si="65"/>
        <v xml:space="preserve"> </v>
      </c>
      <c r="D2049" s="32" t="e">
        <f t="shared" si="66"/>
        <v>#N/A</v>
      </c>
    </row>
    <row r="2050" spans="1:4">
      <c r="A2050" s="32" t="e">
        <f>IF((A2049+$F$5&lt;='Steps 1+2'!$E$17),A2049+$F$5,#N/A)</f>
        <v>#N/A</v>
      </c>
      <c r="B2050" s="10" t="str">
        <f>IFERROR(IF(ISNUMBER(A2050),(IF(A2050&lt;('Steps 1+2'!$H$11),((A2050/('Steps 1+2'!$H$11))*3+1),((A2050-('Steps 1+2'!$H$11))/(('Steps 1+2'!$E$17)-('Steps 1+2'!$H$11))*2+4)))," ")," ")</f>
        <v xml:space="preserve"> </v>
      </c>
      <c r="C2050" s="9" t="str">
        <f t="shared" ref="C2050:C2113" si="67">IFERROR(IF(AND(B2050&gt;3.5,B2050&lt;4),3.5,ROUND(B2050/5,1)*5)," ")</f>
        <v xml:space="preserve"> </v>
      </c>
      <c r="D2050" s="32" t="e">
        <f t="shared" si="66"/>
        <v>#N/A</v>
      </c>
    </row>
    <row r="2051" spans="1:4">
      <c r="A2051" s="32" t="e">
        <f>IF((A2050+$F$5&lt;='Steps 1+2'!$E$17),A2050+$F$5,#N/A)</f>
        <v>#N/A</v>
      </c>
      <c r="B2051" s="10" t="str">
        <f>IFERROR(IF(ISNUMBER(A2051),(IF(A2051&lt;('Steps 1+2'!$H$11),((A2051/('Steps 1+2'!$H$11))*3+1),((A2051-('Steps 1+2'!$H$11))/(('Steps 1+2'!$E$17)-('Steps 1+2'!$H$11))*2+4)))," ")," ")</f>
        <v xml:space="preserve"> </v>
      </c>
      <c r="C2051" s="9" t="str">
        <f t="shared" si="67"/>
        <v xml:space="preserve"> </v>
      </c>
      <c r="D2051" s="32" t="e">
        <f t="shared" si="66"/>
        <v>#N/A</v>
      </c>
    </row>
    <row r="2052" spans="1:4">
      <c r="A2052" s="32" t="e">
        <f>IF((A2051+$F$5&lt;='Steps 1+2'!$E$17),A2051+$F$5,#N/A)</f>
        <v>#N/A</v>
      </c>
      <c r="B2052" s="10" t="str">
        <f>IFERROR(IF(ISNUMBER(A2052),(IF(A2052&lt;('Steps 1+2'!$H$11),((A2052/('Steps 1+2'!$H$11))*3+1),((A2052-('Steps 1+2'!$H$11))/(('Steps 1+2'!$E$17)-('Steps 1+2'!$H$11))*2+4)))," ")," ")</f>
        <v xml:space="preserve"> </v>
      </c>
      <c r="C2052" s="9" t="str">
        <f t="shared" si="67"/>
        <v xml:space="preserve"> </v>
      </c>
      <c r="D2052" s="32" t="e">
        <f t="shared" si="66"/>
        <v>#N/A</v>
      </c>
    </row>
    <row r="2053" spans="1:4">
      <c r="A2053" s="32" t="e">
        <f>IF((A2052+$F$5&lt;='Steps 1+2'!$E$17),A2052+$F$5,#N/A)</f>
        <v>#N/A</v>
      </c>
      <c r="B2053" s="10" t="str">
        <f>IFERROR(IF(ISNUMBER(A2053),(IF(A2053&lt;('Steps 1+2'!$H$11),((A2053/('Steps 1+2'!$H$11))*3+1),((A2053-('Steps 1+2'!$H$11))/(('Steps 1+2'!$E$17)-('Steps 1+2'!$H$11))*2+4)))," ")," ")</f>
        <v xml:space="preserve"> </v>
      </c>
      <c r="C2053" s="9" t="str">
        <f t="shared" si="67"/>
        <v xml:space="preserve"> </v>
      </c>
      <c r="D2053" s="32" t="e">
        <f t="shared" si="66"/>
        <v>#N/A</v>
      </c>
    </row>
    <row r="2054" spans="1:4">
      <c r="A2054" s="32" t="e">
        <f>IF((A2053+$F$5&lt;='Steps 1+2'!$E$17),A2053+$F$5,#N/A)</f>
        <v>#N/A</v>
      </c>
      <c r="B2054" s="10" t="str">
        <f>IFERROR(IF(ISNUMBER(A2054),(IF(A2054&lt;('Steps 1+2'!$H$11),((A2054/('Steps 1+2'!$H$11))*3+1),((A2054-('Steps 1+2'!$H$11))/(('Steps 1+2'!$E$17)-('Steps 1+2'!$H$11))*2+4)))," ")," ")</f>
        <v xml:space="preserve"> </v>
      </c>
      <c r="C2054" s="9" t="str">
        <f t="shared" si="67"/>
        <v xml:space="preserve"> </v>
      </c>
      <c r="D2054" s="32" t="e">
        <f t="shared" si="66"/>
        <v>#N/A</v>
      </c>
    </row>
    <row r="2055" spans="1:4">
      <c r="A2055" s="32" t="e">
        <f>IF((A2054+$F$5&lt;='Steps 1+2'!$E$17),A2054+$F$5,#N/A)</f>
        <v>#N/A</v>
      </c>
      <c r="B2055" s="10" t="str">
        <f>IFERROR(IF(ISNUMBER(A2055),(IF(A2055&lt;('Steps 1+2'!$H$11),((A2055/('Steps 1+2'!$H$11))*3+1),((A2055-('Steps 1+2'!$H$11))/(('Steps 1+2'!$E$17)-('Steps 1+2'!$H$11))*2+4)))," ")," ")</f>
        <v xml:space="preserve"> </v>
      </c>
      <c r="C2055" s="9" t="str">
        <f t="shared" si="67"/>
        <v xml:space="preserve"> </v>
      </c>
      <c r="D2055" s="32" t="e">
        <f t="shared" si="66"/>
        <v>#N/A</v>
      </c>
    </row>
    <row r="2056" spans="1:4">
      <c r="A2056" s="32" t="e">
        <f>IF((A2055+$F$5&lt;='Steps 1+2'!$E$17),A2055+$F$5,#N/A)</f>
        <v>#N/A</v>
      </c>
      <c r="B2056" s="10" t="str">
        <f>IFERROR(IF(ISNUMBER(A2056),(IF(A2056&lt;('Steps 1+2'!$H$11),((A2056/('Steps 1+2'!$H$11))*3+1),((A2056-('Steps 1+2'!$H$11))/(('Steps 1+2'!$E$17)-('Steps 1+2'!$H$11))*2+4)))," ")," ")</f>
        <v xml:space="preserve"> </v>
      </c>
      <c r="C2056" s="9" t="str">
        <f t="shared" si="67"/>
        <v xml:space="preserve"> </v>
      </c>
      <c r="D2056" s="32" t="e">
        <f t="shared" si="66"/>
        <v>#N/A</v>
      </c>
    </row>
    <row r="2057" spans="1:4">
      <c r="A2057" s="32" t="e">
        <f>IF((A2056+$F$5&lt;='Steps 1+2'!$E$17),A2056+$F$5,#N/A)</f>
        <v>#N/A</v>
      </c>
      <c r="B2057" s="10" t="str">
        <f>IFERROR(IF(ISNUMBER(A2057),(IF(A2057&lt;('Steps 1+2'!$H$11),((A2057/('Steps 1+2'!$H$11))*3+1),((A2057-('Steps 1+2'!$H$11))/(('Steps 1+2'!$E$17)-('Steps 1+2'!$H$11))*2+4)))," ")," ")</f>
        <v xml:space="preserve"> </v>
      </c>
      <c r="C2057" s="9" t="str">
        <f t="shared" si="67"/>
        <v xml:space="preserve"> </v>
      </c>
      <c r="D2057" s="32" t="e">
        <f t="shared" si="66"/>
        <v>#N/A</v>
      </c>
    </row>
    <row r="2058" spans="1:4">
      <c r="A2058" s="32" t="e">
        <f>IF((A2057+$F$5&lt;='Steps 1+2'!$E$17),A2057+$F$5,#N/A)</f>
        <v>#N/A</v>
      </c>
      <c r="B2058" s="10" t="str">
        <f>IFERROR(IF(ISNUMBER(A2058),(IF(A2058&lt;('Steps 1+2'!$H$11),((A2058/('Steps 1+2'!$H$11))*3+1),((A2058-('Steps 1+2'!$H$11))/(('Steps 1+2'!$E$17)-('Steps 1+2'!$H$11))*2+4)))," ")," ")</f>
        <v xml:space="preserve"> </v>
      </c>
      <c r="C2058" s="9" t="str">
        <f t="shared" si="67"/>
        <v xml:space="preserve"> </v>
      </c>
      <c r="D2058" s="32" t="e">
        <f t="shared" si="66"/>
        <v>#N/A</v>
      </c>
    </row>
    <row r="2059" spans="1:4">
      <c r="A2059" s="32" t="e">
        <f>IF((A2058+$F$5&lt;='Steps 1+2'!$E$17),A2058+$F$5,#N/A)</f>
        <v>#N/A</v>
      </c>
      <c r="B2059" s="10" t="str">
        <f>IFERROR(IF(ISNUMBER(A2059),(IF(A2059&lt;('Steps 1+2'!$H$11),((A2059/('Steps 1+2'!$H$11))*3+1),((A2059-('Steps 1+2'!$H$11))/(('Steps 1+2'!$E$17)-('Steps 1+2'!$H$11))*2+4)))," ")," ")</f>
        <v xml:space="preserve"> </v>
      </c>
      <c r="C2059" s="9" t="str">
        <f t="shared" si="67"/>
        <v xml:space="preserve"> </v>
      </c>
      <c r="D2059" s="32" t="e">
        <f t="shared" ref="D2059:D2122" si="68">A2059</f>
        <v>#N/A</v>
      </c>
    </row>
    <row r="2060" spans="1:4">
      <c r="A2060" s="32" t="e">
        <f>IF((A2059+$F$5&lt;='Steps 1+2'!$E$17),A2059+$F$5,#N/A)</f>
        <v>#N/A</v>
      </c>
      <c r="B2060" s="10" t="str">
        <f>IFERROR(IF(ISNUMBER(A2060),(IF(A2060&lt;('Steps 1+2'!$H$11),((A2060/('Steps 1+2'!$H$11))*3+1),((A2060-('Steps 1+2'!$H$11))/(('Steps 1+2'!$E$17)-('Steps 1+2'!$H$11))*2+4)))," ")," ")</f>
        <v xml:space="preserve"> </v>
      </c>
      <c r="C2060" s="9" t="str">
        <f t="shared" si="67"/>
        <v xml:space="preserve"> </v>
      </c>
      <c r="D2060" s="32" t="e">
        <f t="shared" si="68"/>
        <v>#N/A</v>
      </c>
    </row>
    <row r="2061" spans="1:4">
      <c r="A2061" s="32" t="e">
        <f>IF((A2060+$F$5&lt;='Steps 1+2'!$E$17),A2060+$F$5,#N/A)</f>
        <v>#N/A</v>
      </c>
      <c r="B2061" s="10" t="str">
        <f>IFERROR(IF(ISNUMBER(A2061),(IF(A2061&lt;('Steps 1+2'!$H$11),((A2061/('Steps 1+2'!$H$11))*3+1),((A2061-('Steps 1+2'!$H$11))/(('Steps 1+2'!$E$17)-('Steps 1+2'!$H$11))*2+4)))," ")," ")</f>
        <v xml:space="preserve"> </v>
      </c>
      <c r="C2061" s="9" t="str">
        <f t="shared" si="67"/>
        <v xml:space="preserve"> </v>
      </c>
      <c r="D2061" s="32" t="e">
        <f t="shared" si="68"/>
        <v>#N/A</v>
      </c>
    </row>
    <row r="2062" spans="1:4">
      <c r="A2062" s="32" t="e">
        <f>IF((A2061+$F$5&lt;='Steps 1+2'!$E$17),A2061+$F$5,#N/A)</f>
        <v>#N/A</v>
      </c>
      <c r="B2062" s="10" t="str">
        <f>IFERROR(IF(ISNUMBER(A2062),(IF(A2062&lt;('Steps 1+2'!$H$11),((A2062/('Steps 1+2'!$H$11))*3+1),((A2062-('Steps 1+2'!$H$11))/(('Steps 1+2'!$E$17)-('Steps 1+2'!$H$11))*2+4)))," ")," ")</f>
        <v xml:space="preserve"> </v>
      </c>
      <c r="C2062" s="9" t="str">
        <f t="shared" si="67"/>
        <v xml:space="preserve"> </v>
      </c>
      <c r="D2062" s="32" t="e">
        <f t="shared" si="68"/>
        <v>#N/A</v>
      </c>
    </row>
    <row r="2063" spans="1:4">
      <c r="A2063" s="32" t="e">
        <f>IF((A2062+$F$5&lt;='Steps 1+2'!$E$17),A2062+$F$5,#N/A)</f>
        <v>#N/A</v>
      </c>
      <c r="B2063" s="10" t="str">
        <f>IFERROR(IF(ISNUMBER(A2063),(IF(A2063&lt;('Steps 1+2'!$H$11),((A2063/('Steps 1+2'!$H$11))*3+1),((A2063-('Steps 1+2'!$H$11))/(('Steps 1+2'!$E$17)-('Steps 1+2'!$H$11))*2+4)))," ")," ")</f>
        <v xml:space="preserve"> </v>
      </c>
      <c r="C2063" s="9" t="str">
        <f t="shared" si="67"/>
        <v xml:space="preserve"> </v>
      </c>
      <c r="D2063" s="32" t="e">
        <f t="shared" si="68"/>
        <v>#N/A</v>
      </c>
    </row>
    <row r="2064" spans="1:4">
      <c r="A2064" s="32" t="e">
        <f>IF((A2063+$F$5&lt;='Steps 1+2'!$E$17),A2063+$F$5,#N/A)</f>
        <v>#N/A</v>
      </c>
      <c r="B2064" s="10" t="str">
        <f>IFERROR(IF(ISNUMBER(A2064),(IF(A2064&lt;('Steps 1+2'!$H$11),((A2064/('Steps 1+2'!$H$11))*3+1),((A2064-('Steps 1+2'!$H$11))/(('Steps 1+2'!$E$17)-('Steps 1+2'!$H$11))*2+4)))," ")," ")</f>
        <v xml:space="preserve"> </v>
      </c>
      <c r="C2064" s="9" t="str">
        <f t="shared" si="67"/>
        <v xml:space="preserve"> </v>
      </c>
      <c r="D2064" s="32" t="e">
        <f t="shared" si="68"/>
        <v>#N/A</v>
      </c>
    </row>
    <row r="2065" spans="1:4">
      <c r="A2065" s="32" t="e">
        <f>IF((A2064+$F$5&lt;='Steps 1+2'!$E$17),A2064+$F$5,#N/A)</f>
        <v>#N/A</v>
      </c>
      <c r="B2065" s="10" t="str">
        <f>IFERROR(IF(ISNUMBER(A2065),(IF(A2065&lt;('Steps 1+2'!$H$11),((A2065/('Steps 1+2'!$H$11))*3+1),((A2065-('Steps 1+2'!$H$11))/(('Steps 1+2'!$E$17)-('Steps 1+2'!$H$11))*2+4)))," ")," ")</f>
        <v xml:space="preserve"> </v>
      </c>
      <c r="C2065" s="9" t="str">
        <f t="shared" si="67"/>
        <v xml:space="preserve"> </v>
      </c>
      <c r="D2065" s="32" t="e">
        <f t="shared" si="68"/>
        <v>#N/A</v>
      </c>
    </row>
    <row r="2066" spans="1:4">
      <c r="A2066" s="32" t="e">
        <f>IF((A2065+$F$5&lt;='Steps 1+2'!$E$17),A2065+$F$5,#N/A)</f>
        <v>#N/A</v>
      </c>
      <c r="B2066" s="10" t="str">
        <f>IFERROR(IF(ISNUMBER(A2066),(IF(A2066&lt;('Steps 1+2'!$H$11),((A2066/('Steps 1+2'!$H$11))*3+1),((A2066-('Steps 1+2'!$H$11))/(('Steps 1+2'!$E$17)-('Steps 1+2'!$H$11))*2+4)))," ")," ")</f>
        <v xml:space="preserve"> </v>
      </c>
      <c r="C2066" s="9" t="str">
        <f t="shared" si="67"/>
        <v xml:space="preserve"> </v>
      </c>
      <c r="D2066" s="32" t="e">
        <f t="shared" si="68"/>
        <v>#N/A</v>
      </c>
    </row>
    <row r="2067" spans="1:4">
      <c r="A2067" s="32" t="e">
        <f>IF((A2066+$F$5&lt;='Steps 1+2'!$E$17),A2066+$F$5,#N/A)</f>
        <v>#N/A</v>
      </c>
      <c r="B2067" s="10" t="str">
        <f>IFERROR(IF(ISNUMBER(A2067),(IF(A2067&lt;('Steps 1+2'!$H$11),((A2067/('Steps 1+2'!$H$11))*3+1),((A2067-('Steps 1+2'!$H$11))/(('Steps 1+2'!$E$17)-('Steps 1+2'!$H$11))*2+4)))," ")," ")</f>
        <v xml:space="preserve"> </v>
      </c>
      <c r="C2067" s="9" t="str">
        <f t="shared" si="67"/>
        <v xml:space="preserve"> </v>
      </c>
      <c r="D2067" s="32" t="e">
        <f t="shared" si="68"/>
        <v>#N/A</v>
      </c>
    </row>
    <row r="2068" spans="1:4">
      <c r="A2068" s="32" t="e">
        <f>IF((A2067+$F$5&lt;='Steps 1+2'!$E$17),A2067+$F$5,#N/A)</f>
        <v>#N/A</v>
      </c>
      <c r="B2068" s="10" t="str">
        <f>IFERROR(IF(ISNUMBER(A2068),(IF(A2068&lt;('Steps 1+2'!$H$11),((A2068/('Steps 1+2'!$H$11))*3+1),((A2068-('Steps 1+2'!$H$11))/(('Steps 1+2'!$E$17)-('Steps 1+2'!$H$11))*2+4)))," ")," ")</f>
        <v xml:space="preserve"> </v>
      </c>
      <c r="C2068" s="9" t="str">
        <f t="shared" si="67"/>
        <v xml:space="preserve"> </v>
      </c>
      <c r="D2068" s="32" t="e">
        <f t="shared" si="68"/>
        <v>#N/A</v>
      </c>
    </row>
    <row r="2069" spans="1:4">
      <c r="A2069" s="32" t="e">
        <f>IF((A2068+$F$5&lt;='Steps 1+2'!$E$17),A2068+$F$5,#N/A)</f>
        <v>#N/A</v>
      </c>
      <c r="B2069" s="10" t="str">
        <f>IFERROR(IF(ISNUMBER(A2069),(IF(A2069&lt;('Steps 1+2'!$H$11),((A2069/('Steps 1+2'!$H$11))*3+1),((A2069-('Steps 1+2'!$H$11))/(('Steps 1+2'!$E$17)-('Steps 1+2'!$H$11))*2+4)))," ")," ")</f>
        <v xml:space="preserve"> </v>
      </c>
      <c r="C2069" s="9" t="str">
        <f t="shared" si="67"/>
        <v xml:space="preserve"> </v>
      </c>
      <c r="D2069" s="32" t="e">
        <f t="shared" si="68"/>
        <v>#N/A</v>
      </c>
    </row>
    <row r="2070" spans="1:4">
      <c r="A2070" s="32" t="e">
        <f>IF((A2069+$F$5&lt;='Steps 1+2'!$E$17),A2069+$F$5,#N/A)</f>
        <v>#N/A</v>
      </c>
      <c r="B2070" s="10" t="str">
        <f>IFERROR(IF(ISNUMBER(A2070),(IF(A2070&lt;('Steps 1+2'!$H$11),((A2070/('Steps 1+2'!$H$11))*3+1),((A2070-('Steps 1+2'!$H$11))/(('Steps 1+2'!$E$17)-('Steps 1+2'!$H$11))*2+4)))," ")," ")</f>
        <v xml:space="preserve"> </v>
      </c>
      <c r="C2070" s="9" t="str">
        <f t="shared" si="67"/>
        <v xml:space="preserve"> </v>
      </c>
      <c r="D2070" s="32" t="e">
        <f t="shared" si="68"/>
        <v>#N/A</v>
      </c>
    </row>
    <row r="2071" spans="1:4">
      <c r="A2071" s="32" t="e">
        <f>IF((A2070+$F$5&lt;='Steps 1+2'!$E$17),A2070+$F$5,#N/A)</f>
        <v>#N/A</v>
      </c>
      <c r="B2071" s="10" t="str">
        <f>IFERROR(IF(ISNUMBER(A2071),(IF(A2071&lt;('Steps 1+2'!$H$11),((A2071/('Steps 1+2'!$H$11))*3+1),((A2071-('Steps 1+2'!$H$11))/(('Steps 1+2'!$E$17)-('Steps 1+2'!$H$11))*2+4)))," ")," ")</f>
        <v xml:space="preserve"> </v>
      </c>
      <c r="C2071" s="9" t="str">
        <f t="shared" si="67"/>
        <v xml:space="preserve"> </v>
      </c>
      <c r="D2071" s="32" t="e">
        <f t="shared" si="68"/>
        <v>#N/A</v>
      </c>
    </row>
    <row r="2072" spans="1:4">
      <c r="A2072" s="32" t="e">
        <f>IF((A2071+$F$5&lt;='Steps 1+2'!$E$17),A2071+$F$5,#N/A)</f>
        <v>#N/A</v>
      </c>
      <c r="B2072" s="10" t="str">
        <f>IFERROR(IF(ISNUMBER(A2072),(IF(A2072&lt;('Steps 1+2'!$H$11),((A2072/('Steps 1+2'!$H$11))*3+1),((A2072-('Steps 1+2'!$H$11))/(('Steps 1+2'!$E$17)-('Steps 1+2'!$H$11))*2+4)))," ")," ")</f>
        <v xml:space="preserve"> </v>
      </c>
      <c r="C2072" s="9" t="str">
        <f t="shared" si="67"/>
        <v xml:space="preserve"> </v>
      </c>
      <c r="D2072" s="32" t="e">
        <f t="shared" si="68"/>
        <v>#N/A</v>
      </c>
    </row>
    <row r="2073" spans="1:4">
      <c r="A2073" s="32" t="e">
        <f>IF((A2072+$F$5&lt;='Steps 1+2'!$E$17),A2072+$F$5,#N/A)</f>
        <v>#N/A</v>
      </c>
      <c r="B2073" s="10" t="str">
        <f>IFERROR(IF(ISNUMBER(A2073),(IF(A2073&lt;('Steps 1+2'!$H$11),((A2073/('Steps 1+2'!$H$11))*3+1),((A2073-('Steps 1+2'!$H$11))/(('Steps 1+2'!$E$17)-('Steps 1+2'!$H$11))*2+4)))," ")," ")</f>
        <v xml:space="preserve"> </v>
      </c>
      <c r="C2073" s="9" t="str">
        <f t="shared" si="67"/>
        <v xml:space="preserve"> </v>
      </c>
      <c r="D2073" s="32" t="e">
        <f t="shared" si="68"/>
        <v>#N/A</v>
      </c>
    </row>
    <row r="2074" spans="1:4">
      <c r="A2074" s="32" t="e">
        <f>IF((A2073+$F$5&lt;='Steps 1+2'!$E$17),A2073+$F$5,#N/A)</f>
        <v>#N/A</v>
      </c>
      <c r="B2074" s="10" t="str">
        <f>IFERROR(IF(ISNUMBER(A2074),(IF(A2074&lt;('Steps 1+2'!$H$11),((A2074/('Steps 1+2'!$H$11))*3+1),((A2074-('Steps 1+2'!$H$11))/(('Steps 1+2'!$E$17)-('Steps 1+2'!$H$11))*2+4)))," ")," ")</f>
        <v xml:space="preserve"> </v>
      </c>
      <c r="C2074" s="9" t="str">
        <f t="shared" si="67"/>
        <v xml:space="preserve"> </v>
      </c>
      <c r="D2074" s="32" t="e">
        <f t="shared" si="68"/>
        <v>#N/A</v>
      </c>
    </row>
    <row r="2075" spans="1:4">
      <c r="A2075" s="32" t="e">
        <f>IF((A2074+$F$5&lt;='Steps 1+2'!$E$17),A2074+$F$5,#N/A)</f>
        <v>#N/A</v>
      </c>
      <c r="B2075" s="10" t="str">
        <f>IFERROR(IF(ISNUMBER(A2075),(IF(A2075&lt;('Steps 1+2'!$H$11),((A2075/('Steps 1+2'!$H$11))*3+1),((A2075-('Steps 1+2'!$H$11))/(('Steps 1+2'!$E$17)-('Steps 1+2'!$H$11))*2+4)))," ")," ")</f>
        <v xml:space="preserve"> </v>
      </c>
      <c r="C2075" s="9" t="str">
        <f t="shared" si="67"/>
        <v xml:space="preserve"> </v>
      </c>
      <c r="D2075" s="32" t="e">
        <f t="shared" si="68"/>
        <v>#N/A</v>
      </c>
    </row>
    <row r="2076" spans="1:4">
      <c r="A2076" s="32" t="e">
        <f>IF((A2075+$F$5&lt;='Steps 1+2'!$E$17),A2075+$F$5,#N/A)</f>
        <v>#N/A</v>
      </c>
      <c r="B2076" s="10" t="str">
        <f>IFERROR(IF(ISNUMBER(A2076),(IF(A2076&lt;('Steps 1+2'!$H$11),((A2076/('Steps 1+2'!$H$11))*3+1),((A2076-('Steps 1+2'!$H$11))/(('Steps 1+2'!$E$17)-('Steps 1+2'!$H$11))*2+4)))," ")," ")</f>
        <v xml:space="preserve"> </v>
      </c>
      <c r="C2076" s="9" t="str">
        <f t="shared" si="67"/>
        <v xml:space="preserve"> </v>
      </c>
      <c r="D2076" s="32" t="e">
        <f t="shared" si="68"/>
        <v>#N/A</v>
      </c>
    </row>
    <row r="2077" spans="1:4">
      <c r="A2077" s="32" t="e">
        <f>IF((A2076+$F$5&lt;='Steps 1+2'!$E$17),A2076+$F$5,#N/A)</f>
        <v>#N/A</v>
      </c>
      <c r="B2077" s="10" t="str">
        <f>IFERROR(IF(ISNUMBER(A2077),(IF(A2077&lt;('Steps 1+2'!$H$11),((A2077/('Steps 1+2'!$H$11))*3+1),((A2077-('Steps 1+2'!$H$11))/(('Steps 1+2'!$E$17)-('Steps 1+2'!$H$11))*2+4)))," ")," ")</f>
        <v xml:space="preserve"> </v>
      </c>
      <c r="C2077" s="9" t="str">
        <f t="shared" si="67"/>
        <v xml:space="preserve"> </v>
      </c>
      <c r="D2077" s="32" t="e">
        <f t="shared" si="68"/>
        <v>#N/A</v>
      </c>
    </row>
    <row r="2078" spans="1:4">
      <c r="A2078" s="32" t="e">
        <f>IF((A2077+$F$5&lt;='Steps 1+2'!$E$17),A2077+$F$5,#N/A)</f>
        <v>#N/A</v>
      </c>
      <c r="B2078" s="10" t="str">
        <f>IFERROR(IF(ISNUMBER(A2078),(IF(A2078&lt;('Steps 1+2'!$H$11),((A2078/('Steps 1+2'!$H$11))*3+1),((A2078-('Steps 1+2'!$H$11))/(('Steps 1+2'!$E$17)-('Steps 1+2'!$H$11))*2+4)))," ")," ")</f>
        <v xml:space="preserve"> </v>
      </c>
      <c r="C2078" s="9" t="str">
        <f t="shared" si="67"/>
        <v xml:space="preserve"> </v>
      </c>
      <c r="D2078" s="32" t="e">
        <f t="shared" si="68"/>
        <v>#N/A</v>
      </c>
    </row>
    <row r="2079" spans="1:4">
      <c r="A2079" s="32" t="e">
        <f>IF((A2078+$F$5&lt;='Steps 1+2'!$E$17),A2078+$F$5,#N/A)</f>
        <v>#N/A</v>
      </c>
      <c r="B2079" s="10" t="str">
        <f>IFERROR(IF(ISNUMBER(A2079),(IF(A2079&lt;('Steps 1+2'!$H$11),((A2079/('Steps 1+2'!$H$11))*3+1),((A2079-('Steps 1+2'!$H$11))/(('Steps 1+2'!$E$17)-('Steps 1+2'!$H$11))*2+4)))," ")," ")</f>
        <v xml:space="preserve"> </v>
      </c>
      <c r="C2079" s="9" t="str">
        <f t="shared" si="67"/>
        <v xml:space="preserve"> </v>
      </c>
      <c r="D2079" s="32" t="e">
        <f t="shared" si="68"/>
        <v>#N/A</v>
      </c>
    </row>
    <row r="2080" spans="1:4">
      <c r="A2080" s="32" t="e">
        <f>IF((A2079+$F$5&lt;='Steps 1+2'!$E$17),A2079+$F$5,#N/A)</f>
        <v>#N/A</v>
      </c>
      <c r="B2080" s="10" t="str">
        <f>IFERROR(IF(ISNUMBER(A2080),(IF(A2080&lt;('Steps 1+2'!$H$11),((A2080/('Steps 1+2'!$H$11))*3+1),((A2080-('Steps 1+2'!$H$11))/(('Steps 1+2'!$E$17)-('Steps 1+2'!$H$11))*2+4)))," ")," ")</f>
        <v xml:space="preserve"> </v>
      </c>
      <c r="C2080" s="9" t="str">
        <f t="shared" si="67"/>
        <v xml:space="preserve"> </v>
      </c>
      <c r="D2080" s="32" t="e">
        <f t="shared" si="68"/>
        <v>#N/A</v>
      </c>
    </row>
    <row r="2081" spans="1:4">
      <c r="A2081" s="32" t="e">
        <f>IF((A2080+$F$5&lt;='Steps 1+2'!$E$17),A2080+$F$5,#N/A)</f>
        <v>#N/A</v>
      </c>
      <c r="B2081" s="10" t="str">
        <f>IFERROR(IF(ISNUMBER(A2081),(IF(A2081&lt;('Steps 1+2'!$H$11),((A2081/('Steps 1+2'!$H$11))*3+1),((A2081-('Steps 1+2'!$H$11))/(('Steps 1+2'!$E$17)-('Steps 1+2'!$H$11))*2+4)))," ")," ")</f>
        <v xml:space="preserve"> </v>
      </c>
      <c r="C2081" s="9" t="str">
        <f t="shared" si="67"/>
        <v xml:space="preserve"> </v>
      </c>
      <c r="D2081" s="32" t="e">
        <f t="shared" si="68"/>
        <v>#N/A</v>
      </c>
    </row>
    <row r="2082" spans="1:4">
      <c r="A2082" s="32" t="e">
        <f>IF((A2081+$F$5&lt;='Steps 1+2'!$E$17),A2081+$F$5,#N/A)</f>
        <v>#N/A</v>
      </c>
      <c r="B2082" s="10" t="str">
        <f>IFERROR(IF(ISNUMBER(A2082),(IF(A2082&lt;('Steps 1+2'!$H$11),((A2082/('Steps 1+2'!$H$11))*3+1),((A2082-('Steps 1+2'!$H$11))/(('Steps 1+2'!$E$17)-('Steps 1+2'!$H$11))*2+4)))," ")," ")</f>
        <v xml:space="preserve"> </v>
      </c>
      <c r="C2082" s="9" t="str">
        <f t="shared" si="67"/>
        <v xml:space="preserve"> </v>
      </c>
      <c r="D2082" s="32" t="e">
        <f t="shared" si="68"/>
        <v>#N/A</v>
      </c>
    </row>
    <row r="2083" spans="1:4">
      <c r="A2083" s="32" t="e">
        <f>IF((A2082+$F$5&lt;='Steps 1+2'!$E$17),A2082+$F$5,#N/A)</f>
        <v>#N/A</v>
      </c>
      <c r="B2083" s="10" t="str">
        <f>IFERROR(IF(ISNUMBER(A2083),(IF(A2083&lt;('Steps 1+2'!$H$11),((A2083/('Steps 1+2'!$H$11))*3+1),((A2083-('Steps 1+2'!$H$11))/(('Steps 1+2'!$E$17)-('Steps 1+2'!$H$11))*2+4)))," ")," ")</f>
        <v xml:space="preserve"> </v>
      </c>
      <c r="C2083" s="9" t="str">
        <f t="shared" si="67"/>
        <v xml:space="preserve"> </v>
      </c>
      <c r="D2083" s="32" t="e">
        <f t="shared" si="68"/>
        <v>#N/A</v>
      </c>
    </row>
    <row r="2084" spans="1:4">
      <c r="A2084" s="32" t="e">
        <f>IF((A2083+$F$5&lt;='Steps 1+2'!$E$17),A2083+$F$5,#N/A)</f>
        <v>#N/A</v>
      </c>
      <c r="B2084" s="10" t="str">
        <f>IFERROR(IF(ISNUMBER(A2084),(IF(A2084&lt;('Steps 1+2'!$H$11),((A2084/('Steps 1+2'!$H$11))*3+1),((A2084-('Steps 1+2'!$H$11))/(('Steps 1+2'!$E$17)-('Steps 1+2'!$H$11))*2+4)))," ")," ")</f>
        <v xml:space="preserve"> </v>
      </c>
      <c r="C2084" s="9" t="str">
        <f t="shared" si="67"/>
        <v xml:space="preserve"> </v>
      </c>
      <c r="D2084" s="32" t="e">
        <f t="shared" si="68"/>
        <v>#N/A</v>
      </c>
    </row>
    <row r="2085" spans="1:4">
      <c r="A2085" s="32" t="e">
        <f>IF((A2084+$F$5&lt;='Steps 1+2'!$E$17),A2084+$F$5,#N/A)</f>
        <v>#N/A</v>
      </c>
      <c r="B2085" s="10" t="str">
        <f>IFERROR(IF(ISNUMBER(A2085),(IF(A2085&lt;('Steps 1+2'!$H$11),((A2085/('Steps 1+2'!$H$11))*3+1),((A2085-('Steps 1+2'!$H$11))/(('Steps 1+2'!$E$17)-('Steps 1+2'!$H$11))*2+4)))," ")," ")</f>
        <v xml:space="preserve"> </v>
      </c>
      <c r="C2085" s="9" t="str">
        <f t="shared" si="67"/>
        <v xml:space="preserve"> </v>
      </c>
      <c r="D2085" s="32" t="e">
        <f t="shared" si="68"/>
        <v>#N/A</v>
      </c>
    </row>
    <row r="2086" spans="1:4">
      <c r="A2086" s="32" t="e">
        <f>IF((A2085+$F$5&lt;='Steps 1+2'!$E$17),A2085+$F$5,#N/A)</f>
        <v>#N/A</v>
      </c>
      <c r="B2086" s="10" t="str">
        <f>IFERROR(IF(ISNUMBER(A2086),(IF(A2086&lt;('Steps 1+2'!$H$11),((A2086/('Steps 1+2'!$H$11))*3+1),((A2086-('Steps 1+2'!$H$11))/(('Steps 1+2'!$E$17)-('Steps 1+2'!$H$11))*2+4)))," ")," ")</f>
        <v xml:space="preserve"> </v>
      </c>
      <c r="C2086" s="9" t="str">
        <f t="shared" si="67"/>
        <v xml:space="preserve"> </v>
      </c>
      <c r="D2086" s="32" t="e">
        <f t="shared" si="68"/>
        <v>#N/A</v>
      </c>
    </row>
    <row r="2087" spans="1:4">
      <c r="A2087" s="32" t="e">
        <f>IF((A2086+$F$5&lt;='Steps 1+2'!$E$17),A2086+$F$5,#N/A)</f>
        <v>#N/A</v>
      </c>
      <c r="B2087" s="10" t="str">
        <f>IFERROR(IF(ISNUMBER(A2087),(IF(A2087&lt;('Steps 1+2'!$H$11),((A2087/('Steps 1+2'!$H$11))*3+1),((A2087-('Steps 1+2'!$H$11))/(('Steps 1+2'!$E$17)-('Steps 1+2'!$H$11))*2+4)))," ")," ")</f>
        <v xml:space="preserve"> </v>
      </c>
      <c r="C2087" s="9" t="str">
        <f t="shared" si="67"/>
        <v xml:space="preserve"> </v>
      </c>
      <c r="D2087" s="32" t="e">
        <f t="shared" si="68"/>
        <v>#N/A</v>
      </c>
    </row>
    <row r="2088" spans="1:4">
      <c r="A2088" s="32" t="e">
        <f>IF((A2087+$F$5&lt;='Steps 1+2'!$E$17),A2087+$F$5,#N/A)</f>
        <v>#N/A</v>
      </c>
      <c r="B2088" s="10" t="str">
        <f>IFERROR(IF(ISNUMBER(A2088),(IF(A2088&lt;('Steps 1+2'!$H$11),((A2088/('Steps 1+2'!$H$11))*3+1),((A2088-('Steps 1+2'!$H$11))/(('Steps 1+2'!$E$17)-('Steps 1+2'!$H$11))*2+4)))," ")," ")</f>
        <v xml:space="preserve"> </v>
      </c>
      <c r="C2088" s="9" t="str">
        <f t="shared" si="67"/>
        <v xml:space="preserve"> </v>
      </c>
      <c r="D2088" s="32" t="e">
        <f t="shared" si="68"/>
        <v>#N/A</v>
      </c>
    </row>
    <row r="2089" spans="1:4">
      <c r="A2089" s="32" t="e">
        <f>IF((A2088+$F$5&lt;='Steps 1+2'!$E$17),A2088+$F$5,#N/A)</f>
        <v>#N/A</v>
      </c>
      <c r="B2089" s="10" t="str">
        <f>IFERROR(IF(ISNUMBER(A2089),(IF(A2089&lt;('Steps 1+2'!$H$11),((A2089/('Steps 1+2'!$H$11))*3+1),((A2089-('Steps 1+2'!$H$11))/(('Steps 1+2'!$E$17)-('Steps 1+2'!$H$11))*2+4)))," ")," ")</f>
        <v xml:space="preserve"> </v>
      </c>
      <c r="C2089" s="9" t="str">
        <f t="shared" si="67"/>
        <v xml:space="preserve"> </v>
      </c>
      <c r="D2089" s="32" t="e">
        <f t="shared" si="68"/>
        <v>#N/A</v>
      </c>
    </row>
    <row r="2090" spans="1:4">
      <c r="A2090" s="32" t="e">
        <f>IF((A2089+$F$5&lt;='Steps 1+2'!$E$17),A2089+$F$5,#N/A)</f>
        <v>#N/A</v>
      </c>
      <c r="B2090" s="10" t="str">
        <f>IFERROR(IF(ISNUMBER(A2090),(IF(A2090&lt;('Steps 1+2'!$H$11),((A2090/('Steps 1+2'!$H$11))*3+1),((A2090-('Steps 1+2'!$H$11))/(('Steps 1+2'!$E$17)-('Steps 1+2'!$H$11))*2+4)))," ")," ")</f>
        <v xml:space="preserve"> </v>
      </c>
      <c r="C2090" s="9" t="str">
        <f t="shared" si="67"/>
        <v xml:space="preserve"> </v>
      </c>
      <c r="D2090" s="32" t="e">
        <f t="shared" si="68"/>
        <v>#N/A</v>
      </c>
    </row>
    <row r="2091" spans="1:4">
      <c r="A2091" s="32" t="e">
        <f>IF((A2090+$F$5&lt;='Steps 1+2'!$E$17),A2090+$F$5,#N/A)</f>
        <v>#N/A</v>
      </c>
      <c r="B2091" s="10" t="str">
        <f>IFERROR(IF(ISNUMBER(A2091),(IF(A2091&lt;('Steps 1+2'!$H$11),((A2091/('Steps 1+2'!$H$11))*3+1),((A2091-('Steps 1+2'!$H$11))/(('Steps 1+2'!$E$17)-('Steps 1+2'!$H$11))*2+4)))," ")," ")</f>
        <v xml:space="preserve"> </v>
      </c>
      <c r="C2091" s="9" t="str">
        <f t="shared" si="67"/>
        <v xml:space="preserve"> </v>
      </c>
      <c r="D2091" s="32" t="e">
        <f t="shared" si="68"/>
        <v>#N/A</v>
      </c>
    </row>
    <row r="2092" spans="1:4">
      <c r="A2092" s="32" t="e">
        <f>IF((A2091+$F$5&lt;='Steps 1+2'!$E$17),A2091+$F$5,#N/A)</f>
        <v>#N/A</v>
      </c>
      <c r="B2092" s="10" t="str">
        <f>IFERROR(IF(ISNUMBER(A2092),(IF(A2092&lt;('Steps 1+2'!$H$11),((A2092/('Steps 1+2'!$H$11))*3+1),((A2092-('Steps 1+2'!$H$11))/(('Steps 1+2'!$E$17)-('Steps 1+2'!$H$11))*2+4)))," ")," ")</f>
        <v xml:space="preserve"> </v>
      </c>
      <c r="C2092" s="9" t="str">
        <f t="shared" si="67"/>
        <v xml:space="preserve"> </v>
      </c>
      <c r="D2092" s="32" t="e">
        <f t="shared" si="68"/>
        <v>#N/A</v>
      </c>
    </row>
    <row r="2093" spans="1:4">
      <c r="A2093" s="32" t="e">
        <f>IF((A2092+$F$5&lt;='Steps 1+2'!$E$17),A2092+$F$5,#N/A)</f>
        <v>#N/A</v>
      </c>
      <c r="B2093" s="10" t="str">
        <f>IFERROR(IF(ISNUMBER(A2093),(IF(A2093&lt;('Steps 1+2'!$H$11),((A2093/('Steps 1+2'!$H$11))*3+1),((A2093-('Steps 1+2'!$H$11))/(('Steps 1+2'!$E$17)-('Steps 1+2'!$H$11))*2+4)))," ")," ")</f>
        <v xml:space="preserve"> </v>
      </c>
      <c r="C2093" s="9" t="str">
        <f t="shared" si="67"/>
        <v xml:space="preserve"> </v>
      </c>
      <c r="D2093" s="32" t="e">
        <f t="shared" si="68"/>
        <v>#N/A</v>
      </c>
    </row>
    <row r="2094" spans="1:4">
      <c r="A2094" s="32" t="e">
        <f>IF((A2093+$F$5&lt;='Steps 1+2'!$E$17),A2093+$F$5,#N/A)</f>
        <v>#N/A</v>
      </c>
      <c r="B2094" s="10" t="str">
        <f>IFERROR(IF(ISNUMBER(A2094),(IF(A2094&lt;('Steps 1+2'!$H$11),((A2094/('Steps 1+2'!$H$11))*3+1),((A2094-('Steps 1+2'!$H$11))/(('Steps 1+2'!$E$17)-('Steps 1+2'!$H$11))*2+4)))," ")," ")</f>
        <v xml:space="preserve"> </v>
      </c>
      <c r="C2094" s="9" t="str">
        <f t="shared" si="67"/>
        <v xml:space="preserve"> </v>
      </c>
      <c r="D2094" s="32" t="e">
        <f t="shared" si="68"/>
        <v>#N/A</v>
      </c>
    </row>
    <row r="2095" spans="1:4">
      <c r="A2095" s="32" t="e">
        <f>IF((A2094+$F$5&lt;='Steps 1+2'!$E$17),A2094+$F$5,#N/A)</f>
        <v>#N/A</v>
      </c>
      <c r="B2095" s="10" t="str">
        <f>IFERROR(IF(ISNUMBER(A2095),(IF(A2095&lt;('Steps 1+2'!$H$11),((A2095/('Steps 1+2'!$H$11))*3+1),((A2095-('Steps 1+2'!$H$11))/(('Steps 1+2'!$E$17)-('Steps 1+2'!$H$11))*2+4)))," ")," ")</f>
        <v xml:space="preserve"> </v>
      </c>
      <c r="C2095" s="9" t="str">
        <f t="shared" si="67"/>
        <v xml:space="preserve"> </v>
      </c>
      <c r="D2095" s="32" t="e">
        <f t="shared" si="68"/>
        <v>#N/A</v>
      </c>
    </row>
    <row r="2096" spans="1:4">
      <c r="A2096" s="32" t="e">
        <f>IF((A2095+$F$5&lt;='Steps 1+2'!$E$17),A2095+$F$5,#N/A)</f>
        <v>#N/A</v>
      </c>
      <c r="B2096" s="10" t="str">
        <f>IFERROR(IF(ISNUMBER(A2096),(IF(A2096&lt;('Steps 1+2'!$H$11),((A2096/('Steps 1+2'!$H$11))*3+1),((A2096-('Steps 1+2'!$H$11))/(('Steps 1+2'!$E$17)-('Steps 1+2'!$H$11))*2+4)))," ")," ")</f>
        <v xml:space="preserve"> </v>
      </c>
      <c r="C2096" s="9" t="str">
        <f t="shared" si="67"/>
        <v xml:space="preserve"> </v>
      </c>
      <c r="D2096" s="32" t="e">
        <f t="shared" si="68"/>
        <v>#N/A</v>
      </c>
    </row>
    <row r="2097" spans="1:4">
      <c r="A2097" s="32" t="e">
        <f>IF((A2096+$F$5&lt;='Steps 1+2'!$E$17),A2096+$F$5,#N/A)</f>
        <v>#N/A</v>
      </c>
      <c r="B2097" s="10" t="str">
        <f>IFERROR(IF(ISNUMBER(A2097),(IF(A2097&lt;('Steps 1+2'!$H$11),((A2097/('Steps 1+2'!$H$11))*3+1),((A2097-('Steps 1+2'!$H$11))/(('Steps 1+2'!$E$17)-('Steps 1+2'!$H$11))*2+4)))," ")," ")</f>
        <v xml:space="preserve"> </v>
      </c>
      <c r="C2097" s="9" t="str">
        <f t="shared" si="67"/>
        <v xml:space="preserve"> </v>
      </c>
      <c r="D2097" s="32" t="e">
        <f t="shared" si="68"/>
        <v>#N/A</v>
      </c>
    </row>
    <row r="2098" spans="1:4">
      <c r="A2098" s="32" t="e">
        <f>IF((A2097+$F$5&lt;='Steps 1+2'!$E$17),A2097+$F$5,#N/A)</f>
        <v>#N/A</v>
      </c>
      <c r="B2098" s="10" t="str">
        <f>IFERROR(IF(ISNUMBER(A2098),(IF(A2098&lt;('Steps 1+2'!$H$11),((A2098/('Steps 1+2'!$H$11))*3+1),((A2098-('Steps 1+2'!$H$11))/(('Steps 1+2'!$E$17)-('Steps 1+2'!$H$11))*2+4)))," ")," ")</f>
        <v xml:space="preserve"> </v>
      </c>
      <c r="C2098" s="9" t="str">
        <f t="shared" si="67"/>
        <v xml:space="preserve"> </v>
      </c>
      <c r="D2098" s="32" t="e">
        <f t="shared" si="68"/>
        <v>#N/A</v>
      </c>
    </row>
    <row r="2099" spans="1:4">
      <c r="A2099" s="32" t="e">
        <f>IF((A2098+$F$5&lt;='Steps 1+2'!$E$17),A2098+$F$5,#N/A)</f>
        <v>#N/A</v>
      </c>
      <c r="B2099" s="10" t="str">
        <f>IFERROR(IF(ISNUMBER(A2099),(IF(A2099&lt;('Steps 1+2'!$H$11),((A2099/('Steps 1+2'!$H$11))*3+1),((A2099-('Steps 1+2'!$H$11))/(('Steps 1+2'!$E$17)-('Steps 1+2'!$H$11))*2+4)))," ")," ")</f>
        <v xml:space="preserve"> </v>
      </c>
      <c r="C2099" s="9" t="str">
        <f t="shared" si="67"/>
        <v xml:space="preserve"> </v>
      </c>
      <c r="D2099" s="32" t="e">
        <f t="shared" si="68"/>
        <v>#N/A</v>
      </c>
    </row>
    <row r="2100" spans="1:4">
      <c r="A2100" s="32" t="e">
        <f>IF((A2099+$F$5&lt;='Steps 1+2'!$E$17),A2099+$F$5,#N/A)</f>
        <v>#N/A</v>
      </c>
      <c r="B2100" s="10" t="str">
        <f>IFERROR(IF(ISNUMBER(A2100),(IF(A2100&lt;('Steps 1+2'!$H$11),((A2100/('Steps 1+2'!$H$11))*3+1),((A2100-('Steps 1+2'!$H$11))/(('Steps 1+2'!$E$17)-('Steps 1+2'!$H$11))*2+4)))," ")," ")</f>
        <v xml:space="preserve"> </v>
      </c>
      <c r="C2100" s="9" t="str">
        <f t="shared" si="67"/>
        <v xml:space="preserve"> </v>
      </c>
      <c r="D2100" s="32" t="e">
        <f t="shared" si="68"/>
        <v>#N/A</v>
      </c>
    </row>
    <row r="2101" spans="1:4">
      <c r="A2101" s="32" t="e">
        <f>IF((A2100+$F$5&lt;='Steps 1+2'!$E$17),A2100+$F$5,#N/A)</f>
        <v>#N/A</v>
      </c>
      <c r="B2101" s="10" t="str">
        <f>IFERROR(IF(ISNUMBER(A2101),(IF(A2101&lt;('Steps 1+2'!$H$11),((A2101/('Steps 1+2'!$H$11))*3+1),((A2101-('Steps 1+2'!$H$11))/(('Steps 1+2'!$E$17)-('Steps 1+2'!$H$11))*2+4)))," ")," ")</f>
        <v xml:space="preserve"> </v>
      </c>
      <c r="C2101" s="9" t="str">
        <f t="shared" si="67"/>
        <v xml:space="preserve"> </v>
      </c>
      <c r="D2101" s="32" t="e">
        <f t="shared" si="68"/>
        <v>#N/A</v>
      </c>
    </row>
    <row r="2102" spans="1:4">
      <c r="A2102" s="32" t="e">
        <f>IF((A2101+$F$5&lt;='Steps 1+2'!$E$17),A2101+$F$5,#N/A)</f>
        <v>#N/A</v>
      </c>
      <c r="B2102" s="10" t="str">
        <f>IFERROR(IF(ISNUMBER(A2102),(IF(A2102&lt;('Steps 1+2'!$H$11),((A2102/('Steps 1+2'!$H$11))*3+1),((A2102-('Steps 1+2'!$H$11))/(('Steps 1+2'!$E$17)-('Steps 1+2'!$H$11))*2+4)))," ")," ")</f>
        <v xml:space="preserve"> </v>
      </c>
      <c r="C2102" s="9" t="str">
        <f t="shared" si="67"/>
        <v xml:space="preserve"> </v>
      </c>
      <c r="D2102" s="32" t="e">
        <f t="shared" si="68"/>
        <v>#N/A</v>
      </c>
    </row>
    <row r="2103" spans="1:4">
      <c r="A2103" s="32" t="e">
        <f>IF((A2102+$F$5&lt;='Steps 1+2'!$E$17),A2102+$F$5,#N/A)</f>
        <v>#N/A</v>
      </c>
      <c r="B2103" s="10" t="str">
        <f>IFERROR(IF(ISNUMBER(A2103),(IF(A2103&lt;('Steps 1+2'!$H$11),((A2103/('Steps 1+2'!$H$11))*3+1),((A2103-('Steps 1+2'!$H$11))/(('Steps 1+2'!$E$17)-('Steps 1+2'!$H$11))*2+4)))," ")," ")</f>
        <v xml:space="preserve"> </v>
      </c>
      <c r="C2103" s="9" t="str">
        <f t="shared" si="67"/>
        <v xml:space="preserve"> </v>
      </c>
      <c r="D2103" s="32" t="e">
        <f t="shared" si="68"/>
        <v>#N/A</v>
      </c>
    </row>
    <row r="2104" spans="1:4">
      <c r="A2104" s="32" t="e">
        <f>IF((A2103+$F$5&lt;='Steps 1+2'!$E$17),A2103+$F$5,#N/A)</f>
        <v>#N/A</v>
      </c>
      <c r="B2104" s="10" t="str">
        <f>IFERROR(IF(ISNUMBER(A2104),(IF(A2104&lt;('Steps 1+2'!$H$11),((A2104/('Steps 1+2'!$H$11))*3+1),((A2104-('Steps 1+2'!$H$11))/(('Steps 1+2'!$E$17)-('Steps 1+2'!$H$11))*2+4)))," ")," ")</f>
        <v xml:space="preserve"> </v>
      </c>
      <c r="C2104" s="9" t="str">
        <f t="shared" si="67"/>
        <v xml:space="preserve"> </v>
      </c>
      <c r="D2104" s="32" t="e">
        <f t="shared" si="68"/>
        <v>#N/A</v>
      </c>
    </row>
    <row r="2105" spans="1:4">
      <c r="A2105" s="32" t="e">
        <f>IF((A2104+$F$5&lt;='Steps 1+2'!$E$17),A2104+$F$5,#N/A)</f>
        <v>#N/A</v>
      </c>
      <c r="B2105" s="10" t="str">
        <f>IFERROR(IF(ISNUMBER(A2105),(IF(A2105&lt;('Steps 1+2'!$H$11),((A2105/('Steps 1+2'!$H$11))*3+1),((A2105-('Steps 1+2'!$H$11))/(('Steps 1+2'!$E$17)-('Steps 1+2'!$H$11))*2+4)))," ")," ")</f>
        <v xml:space="preserve"> </v>
      </c>
      <c r="C2105" s="9" t="str">
        <f t="shared" si="67"/>
        <v xml:space="preserve"> </v>
      </c>
      <c r="D2105" s="32" t="e">
        <f t="shared" si="68"/>
        <v>#N/A</v>
      </c>
    </row>
    <row r="2106" spans="1:4">
      <c r="A2106" s="32" t="e">
        <f>IF((A2105+$F$5&lt;='Steps 1+2'!$E$17),A2105+$F$5,#N/A)</f>
        <v>#N/A</v>
      </c>
      <c r="B2106" s="10" t="str">
        <f>IFERROR(IF(ISNUMBER(A2106),(IF(A2106&lt;('Steps 1+2'!$H$11),((A2106/('Steps 1+2'!$H$11))*3+1),((A2106-('Steps 1+2'!$H$11))/(('Steps 1+2'!$E$17)-('Steps 1+2'!$H$11))*2+4)))," ")," ")</f>
        <v xml:space="preserve"> </v>
      </c>
      <c r="C2106" s="9" t="str">
        <f t="shared" si="67"/>
        <v xml:space="preserve"> </v>
      </c>
      <c r="D2106" s="32" t="e">
        <f t="shared" si="68"/>
        <v>#N/A</v>
      </c>
    </row>
    <row r="2107" spans="1:4">
      <c r="A2107" s="32" t="e">
        <f>IF((A2106+$F$5&lt;='Steps 1+2'!$E$17),A2106+$F$5,#N/A)</f>
        <v>#N/A</v>
      </c>
      <c r="B2107" s="10" t="str">
        <f>IFERROR(IF(ISNUMBER(A2107),(IF(A2107&lt;('Steps 1+2'!$H$11),((A2107/('Steps 1+2'!$H$11))*3+1),((A2107-('Steps 1+2'!$H$11))/(('Steps 1+2'!$E$17)-('Steps 1+2'!$H$11))*2+4)))," ")," ")</f>
        <v xml:space="preserve"> </v>
      </c>
      <c r="C2107" s="9" t="str">
        <f t="shared" si="67"/>
        <v xml:space="preserve"> </v>
      </c>
      <c r="D2107" s="32" t="e">
        <f t="shared" si="68"/>
        <v>#N/A</v>
      </c>
    </row>
    <row r="2108" spans="1:4">
      <c r="A2108" s="32" t="e">
        <f>IF((A2107+$F$5&lt;='Steps 1+2'!$E$17),A2107+$F$5,#N/A)</f>
        <v>#N/A</v>
      </c>
      <c r="B2108" s="10" t="str">
        <f>IFERROR(IF(ISNUMBER(A2108),(IF(A2108&lt;('Steps 1+2'!$H$11),((A2108/('Steps 1+2'!$H$11))*3+1),((A2108-('Steps 1+2'!$H$11))/(('Steps 1+2'!$E$17)-('Steps 1+2'!$H$11))*2+4)))," ")," ")</f>
        <v xml:space="preserve"> </v>
      </c>
      <c r="C2108" s="9" t="str">
        <f t="shared" si="67"/>
        <v xml:space="preserve"> </v>
      </c>
      <c r="D2108" s="32" t="e">
        <f t="shared" si="68"/>
        <v>#N/A</v>
      </c>
    </row>
    <row r="2109" spans="1:4">
      <c r="A2109" s="32" t="e">
        <f>IF((A2108+$F$5&lt;='Steps 1+2'!$E$17),A2108+$F$5,#N/A)</f>
        <v>#N/A</v>
      </c>
      <c r="B2109" s="10" t="str">
        <f>IFERROR(IF(ISNUMBER(A2109),(IF(A2109&lt;('Steps 1+2'!$H$11),((A2109/('Steps 1+2'!$H$11))*3+1),((A2109-('Steps 1+2'!$H$11))/(('Steps 1+2'!$E$17)-('Steps 1+2'!$H$11))*2+4)))," ")," ")</f>
        <v xml:space="preserve"> </v>
      </c>
      <c r="C2109" s="9" t="str">
        <f t="shared" si="67"/>
        <v xml:space="preserve"> </v>
      </c>
      <c r="D2109" s="32" t="e">
        <f t="shared" si="68"/>
        <v>#N/A</v>
      </c>
    </row>
    <row r="2110" spans="1:4">
      <c r="A2110" s="32" t="e">
        <f>IF((A2109+$F$5&lt;='Steps 1+2'!$E$17),A2109+$F$5,#N/A)</f>
        <v>#N/A</v>
      </c>
      <c r="B2110" s="10" t="str">
        <f>IFERROR(IF(ISNUMBER(A2110),(IF(A2110&lt;('Steps 1+2'!$H$11),((A2110/('Steps 1+2'!$H$11))*3+1),((A2110-('Steps 1+2'!$H$11))/(('Steps 1+2'!$E$17)-('Steps 1+2'!$H$11))*2+4)))," ")," ")</f>
        <v xml:space="preserve"> </v>
      </c>
      <c r="C2110" s="9" t="str">
        <f t="shared" si="67"/>
        <v xml:space="preserve"> </v>
      </c>
      <c r="D2110" s="32" t="e">
        <f t="shared" si="68"/>
        <v>#N/A</v>
      </c>
    </row>
    <row r="2111" spans="1:4">
      <c r="A2111" s="32" t="e">
        <f>IF((A2110+$F$5&lt;='Steps 1+2'!$E$17),A2110+$F$5,#N/A)</f>
        <v>#N/A</v>
      </c>
      <c r="B2111" s="10" t="str">
        <f>IFERROR(IF(ISNUMBER(A2111),(IF(A2111&lt;('Steps 1+2'!$H$11),((A2111/('Steps 1+2'!$H$11))*3+1),((A2111-('Steps 1+2'!$H$11))/(('Steps 1+2'!$E$17)-('Steps 1+2'!$H$11))*2+4)))," ")," ")</f>
        <v xml:space="preserve"> </v>
      </c>
      <c r="C2111" s="9" t="str">
        <f t="shared" si="67"/>
        <v xml:space="preserve"> </v>
      </c>
      <c r="D2111" s="32" t="e">
        <f t="shared" si="68"/>
        <v>#N/A</v>
      </c>
    </row>
    <row r="2112" spans="1:4">
      <c r="A2112" s="32" t="e">
        <f>IF((A2111+$F$5&lt;='Steps 1+2'!$E$17),A2111+$F$5,#N/A)</f>
        <v>#N/A</v>
      </c>
      <c r="B2112" s="10" t="str">
        <f>IFERROR(IF(ISNUMBER(A2112),(IF(A2112&lt;('Steps 1+2'!$H$11),((A2112/('Steps 1+2'!$H$11))*3+1),((A2112-('Steps 1+2'!$H$11))/(('Steps 1+2'!$E$17)-('Steps 1+2'!$H$11))*2+4)))," ")," ")</f>
        <v xml:space="preserve"> </v>
      </c>
      <c r="C2112" s="9" t="str">
        <f t="shared" si="67"/>
        <v xml:space="preserve"> </v>
      </c>
      <c r="D2112" s="32" t="e">
        <f t="shared" si="68"/>
        <v>#N/A</v>
      </c>
    </row>
    <row r="2113" spans="1:4">
      <c r="A2113" s="32" t="e">
        <f>IF((A2112+$F$5&lt;='Steps 1+2'!$E$17),A2112+$F$5,#N/A)</f>
        <v>#N/A</v>
      </c>
      <c r="B2113" s="10" t="str">
        <f>IFERROR(IF(ISNUMBER(A2113),(IF(A2113&lt;('Steps 1+2'!$H$11),((A2113/('Steps 1+2'!$H$11))*3+1),((A2113-('Steps 1+2'!$H$11))/(('Steps 1+2'!$E$17)-('Steps 1+2'!$H$11))*2+4)))," ")," ")</f>
        <v xml:space="preserve"> </v>
      </c>
      <c r="C2113" s="9" t="str">
        <f t="shared" si="67"/>
        <v xml:space="preserve"> </v>
      </c>
      <c r="D2113" s="32" t="e">
        <f t="shared" si="68"/>
        <v>#N/A</v>
      </c>
    </row>
    <row r="2114" spans="1:4">
      <c r="A2114" s="32" t="e">
        <f>IF((A2113+$F$5&lt;='Steps 1+2'!$E$17),A2113+$F$5,#N/A)</f>
        <v>#N/A</v>
      </c>
      <c r="B2114" s="10" t="str">
        <f>IFERROR(IF(ISNUMBER(A2114),(IF(A2114&lt;('Steps 1+2'!$H$11),((A2114/('Steps 1+2'!$H$11))*3+1),((A2114-('Steps 1+2'!$H$11))/(('Steps 1+2'!$E$17)-('Steps 1+2'!$H$11))*2+4)))," ")," ")</f>
        <v xml:space="preserve"> </v>
      </c>
      <c r="C2114" s="9" t="str">
        <f t="shared" ref="C2114:C2177" si="69">IFERROR(IF(AND(B2114&gt;3.5,B2114&lt;4),3.5,ROUND(B2114/5,1)*5)," ")</f>
        <v xml:space="preserve"> </v>
      </c>
      <c r="D2114" s="32" t="e">
        <f t="shared" si="68"/>
        <v>#N/A</v>
      </c>
    </row>
    <row r="2115" spans="1:4">
      <c r="A2115" s="32" t="e">
        <f>IF((A2114+$F$5&lt;='Steps 1+2'!$E$17),A2114+$F$5,#N/A)</f>
        <v>#N/A</v>
      </c>
      <c r="B2115" s="10" t="str">
        <f>IFERROR(IF(ISNUMBER(A2115),(IF(A2115&lt;('Steps 1+2'!$H$11),((A2115/('Steps 1+2'!$H$11))*3+1),((A2115-('Steps 1+2'!$H$11))/(('Steps 1+2'!$E$17)-('Steps 1+2'!$H$11))*2+4)))," ")," ")</f>
        <v xml:space="preserve"> </v>
      </c>
      <c r="C2115" s="9" t="str">
        <f t="shared" si="69"/>
        <v xml:space="preserve"> </v>
      </c>
      <c r="D2115" s="32" t="e">
        <f t="shared" si="68"/>
        <v>#N/A</v>
      </c>
    </row>
    <row r="2116" spans="1:4">
      <c r="A2116" s="32" t="e">
        <f>IF((A2115+$F$5&lt;='Steps 1+2'!$E$17),A2115+$F$5,#N/A)</f>
        <v>#N/A</v>
      </c>
      <c r="B2116" s="10" t="str">
        <f>IFERROR(IF(ISNUMBER(A2116),(IF(A2116&lt;('Steps 1+2'!$H$11),((A2116/('Steps 1+2'!$H$11))*3+1),((A2116-('Steps 1+2'!$H$11))/(('Steps 1+2'!$E$17)-('Steps 1+2'!$H$11))*2+4)))," ")," ")</f>
        <v xml:space="preserve"> </v>
      </c>
      <c r="C2116" s="9" t="str">
        <f t="shared" si="69"/>
        <v xml:space="preserve"> </v>
      </c>
      <c r="D2116" s="32" t="e">
        <f t="shared" si="68"/>
        <v>#N/A</v>
      </c>
    </row>
    <row r="2117" spans="1:4">
      <c r="A2117" s="32" t="e">
        <f>IF((A2116+$F$5&lt;='Steps 1+2'!$E$17),A2116+$F$5,#N/A)</f>
        <v>#N/A</v>
      </c>
      <c r="B2117" s="10" t="str">
        <f>IFERROR(IF(ISNUMBER(A2117),(IF(A2117&lt;('Steps 1+2'!$H$11),((A2117/('Steps 1+2'!$H$11))*3+1),((A2117-('Steps 1+2'!$H$11))/(('Steps 1+2'!$E$17)-('Steps 1+2'!$H$11))*2+4)))," ")," ")</f>
        <v xml:space="preserve"> </v>
      </c>
      <c r="C2117" s="9" t="str">
        <f t="shared" si="69"/>
        <v xml:space="preserve"> </v>
      </c>
      <c r="D2117" s="32" t="e">
        <f t="shared" si="68"/>
        <v>#N/A</v>
      </c>
    </row>
    <row r="2118" spans="1:4">
      <c r="A2118" s="32" t="e">
        <f>IF((A2117+$F$5&lt;='Steps 1+2'!$E$17),A2117+$F$5,#N/A)</f>
        <v>#N/A</v>
      </c>
      <c r="B2118" s="10" t="str">
        <f>IFERROR(IF(ISNUMBER(A2118),(IF(A2118&lt;('Steps 1+2'!$H$11),((A2118/('Steps 1+2'!$H$11))*3+1),((A2118-('Steps 1+2'!$H$11))/(('Steps 1+2'!$E$17)-('Steps 1+2'!$H$11))*2+4)))," ")," ")</f>
        <v xml:space="preserve"> </v>
      </c>
      <c r="C2118" s="9" t="str">
        <f t="shared" si="69"/>
        <v xml:space="preserve"> </v>
      </c>
      <c r="D2118" s="32" t="e">
        <f t="shared" si="68"/>
        <v>#N/A</v>
      </c>
    </row>
    <row r="2119" spans="1:4">
      <c r="A2119" s="32" t="e">
        <f>IF((A2118+$F$5&lt;='Steps 1+2'!$E$17),A2118+$F$5,#N/A)</f>
        <v>#N/A</v>
      </c>
      <c r="B2119" s="10" t="str">
        <f>IFERROR(IF(ISNUMBER(A2119),(IF(A2119&lt;('Steps 1+2'!$H$11),((A2119/('Steps 1+2'!$H$11))*3+1),((A2119-('Steps 1+2'!$H$11))/(('Steps 1+2'!$E$17)-('Steps 1+2'!$H$11))*2+4)))," ")," ")</f>
        <v xml:space="preserve"> </v>
      </c>
      <c r="C2119" s="9" t="str">
        <f t="shared" si="69"/>
        <v xml:space="preserve"> </v>
      </c>
      <c r="D2119" s="32" t="e">
        <f t="shared" si="68"/>
        <v>#N/A</v>
      </c>
    </row>
    <row r="2120" spans="1:4">
      <c r="A2120" s="32" t="e">
        <f>IF((A2119+$F$5&lt;='Steps 1+2'!$E$17),A2119+$F$5,#N/A)</f>
        <v>#N/A</v>
      </c>
      <c r="B2120" s="10" t="str">
        <f>IFERROR(IF(ISNUMBER(A2120),(IF(A2120&lt;('Steps 1+2'!$H$11),((A2120/('Steps 1+2'!$H$11))*3+1),((A2120-('Steps 1+2'!$H$11))/(('Steps 1+2'!$E$17)-('Steps 1+2'!$H$11))*2+4)))," ")," ")</f>
        <v xml:space="preserve"> </v>
      </c>
      <c r="C2120" s="9" t="str">
        <f t="shared" si="69"/>
        <v xml:space="preserve"> </v>
      </c>
      <c r="D2120" s="32" t="e">
        <f t="shared" si="68"/>
        <v>#N/A</v>
      </c>
    </row>
    <row r="2121" spans="1:4">
      <c r="A2121" s="32" t="e">
        <f>IF((A2120+$F$5&lt;='Steps 1+2'!$E$17),A2120+$F$5,#N/A)</f>
        <v>#N/A</v>
      </c>
      <c r="B2121" s="10" t="str">
        <f>IFERROR(IF(ISNUMBER(A2121),(IF(A2121&lt;('Steps 1+2'!$H$11),((A2121/('Steps 1+2'!$H$11))*3+1),((A2121-('Steps 1+2'!$H$11))/(('Steps 1+2'!$E$17)-('Steps 1+2'!$H$11))*2+4)))," ")," ")</f>
        <v xml:space="preserve"> </v>
      </c>
      <c r="C2121" s="9" t="str">
        <f t="shared" si="69"/>
        <v xml:space="preserve"> </v>
      </c>
      <c r="D2121" s="32" t="e">
        <f t="shared" si="68"/>
        <v>#N/A</v>
      </c>
    </row>
    <row r="2122" spans="1:4">
      <c r="A2122" s="32" t="e">
        <f>IF((A2121+$F$5&lt;='Steps 1+2'!$E$17),A2121+$F$5,#N/A)</f>
        <v>#N/A</v>
      </c>
      <c r="B2122" s="10" t="str">
        <f>IFERROR(IF(ISNUMBER(A2122),(IF(A2122&lt;('Steps 1+2'!$H$11),((A2122/('Steps 1+2'!$H$11))*3+1),((A2122-('Steps 1+2'!$H$11))/(('Steps 1+2'!$E$17)-('Steps 1+2'!$H$11))*2+4)))," ")," ")</f>
        <v xml:space="preserve"> </v>
      </c>
      <c r="C2122" s="9" t="str">
        <f t="shared" si="69"/>
        <v xml:space="preserve"> </v>
      </c>
      <c r="D2122" s="32" t="e">
        <f t="shared" si="68"/>
        <v>#N/A</v>
      </c>
    </row>
    <row r="2123" spans="1:4">
      <c r="A2123" s="32" t="e">
        <f>IF((A2122+$F$5&lt;='Steps 1+2'!$E$17),A2122+$F$5,#N/A)</f>
        <v>#N/A</v>
      </c>
      <c r="B2123" s="10" t="str">
        <f>IFERROR(IF(ISNUMBER(A2123),(IF(A2123&lt;('Steps 1+2'!$H$11),((A2123/('Steps 1+2'!$H$11))*3+1),((A2123-('Steps 1+2'!$H$11))/(('Steps 1+2'!$E$17)-('Steps 1+2'!$H$11))*2+4)))," ")," ")</f>
        <v xml:space="preserve"> </v>
      </c>
      <c r="C2123" s="9" t="str">
        <f t="shared" si="69"/>
        <v xml:space="preserve"> </v>
      </c>
      <c r="D2123" s="32" t="e">
        <f t="shared" ref="D2123:D2186" si="70">A2123</f>
        <v>#N/A</v>
      </c>
    </row>
    <row r="2124" spans="1:4">
      <c r="A2124" s="32" t="e">
        <f>IF((A2123+$F$5&lt;='Steps 1+2'!$E$17),A2123+$F$5,#N/A)</f>
        <v>#N/A</v>
      </c>
      <c r="B2124" s="10" t="str">
        <f>IFERROR(IF(ISNUMBER(A2124),(IF(A2124&lt;('Steps 1+2'!$H$11),((A2124/('Steps 1+2'!$H$11))*3+1),((A2124-('Steps 1+2'!$H$11))/(('Steps 1+2'!$E$17)-('Steps 1+2'!$H$11))*2+4)))," ")," ")</f>
        <v xml:space="preserve"> </v>
      </c>
      <c r="C2124" s="9" t="str">
        <f t="shared" si="69"/>
        <v xml:space="preserve"> </v>
      </c>
      <c r="D2124" s="32" t="e">
        <f t="shared" si="70"/>
        <v>#N/A</v>
      </c>
    </row>
    <row r="2125" spans="1:4">
      <c r="A2125" s="32" t="e">
        <f>IF((A2124+$F$5&lt;='Steps 1+2'!$E$17),A2124+$F$5,#N/A)</f>
        <v>#N/A</v>
      </c>
      <c r="B2125" s="10" t="str">
        <f>IFERROR(IF(ISNUMBER(A2125),(IF(A2125&lt;('Steps 1+2'!$H$11),((A2125/('Steps 1+2'!$H$11))*3+1),((A2125-('Steps 1+2'!$H$11))/(('Steps 1+2'!$E$17)-('Steps 1+2'!$H$11))*2+4)))," ")," ")</f>
        <v xml:space="preserve"> </v>
      </c>
      <c r="C2125" s="9" t="str">
        <f t="shared" si="69"/>
        <v xml:space="preserve"> </v>
      </c>
      <c r="D2125" s="32" t="e">
        <f t="shared" si="70"/>
        <v>#N/A</v>
      </c>
    </row>
    <row r="2126" spans="1:4">
      <c r="A2126" s="32" t="e">
        <f>IF((A2125+$F$5&lt;='Steps 1+2'!$E$17),A2125+$F$5,#N/A)</f>
        <v>#N/A</v>
      </c>
      <c r="B2126" s="10" t="str">
        <f>IFERROR(IF(ISNUMBER(A2126),(IF(A2126&lt;('Steps 1+2'!$H$11),((A2126/('Steps 1+2'!$H$11))*3+1),((A2126-('Steps 1+2'!$H$11))/(('Steps 1+2'!$E$17)-('Steps 1+2'!$H$11))*2+4)))," ")," ")</f>
        <v xml:space="preserve"> </v>
      </c>
      <c r="C2126" s="9" t="str">
        <f t="shared" si="69"/>
        <v xml:space="preserve"> </v>
      </c>
      <c r="D2126" s="32" t="e">
        <f t="shared" si="70"/>
        <v>#N/A</v>
      </c>
    </row>
    <row r="2127" spans="1:4">
      <c r="A2127" s="32" t="e">
        <f>IF((A2126+$F$5&lt;='Steps 1+2'!$E$17),A2126+$F$5,#N/A)</f>
        <v>#N/A</v>
      </c>
      <c r="B2127" s="10" t="str">
        <f>IFERROR(IF(ISNUMBER(A2127),(IF(A2127&lt;('Steps 1+2'!$H$11),((A2127/('Steps 1+2'!$H$11))*3+1),((A2127-('Steps 1+2'!$H$11))/(('Steps 1+2'!$E$17)-('Steps 1+2'!$H$11))*2+4)))," ")," ")</f>
        <v xml:space="preserve"> </v>
      </c>
      <c r="C2127" s="9" t="str">
        <f t="shared" si="69"/>
        <v xml:space="preserve"> </v>
      </c>
      <c r="D2127" s="32" t="e">
        <f t="shared" si="70"/>
        <v>#N/A</v>
      </c>
    </row>
    <row r="2128" spans="1:4">
      <c r="A2128" s="32" t="e">
        <f>IF((A2127+$F$5&lt;='Steps 1+2'!$E$17),A2127+$F$5,#N/A)</f>
        <v>#N/A</v>
      </c>
      <c r="B2128" s="10" t="str">
        <f>IFERROR(IF(ISNUMBER(A2128),(IF(A2128&lt;('Steps 1+2'!$H$11),((A2128/('Steps 1+2'!$H$11))*3+1),((A2128-('Steps 1+2'!$H$11))/(('Steps 1+2'!$E$17)-('Steps 1+2'!$H$11))*2+4)))," ")," ")</f>
        <v xml:space="preserve"> </v>
      </c>
      <c r="C2128" s="9" t="str">
        <f t="shared" si="69"/>
        <v xml:space="preserve"> </v>
      </c>
      <c r="D2128" s="32" t="e">
        <f t="shared" si="70"/>
        <v>#N/A</v>
      </c>
    </row>
    <row r="2129" spans="1:4">
      <c r="A2129" s="32" t="e">
        <f>IF((A2128+$F$5&lt;='Steps 1+2'!$E$17),A2128+$F$5,#N/A)</f>
        <v>#N/A</v>
      </c>
      <c r="B2129" s="10" t="str">
        <f>IFERROR(IF(ISNUMBER(A2129),(IF(A2129&lt;('Steps 1+2'!$H$11),((A2129/('Steps 1+2'!$H$11))*3+1),((A2129-('Steps 1+2'!$H$11))/(('Steps 1+2'!$E$17)-('Steps 1+2'!$H$11))*2+4)))," ")," ")</f>
        <v xml:space="preserve"> </v>
      </c>
      <c r="C2129" s="9" t="str">
        <f t="shared" si="69"/>
        <v xml:space="preserve"> </v>
      </c>
      <c r="D2129" s="32" t="e">
        <f t="shared" si="70"/>
        <v>#N/A</v>
      </c>
    </row>
    <row r="2130" spans="1:4">
      <c r="A2130" s="32" t="e">
        <f>IF((A2129+$F$5&lt;='Steps 1+2'!$E$17),A2129+$F$5,#N/A)</f>
        <v>#N/A</v>
      </c>
      <c r="B2130" s="10" t="str">
        <f>IFERROR(IF(ISNUMBER(A2130),(IF(A2130&lt;('Steps 1+2'!$H$11),((A2130/('Steps 1+2'!$H$11))*3+1),((A2130-('Steps 1+2'!$H$11))/(('Steps 1+2'!$E$17)-('Steps 1+2'!$H$11))*2+4)))," ")," ")</f>
        <v xml:space="preserve"> </v>
      </c>
      <c r="C2130" s="9" t="str">
        <f t="shared" si="69"/>
        <v xml:space="preserve"> </v>
      </c>
      <c r="D2130" s="32" t="e">
        <f t="shared" si="70"/>
        <v>#N/A</v>
      </c>
    </row>
    <row r="2131" spans="1:4">
      <c r="A2131" s="32" t="e">
        <f>IF((A2130+$F$5&lt;='Steps 1+2'!$E$17),A2130+$F$5,#N/A)</f>
        <v>#N/A</v>
      </c>
      <c r="B2131" s="10" t="str">
        <f>IFERROR(IF(ISNUMBER(A2131),(IF(A2131&lt;('Steps 1+2'!$H$11),((A2131/('Steps 1+2'!$H$11))*3+1),((A2131-('Steps 1+2'!$H$11))/(('Steps 1+2'!$E$17)-('Steps 1+2'!$H$11))*2+4)))," ")," ")</f>
        <v xml:space="preserve"> </v>
      </c>
      <c r="C2131" s="9" t="str">
        <f t="shared" si="69"/>
        <v xml:space="preserve"> </v>
      </c>
      <c r="D2131" s="32" t="e">
        <f t="shared" si="70"/>
        <v>#N/A</v>
      </c>
    </row>
    <row r="2132" spans="1:4">
      <c r="A2132" s="32" t="e">
        <f>IF((A2131+$F$5&lt;='Steps 1+2'!$E$17),A2131+$F$5,#N/A)</f>
        <v>#N/A</v>
      </c>
      <c r="B2132" s="10" t="str">
        <f>IFERROR(IF(ISNUMBER(A2132),(IF(A2132&lt;('Steps 1+2'!$H$11),((A2132/('Steps 1+2'!$H$11))*3+1),((A2132-('Steps 1+2'!$H$11))/(('Steps 1+2'!$E$17)-('Steps 1+2'!$H$11))*2+4)))," ")," ")</f>
        <v xml:space="preserve"> </v>
      </c>
      <c r="C2132" s="9" t="str">
        <f t="shared" si="69"/>
        <v xml:space="preserve"> </v>
      </c>
      <c r="D2132" s="32" t="e">
        <f t="shared" si="70"/>
        <v>#N/A</v>
      </c>
    </row>
    <row r="2133" spans="1:4">
      <c r="A2133" s="32" t="e">
        <f>IF((A2132+$F$5&lt;='Steps 1+2'!$E$17),A2132+$F$5,#N/A)</f>
        <v>#N/A</v>
      </c>
      <c r="B2133" s="10" t="str">
        <f>IFERROR(IF(ISNUMBER(A2133),(IF(A2133&lt;('Steps 1+2'!$H$11),((A2133/('Steps 1+2'!$H$11))*3+1),((A2133-('Steps 1+2'!$H$11))/(('Steps 1+2'!$E$17)-('Steps 1+2'!$H$11))*2+4)))," ")," ")</f>
        <v xml:space="preserve"> </v>
      </c>
      <c r="C2133" s="9" t="str">
        <f t="shared" si="69"/>
        <v xml:space="preserve"> </v>
      </c>
      <c r="D2133" s="32" t="e">
        <f t="shared" si="70"/>
        <v>#N/A</v>
      </c>
    </row>
    <row r="2134" spans="1:4">
      <c r="A2134" s="32" t="e">
        <f>IF((A2133+$F$5&lt;='Steps 1+2'!$E$17),A2133+$F$5,#N/A)</f>
        <v>#N/A</v>
      </c>
      <c r="B2134" s="10" t="str">
        <f>IFERROR(IF(ISNUMBER(A2134),(IF(A2134&lt;('Steps 1+2'!$H$11),((A2134/('Steps 1+2'!$H$11))*3+1),((A2134-('Steps 1+2'!$H$11))/(('Steps 1+2'!$E$17)-('Steps 1+2'!$H$11))*2+4)))," ")," ")</f>
        <v xml:space="preserve"> </v>
      </c>
      <c r="C2134" s="9" t="str">
        <f t="shared" si="69"/>
        <v xml:space="preserve"> </v>
      </c>
      <c r="D2134" s="32" t="e">
        <f t="shared" si="70"/>
        <v>#N/A</v>
      </c>
    </row>
    <row r="2135" spans="1:4">
      <c r="A2135" s="32" t="e">
        <f>IF((A2134+$F$5&lt;='Steps 1+2'!$E$17),A2134+$F$5,#N/A)</f>
        <v>#N/A</v>
      </c>
      <c r="B2135" s="10" t="str">
        <f>IFERROR(IF(ISNUMBER(A2135),(IF(A2135&lt;('Steps 1+2'!$H$11),((A2135/('Steps 1+2'!$H$11))*3+1),((A2135-('Steps 1+2'!$H$11))/(('Steps 1+2'!$E$17)-('Steps 1+2'!$H$11))*2+4)))," ")," ")</f>
        <v xml:space="preserve"> </v>
      </c>
      <c r="C2135" s="9" t="str">
        <f t="shared" si="69"/>
        <v xml:space="preserve"> </v>
      </c>
      <c r="D2135" s="32" t="e">
        <f t="shared" si="70"/>
        <v>#N/A</v>
      </c>
    </row>
    <row r="2136" spans="1:4">
      <c r="A2136" s="32" t="e">
        <f>IF((A2135+$F$5&lt;='Steps 1+2'!$E$17),A2135+$F$5,#N/A)</f>
        <v>#N/A</v>
      </c>
      <c r="B2136" s="10" t="str">
        <f>IFERROR(IF(ISNUMBER(A2136),(IF(A2136&lt;('Steps 1+2'!$H$11),((A2136/('Steps 1+2'!$H$11))*3+1),((A2136-('Steps 1+2'!$H$11))/(('Steps 1+2'!$E$17)-('Steps 1+2'!$H$11))*2+4)))," ")," ")</f>
        <v xml:space="preserve"> </v>
      </c>
      <c r="C2136" s="9" t="str">
        <f t="shared" si="69"/>
        <v xml:space="preserve"> </v>
      </c>
      <c r="D2136" s="32" t="e">
        <f t="shared" si="70"/>
        <v>#N/A</v>
      </c>
    </row>
    <row r="2137" spans="1:4">
      <c r="A2137" s="32" t="e">
        <f>IF((A2136+$F$5&lt;='Steps 1+2'!$E$17),A2136+$F$5,#N/A)</f>
        <v>#N/A</v>
      </c>
      <c r="B2137" s="10" t="str">
        <f>IFERROR(IF(ISNUMBER(A2137),(IF(A2137&lt;('Steps 1+2'!$H$11),((A2137/('Steps 1+2'!$H$11))*3+1),((A2137-('Steps 1+2'!$H$11))/(('Steps 1+2'!$E$17)-('Steps 1+2'!$H$11))*2+4)))," ")," ")</f>
        <v xml:space="preserve"> </v>
      </c>
      <c r="C2137" s="9" t="str">
        <f t="shared" si="69"/>
        <v xml:space="preserve"> </v>
      </c>
      <c r="D2137" s="32" t="e">
        <f t="shared" si="70"/>
        <v>#N/A</v>
      </c>
    </row>
    <row r="2138" spans="1:4">
      <c r="A2138" s="32" t="e">
        <f>IF((A2137+$F$5&lt;='Steps 1+2'!$E$17),A2137+$F$5,#N/A)</f>
        <v>#N/A</v>
      </c>
      <c r="B2138" s="10" t="str">
        <f>IFERROR(IF(ISNUMBER(A2138),(IF(A2138&lt;('Steps 1+2'!$H$11),((A2138/('Steps 1+2'!$H$11))*3+1),((A2138-('Steps 1+2'!$H$11))/(('Steps 1+2'!$E$17)-('Steps 1+2'!$H$11))*2+4)))," ")," ")</f>
        <v xml:space="preserve"> </v>
      </c>
      <c r="C2138" s="9" t="str">
        <f t="shared" si="69"/>
        <v xml:space="preserve"> </v>
      </c>
      <c r="D2138" s="32" t="e">
        <f t="shared" si="70"/>
        <v>#N/A</v>
      </c>
    </row>
    <row r="2139" spans="1:4">
      <c r="A2139" s="32" t="e">
        <f>IF((A2138+$F$5&lt;='Steps 1+2'!$E$17),A2138+$F$5,#N/A)</f>
        <v>#N/A</v>
      </c>
      <c r="B2139" s="10" t="str">
        <f>IFERROR(IF(ISNUMBER(A2139),(IF(A2139&lt;('Steps 1+2'!$H$11),((A2139/('Steps 1+2'!$H$11))*3+1),((A2139-('Steps 1+2'!$H$11))/(('Steps 1+2'!$E$17)-('Steps 1+2'!$H$11))*2+4)))," ")," ")</f>
        <v xml:space="preserve"> </v>
      </c>
      <c r="C2139" s="9" t="str">
        <f t="shared" si="69"/>
        <v xml:space="preserve"> </v>
      </c>
      <c r="D2139" s="32" t="e">
        <f t="shared" si="70"/>
        <v>#N/A</v>
      </c>
    </row>
    <row r="2140" spans="1:4">
      <c r="A2140" s="32" t="e">
        <f>IF((A2139+$F$5&lt;='Steps 1+2'!$E$17),A2139+$F$5,#N/A)</f>
        <v>#N/A</v>
      </c>
      <c r="B2140" s="10" t="str">
        <f>IFERROR(IF(ISNUMBER(A2140),(IF(A2140&lt;('Steps 1+2'!$H$11),((A2140/('Steps 1+2'!$H$11))*3+1),((A2140-('Steps 1+2'!$H$11))/(('Steps 1+2'!$E$17)-('Steps 1+2'!$H$11))*2+4)))," ")," ")</f>
        <v xml:space="preserve"> </v>
      </c>
      <c r="C2140" s="9" t="str">
        <f t="shared" si="69"/>
        <v xml:space="preserve"> </v>
      </c>
      <c r="D2140" s="32" t="e">
        <f t="shared" si="70"/>
        <v>#N/A</v>
      </c>
    </row>
    <row r="2141" spans="1:4">
      <c r="A2141" s="32" t="e">
        <f>IF((A2140+$F$5&lt;='Steps 1+2'!$E$17),A2140+$F$5,#N/A)</f>
        <v>#N/A</v>
      </c>
      <c r="B2141" s="10" t="str">
        <f>IFERROR(IF(ISNUMBER(A2141),(IF(A2141&lt;('Steps 1+2'!$H$11),((A2141/('Steps 1+2'!$H$11))*3+1),((A2141-('Steps 1+2'!$H$11))/(('Steps 1+2'!$E$17)-('Steps 1+2'!$H$11))*2+4)))," ")," ")</f>
        <v xml:space="preserve"> </v>
      </c>
      <c r="C2141" s="9" t="str">
        <f t="shared" si="69"/>
        <v xml:space="preserve"> </v>
      </c>
      <c r="D2141" s="32" t="e">
        <f t="shared" si="70"/>
        <v>#N/A</v>
      </c>
    </row>
    <row r="2142" spans="1:4">
      <c r="A2142" s="32" t="e">
        <f>IF((A2141+$F$5&lt;='Steps 1+2'!$E$17),A2141+$F$5,#N/A)</f>
        <v>#N/A</v>
      </c>
      <c r="B2142" s="10" t="str">
        <f>IFERROR(IF(ISNUMBER(A2142),(IF(A2142&lt;('Steps 1+2'!$H$11),((A2142/('Steps 1+2'!$H$11))*3+1),((A2142-('Steps 1+2'!$H$11))/(('Steps 1+2'!$E$17)-('Steps 1+2'!$H$11))*2+4)))," ")," ")</f>
        <v xml:space="preserve"> </v>
      </c>
      <c r="C2142" s="9" t="str">
        <f t="shared" si="69"/>
        <v xml:space="preserve"> </v>
      </c>
      <c r="D2142" s="32" t="e">
        <f t="shared" si="70"/>
        <v>#N/A</v>
      </c>
    </row>
    <row r="2143" spans="1:4">
      <c r="A2143" s="32" t="e">
        <f>IF((A2142+$F$5&lt;='Steps 1+2'!$E$17),A2142+$F$5,#N/A)</f>
        <v>#N/A</v>
      </c>
      <c r="B2143" s="10" t="str">
        <f>IFERROR(IF(ISNUMBER(A2143),(IF(A2143&lt;('Steps 1+2'!$H$11),((A2143/('Steps 1+2'!$H$11))*3+1),((A2143-('Steps 1+2'!$H$11))/(('Steps 1+2'!$E$17)-('Steps 1+2'!$H$11))*2+4)))," ")," ")</f>
        <v xml:space="preserve"> </v>
      </c>
      <c r="C2143" s="9" t="str">
        <f t="shared" si="69"/>
        <v xml:space="preserve"> </v>
      </c>
      <c r="D2143" s="32" t="e">
        <f t="shared" si="70"/>
        <v>#N/A</v>
      </c>
    </row>
    <row r="2144" spans="1:4">
      <c r="A2144" s="32" t="e">
        <f>IF((A2143+$F$5&lt;='Steps 1+2'!$E$17),A2143+$F$5,#N/A)</f>
        <v>#N/A</v>
      </c>
      <c r="B2144" s="10" t="str">
        <f>IFERROR(IF(ISNUMBER(A2144),(IF(A2144&lt;('Steps 1+2'!$H$11),((A2144/('Steps 1+2'!$H$11))*3+1),((A2144-('Steps 1+2'!$H$11))/(('Steps 1+2'!$E$17)-('Steps 1+2'!$H$11))*2+4)))," ")," ")</f>
        <v xml:space="preserve"> </v>
      </c>
      <c r="C2144" s="9" t="str">
        <f t="shared" si="69"/>
        <v xml:space="preserve"> </v>
      </c>
      <c r="D2144" s="32" t="e">
        <f t="shared" si="70"/>
        <v>#N/A</v>
      </c>
    </row>
    <row r="2145" spans="1:4">
      <c r="A2145" s="32" t="e">
        <f>IF((A2144+$F$5&lt;='Steps 1+2'!$E$17),A2144+$F$5,#N/A)</f>
        <v>#N/A</v>
      </c>
      <c r="B2145" s="10" t="str">
        <f>IFERROR(IF(ISNUMBER(A2145),(IF(A2145&lt;('Steps 1+2'!$H$11),((A2145/('Steps 1+2'!$H$11))*3+1),((A2145-('Steps 1+2'!$H$11))/(('Steps 1+2'!$E$17)-('Steps 1+2'!$H$11))*2+4)))," ")," ")</f>
        <v xml:space="preserve"> </v>
      </c>
      <c r="C2145" s="9" t="str">
        <f t="shared" si="69"/>
        <v xml:space="preserve"> </v>
      </c>
      <c r="D2145" s="32" t="e">
        <f t="shared" si="70"/>
        <v>#N/A</v>
      </c>
    </row>
    <row r="2146" spans="1:4">
      <c r="A2146" s="32" t="e">
        <f>IF((A2145+$F$5&lt;='Steps 1+2'!$E$17),A2145+$F$5,#N/A)</f>
        <v>#N/A</v>
      </c>
      <c r="B2146" s="10" t="str">
        <f>IFERROR(IF(ISNUMBER(A2146),(IF(A2146&lt;('Steps 1+2'!$H$11),((A2146/('Steps 1+2'!$H$11))*3+1),((A2146-('Steps 1+2'!$H$11))/(('Steps 1+2'!$E$17)-('Steps 1+2'!$H$11))*2+4)))," ")," ")</f>
        <v xml:space="preserve"> </v>
      </c>
      <c r="C2146" s="9" t="str">
        <f t="shared" si="69"/>
        <v xml:space="preserve"> </v>
      </c>
      <c r="D2146" s="32" t="e">
        <f t="shared" si="70"/>
        <v>#N/A</v>
      </c>
    </row>
    <row r="2147" spans="1:4">
      <c r="A2147" s="32" t="e">
        <f>IF((A2146+$F$5&lt;='Steps 1+2'!$E$17),A2146+$F$5,#N/A)</f>
        <v>#N/A</v>
      </c>
      <c r="B2147" s="10" t="str">
        <f>IFERROR(IF(ISNUMBER(A2147),(IF(A2147&lt;('Steps 1+2'!$H$11),((A2147/('Steps 1+2'!$H$11))*3+1),((A2147-('Steps 1+2'!$H$11))/(('Steps 1+2'!$E$17)-('Steps 1+2'!$H$11))*2+4)))," ")," ")</f>
        <v xml:space="preserve"> </v>
      </c>
      <c r="C2147" s="9" t="str">
        <f t="shared" si="69"/>
        <v xml:space="preserve"> </v>
      </c>
      <c r="D2147" s="32" t="e">
        <f t="shared" si="70"/>
        <v>#N/A</v>
      </c>
    </row>
    <row r="2148" spans="1:4">
      <c r="A2148" s="32" t="e">
        <f>IF((A2147+$F$5&lt;='Steps 1+2'!$E$17),A2147+$F$5,#N/A)</f>
        <v>#N/A</v>
      </c>
      <c r="B2148" s="10" t="str">
        <f>IFERROR(IF(ISNUMBER(A2148),(IF(A2148&lt;('Steps 1+2'!$H$11),((A2148/('Steps 1+2'!$H$11))*3+1),((A2148-('Steps 1+2'!$H$11))/(('Steps 1+2'!$E$17)-('Steps 1+2'!$H$11))*2+4)))," ")," ")</f>
        <v xml:space="preserve"> </v>
      </c>
      <c r="C2148" s="9" t="str">
        <f t="shared" si="69"/>
        <v xml:space="preserve"> </v>
      </c>
      <c r="D2148" s="32" t="e">
        <f t="shared" si="70"/>
        <v>#N/A</v>
      </c>
    </row>
    <row r="2149" spans="1:4">
      <c r="A2149" s="32" t="e">
        <f>IF((A2148+$F$5&lt;='Steps 1+2'!$E$17),A2148+$F$5,#N/A)</f>
        <v>#N/A</v>
      </c>
      <c r="B2149" s="10" t="str">
        <f>IFERROR(IF(ISNUMBER(A2149),(IF(A2149&lt;('Steps 1+2'!$H$11),((A2149/('Steps 1+2'!$H$11))*3+1),((A2149-('Steps 1+2'!$H$11))/(('Steps 1+2'!$E$17)-('Steps 1+2'!$H$11))*2+4)))," ")," ")</f>
        <v xml:space="preserve"> </v>
      </c>
      <c r="C2149" s="9" t="str">
        <f t="shared" si="69"/>
        <v xml:space="preserve"> </v>
      </c>
      <c r="D2149" s="32" t="e">
        <f t="shared" si="70"/>
        <v>#N/A</v>
      </c>
    </row>
    <row r="2150" spans="1:4">
      <c r="A2150" s="32" t="e">
        <f>IF((A2149+$F$5&lt;='Steps 1+2'!$E$17),A2149+$F$5,#N/A)</f>
        <v>#N/A</v>
      </c>
      <c r="B2150" s="10" t="str">
        <f>IFERROR(IF(ISNUMBER(A2150),(IF(A2150&lt;('Steps 1+2'!$H$11),((A2150/('Steps 1+2'!$H$11))*3+1),((A2150-('Steps 1+2'!$H$11))/(('Steps 1+2'!$E$17)-('Steps 1+2'!$H$11))*2+4)))," ")," ")</f>
        <v xml:space="preserve"> </v>
      </c>
      <c r="C2150" s="9" t="str">
        <f t="shared" si="69"/>
        <v xml:space="preserve"> </v>
      </c>
      <c r="D2150" s="32" t="e">
        <f t="shared" si="70"/>
        <v>#N/A</v>
      </c>
    </row>
    <row r="2151" spans="1:4">
      <c r="A2151" s="32" t="e">
        <f>IF((A2150+$F$5&lt;='Steps 1+2'!$E$17),A2150+$F$5,#N/A)</f>
        <v>#N/A</v>
      </c>
      <c r="B2151" s="10" t="str">
        <f>IFERROR(IF(ISNUMBER(A2151),(IF(A2151&lt;('Steps 1+2'!$H$11),((A2151/('Steps 1+2'!$H$11))*3+1),((A2151-('Steps 1+2'!$H$11))/(('Steps 1+2'!$E$17)-('Steps 1+2'!$H$11))*2+4)))," ")," ")</f>
        <v xml:space="preserve"> </v>
      </c>
      <c r="C2151" s="9" t="str">
        <f t="shared" si="69"/>
        <v xml:space="preserve"> </v>
      </c>
      <c r="D2151" s="32" t="e">
        <f t="shared" si="70"/>
        <v>#N/A</v>
      </c>
    </row>
    <row r="2152" spans="1:4">
      <c r="A2152" s="32" t="e">
        <f>IF((A2151+$F$5&lt;='Steps 1+2'!$E$17),A2151+$F$5,#N/A)</f>
        <v>#N/A</v>
      </c>
      <c r="B2152" s="10" t="str">
        <f>IFERROR(IF(ISNUMBER(A2152),(IF(A2152&lt;('Steps 1+2'!$H$11),((A2152/('Steps 1+2'!$H$11))*3+1),((A2152-('Steps 1+2'!$H$11))/(('Steps 1+2'!$E$17)-('Steps 1+2'!$H$11))*2+4)))," ")," ")</f>
        <v xml:space="preserve"> </v>
      </c>
      <c r="C2152" s="9" t="str">
        <f t="shared" si="69"/>
        <v xml:space="preserve"> </v>
      </c>
      <c r="D2152" s="32" t="e">
        <f t="shared" si="70"/>
        <v>#N/A</v>
      </c>
    </row>
    <row r="2153" spans="1:4">
      <c r="A2153" s="32" t="e">
        <f>IF((A2152+$F$5&lt;='Steps 1+2'!$E$17),A2152+$F$5,#N/A)</f>
        <v>#N/A</v>
      </c>
      <c r="B2153" s="10" t="str">
        <f>IFERROR(IF(ISNUMBER(A2153),(IF(A2153&lt;('Steps 1+2'!$H$11),((A2153/('Steps 1+2'!$H$11))*3+1),((A2153-('Steps 1+2'!$H$11))/(('Steps 1+2'!$E$17)-('Steps 1+2'!$H$11))*2+4)))," ")," ")</f>
        <v xml:space="preserve"> </v>
      </c>
      <c r="C2153" s="9" t="str">
        <f t="shared" si="69"/>
        <v xml:space="preserve"> </v>
      </c>
      <c r="D2153" s="32" t="e">
        <f t="shared" si="70"/>
        <v>#N/A</v>
      </c>
    </row>
    <row r="2154" spans="1:4">
      <c r="A2154" s="32" t="e">
        <f>IF((A2153+$F$5&lt;='Steps 1+2'!$E$17),A2153+$F$5,#N/A)</f>
        <v>#N/A</v>
      </c>
      <c r="B2154" s="10" t="str">
        <f>IFERROR(IF(ISNUMBER(A2154),(IF(A2154&lt;('Steps 1+2'!$H$11),((A2154/('Steps 1+2'!$H$11))*3+1),((A2154-('Steps 1+2'!$H$11))/(('Steps 1+2'!$E$17)-('Steps 1+2'!$H$11))*2+4)))," ")," ")</f>
        <v xml:space="preserve"> </v>
      </c>
      <c r="C2154" s="9" t="str">
        <f t="shared" si="69"/>
        <v xml:space="preserve"> </v>
      </c>
      <c r="D2154" s="32" t="e">
        <f t="shared" si="70"/>
        <v>#N/A</v>
      </c>
    </row>
    <row r="2155" spans="1:4">
      <c r="A2155" s="32" t="e">
        <f>IF((A2154+$F$5&lt;='Steps 1+2'!$E$17),A2154+$F$5,#N/A)</f>
        <v>#N/A</v>
      </c>
      <c r="B2155" s="10" t="str">
        <f>IFERROR(IF(ISNUMBER(A2155),(IF(A2155&lt;('Steps 1+2'!$H$11),((A2155/('Steps 1+2'!$H$11))*3+1),((A2155-('Steps 1+2'!$H$11))/(('Steps 1+2'!$E$17)-('Steps 1+2'!$H$11))*2+4)))," ")," ")</f>
        <v xml:space="preserve"> </v>
      </c>
      <c r="C2155" s="9" t="str">
        <f t="shared" si="69"/>
        <v xml:space="preserve"> </v>
      </c>
      <c r="D2155" s="32" t="e">
        <f t="shared" si="70"/>
        <v>#N/A</v>
      </c>
    </row>
    <row r="2156" spans="1:4">
      <c r="A2156" s="32" t="e">
        <f>IF((A2155+$F$5&lt;='Steps 1+2'!$E$17),A2155+$F$5,#N/A)</f>
        <v>#N/A</v>
      </c>
      <c r="B2156" s="10" t="str">
        <f>IFERROR(IF(ISNUMBER(A2156),(IF(A2156&lt;('Steps 1+2'!$H$11),((A2156/('Steps 1+2'!$H$11))*3+1),((A2156-('Steps 1+2'!$H$11))/(('Steps 1+2'!$E$17)-('Steps 1+2'!$H$11))*2+4)))," ")," ")</f>
        <v xml:space="preserve"> </v>
      </c>
      <c r="C2156" s="9" t="str">
        <f t="shared" si="69"/>
        <v xml:space="preserve"> </v>
      </c>
      <c r="D2156" s="32" t="e">
        <f t="shared" si="70"/>
        <v>#N/A</v>
      </c>
    </row>
    <row r="2157" spans="1:4">
      <c r="A2157" s="32" t="e">
        <f>IF((A2156+$F$5&lt;='Steps 1+2'!$E$17),A2156+$F$5,#N/A)</f>
        <v>#N/A</v>
      </c>
      <c r="B2157" s="10" t="str">
        <f>IFERROR(IF(ISNUMBER(A2157),(IF(A2157&lt;('Steps 1+2'!$H$11),((A2157/('Steps 1+2'!$H$11))*3+1),((A2157-('Steps 1+2'!$H$11))/(('Steps 1+2'!$E$17)-('Steps 1+2'!$H$11))*2+4)))," ")," ")</f>
        <v xml:space="preserve"> </v>
      </c>
      <c r="C2157" s="9" t="str">
        <f t="shared" si="69"/>
        <v xml:space="preserve"> </v>
      </c>
      <c r="D2157" s="32" t="e">
        <f t="shared" si="70"/>
        <v>#N/A</v>
      </c>
    </row>
    <row r="2158" spans="1:4">
      <c r="A2158" s="32" t="e">
        <f>IF((A2157+$F$5&lt;='Steps 1+2'!$E$17),A2157+$F$5,#N/A)</f>
        <v>#N/A</v>
      </c>
      <c r="B2158" s="10" t="str">
        <f>IFERROR(IF(ISNUMBER(A2158),(IF(A2158&lt;('Steps 1+2'!$H$11),((A2158/('Steps 1+2'!$H$11))*3+1),((A2158-('Steps 1+2'!$H$11))/(('Steps 1+2'!$E$17)-('Steps 1+2'!$H$11))*2+4)))," ")," ")</f>
        <v xml:space="preserve"> </v>
      </c>
      <c r="C2158" s="9" t="str">
        <f t="shared" si="69"/>
        <v xml:space="preserve"> </v>
      </c>
      <c r="D2158" s="32" t="e">
        <f t="shared" si="70"/>
        <v>#N/A</v>
      </c>
    </row>
    <row r="2159" spans="1:4">
      <c r="A2159" s="32" t="e">
        <f>IF((A2158+$F$5&lt;='Steps 1+2'!$E$17),A2158+$F$5,#N/A)</f>
        <v>#N/A</v>
      </c>
      <c r="B2159" s="10" t="str">
        <f>IFERROR(IF(ISNUMBER(A2159),(IF(A2159&lt;('Steps 1+2'!$H$11),((A2159/('Steps 1+2'!$H$11))*3+1),((A2159-('Steps 1+2'!$H$11))/(('Steps 1+2'!$E$17)-('Steps 1+2'!$H$11))*2+4)))," ")," ")</f>
        <v xml:space="preserve"> </v>
      </c>
      <c r="C2159" s="9" t="str">
        <f t="shared" si="69"/>
        <v xml:space="preserve"> </v>
      </c>
      <c r="D2159" s="32" t="e">
        <f t="shared" si="70"/>
        <v>#N/A</v>
      </c>
    </row>
    <row r="2160" spans="1:4">
      <c r="A2160" s="32" t="e">
        <f>IF((A2159+$F$5&lt;='Steps 1+2'!$E$17),A2159+$F$5,#N/A)</f>
        <v>#N/A</v>
      </c>
      <c r="B2160" s="10" t="str">
        <f>IFERROR(IF(ISNUMBER(A2160),(IF(A2160&lt;('Steps 1+2'!$H$11),((A2160/('Steps 1+2'!$H$11))*3+1),((A2160-('Steps 1+2'!$H$11))/(('Steps 1+2'!$E$17)-('Steps 1+2'!$H$11))*2+4)))," ")," ")</f>
        <v xml:space="preserve"> </v>
      </c>
      <c r="C2160" s="9" t="str">
        <f t="shared" si="69"/>
        <v xml:space="preserve"> </v>
      </c>
      <c r="D2160" s="32" t="e">
        <f t="shared" si="70"/>
        <v>#N/A</v>
      </c>
    </row>
    <row r="2161" spans="1:4">
      <c r="A2161" s="32" t="e">
        <f>IF((A2160+$F$5&lt;='Steps 1+2'!$E$17),A2160+$F$5,#N/A)</f>
        <v>#N/A</v>
      </c>
      <c r="B2161" s="10" t="str">
        <f>IFERROR(IF(ISNUMBER(A2161),(IF(A2161&lt;('Steps 1+2'!$H$11),((A2161/('Steps 1+2'!$H$11))*3+1),((A2161-('Steps 1+2'!$H$11))/(('Steps 1+2'!$E$17)-('Steps 1+2'!$H$11))*2+4)))," ")," ")</f>
        <v xml:space="preserve"> </v>
      </c>
      <c r="C2161" s="9" t="str">
        <f t="shared" si="69"/>
        <v xml:space="preserve"> </v>
      </c>
      <c r="D2161" s="32" t="e">
        <f t="shared" si="70"/>
        <v>#N/A</v>
      </c>
    </row>
    <row r="2162" spans="1:4">
      <c r="A2162" s="32" t="e">
        <f>IF((A2161+$F$5&lt;='Steps 1+2'!$E$17),A2161+$F$5,#N/A)</f>
        <v>#N/A</v>
      </c>
      <c r="B2162" s="10" t="str">
        <f>IFERROR(IF(ISNUMBER(A2162),(IF(A2162&lt;('Steps 1+2'!$H$11),((A2162/('Steps 1+2'!$H$11))*3+1),((A2162-('Steps 1+2'!$H$11))/(('Steps 1+2'!$E$17)-('Steps 1+2'!$H$11))*2+4)))," ")," ")</f>
        <v xml:space="preserve"> </v>
      </c>
      <c r="C2162" s="9" t="str">
        <f t="shared" si="69"/>
        <v xml:space="preserve"> </v>
      </c>
      <c r="D2162" s="32" t="e">
        <f t="shared" si="70"/>
        <v>#N/A</v>
      </c>
    </row>
    <row r="2163" spans="1:4">
      <c r="A2163" s="32" t="e">
        <f>IF((A2162+$F$5&lt;='Steps 1+2'!$E$17),A2162+$F$5,#N/A)</f>
        <v>#N/A</v>
      </c>
      <c r="B2163" s="10" t="str">
        <f>IFERROR(IF(ISNUMBER(A2163),(IF(A2163&lt;('Steps 1+2'!$H$11),((A2163/('Steps 1+2'!$H$11))*3+1),((A2163-('Steps 1+2'!$H$11))/(('Steps 1+2'!$E$17)-('Steps 1+2'!$H$11))*2+4)))," ")," ")</f>
        <v xml:space="preserve"> </v>
      </c>
      <c r="C2163" s="9" t="str">
        <f t="shared" si="69"/>
        <v xml:space="preserve"> </v>
      </c>
      <c r="D2163" s="32" t="e">
        <f t="shared" si="70"/>
        <v>#N/A</v>
      </c>
    </row>
    <row r="2164" spans="1:4">
      <c r="A2164" s="32" t="e">
        <f>IF((A2163+$F$5&lt;='Steps 1+2'!$E$17),A2163+$F$5,#N/A)</f>
        <v>#N/A</v>
      </c>
      <c r="B2164" s="10" t="str">
        <f>IFERROR(IF(ISNUMBER(A2164),(IF(A2164&lt;('Steps 1+2'!$H$11),((A2164/('Steps 1+2'!$H$11))*3+1),((A2164-('Steps 1+2'!$H$11))/(('Steps 1+2'!$E$17)-('Steps 1+2'!$H$11))*2+4)))," ")," ")</f>
        <v xml:space="preserve"> </v>
      </c>
      <c r="C2164" s="9" t="str">
        <f t="shared" si="69"/>
        <v xml:space="preserve"> </v>
      </c>
      <c r="D2164" s="32" t="e">
        <f t="shared" si="70"/>
        <v>#N/A</v>
      </c>
    </row>
    <row r="2165" spans="1:4">
      <c r="A2165" s="32" t="e">
        <f>IF((A2164+$F$5&lt;='Steps 1+2'!$E$17),A2164+$F$5,#N/A)</f>
        <v>#N/A</v>
      </c>
      <c r="B2165" s="10" t="str">
        <f>IFERROR(IF(ISNUMBER(A2165),(IF(A2165&lt;('Steps 1+2'!$H$11),((A2165/('Steps 1+2'!$H$11))*3+1),((A2165-('Steps 1+2'!$H$11))/(('Steps 1+2'!$E$17)-('Steps 1+2'!$H$11))*2+4)))," ")," ")</f>
        <v xml:space="preserve"> </v>
      </c>
      <c r="C2165" s="9" t="str">
        <f t="shared" si="69"/>
        <v xml:space="preserve"> </v>
      </c>
      <c r="D2165" s="32" t="e">
        <f t="shared" si="70"/>
        <v>#N/A</v>
      </c>
    </row>
    <row r="2166" spans="1:4">
      <c r="A2166" s="32" t="e">
        <f>IF((A2165+$F$5&lt;='Steps 1+2'!$E$17),A2165+$F$5,#N/A)</f>
        <v>#N/A</v>
      </c>
      <c r="B2166" s="10" t="str">
        <f>IFERROR(IF(ISNUMBER(A2166),(IF(A2166&lt;('Steps 1+2'!$H$11),((A2166/('Steps 1+2'!$H$11))*3+1),((A2166-('Steps 1+2'!$H$11))/(('Steps 1+2'!$E$17)-('Steps 1+2'!$H$11))*2+4)))," ")," ")</f>
        <v xml:space="preserve"> </v>
      </c>
      <c r="C2166" s="9" t="str">
        <f t="shared" si="69"/>
        <v xml:space="preserve"> </v>
      </c>
      <c r="D2166" s="32" t="e">
        <f t="shared" si="70"/>
        <v>#N/A</v>
      </c>
    </row>
    <row r="2167" spans="1:4">
      <c r="A2167" s="32" t="e">
        <f>IF((A2166+$F$5&lt;='Steps 1+2'!$E$17),A2166+$F$5,#N/A)</f>
        <v>#N/A</v>
      </c>
      <c r="B2167" s="10" t="str">
        <f>IFERROR(IF(ISNUMBER(A2167),(IF(A2167&lt;('Steps 1+2'!$H$11),((A2167/('Steps 1+2'!$H$11))*3+1),((A2167-('Steps 1+2'!$H$11))/(('Steps 1+2'!$E$17)-('Steps 1+2'!$H$11))*2+4)))," ")," ")</f>
        <v xml:space="preserve"> </v>
      </c>
      <c r="C2167" s="9" t="str">
        <f t="shared" si="69"/>
        <v xml:space="preserve"> </v>
      </c>
      <c r="D2167" s="32" t="e">
        <f t="shared" si="70"/>
        <v>#N/A</v>
      </c>
    </row>
    <row r="2168" spans="1:4">
      <c r="A2168" s="32" t="e">
        <f>IF((A2167+$F$5&lt;='Steps 1+2'!$E$17),A2167+$F$5,#N/A)</f>
        <v>#N/A</v>
      </c>
      <c r="B2168" s="10" t="str">
        <f>IFERROR(IF(ISNUMBER(A2168),(IF(A2168&lt;('Steps 1+2'!$H$11),((A2168/('Steps 1+2'!$H$11))*3+1),((A2168-('Steps 1+2'!$H$11))/(('Steps 1+2'!$E$17)-('Steps 1+2'!$H$11))*2+4)))," ")," ")</f>
        <v xml:space="preserve"> </v>
      </c>
      <c r="C2168" s="9" t="str">
        <f t="shared" si="69"/>
        <v xml:space="preserve"> </v>
      </c>
      <c r="D2168" s="32" t="e">
        <f t="shared" si="70"/>
        <v>#N/A</v>
      </c>
    </row>
    <row r="2169" spans="1:4">
      <c r="A2169" s="32" t="e">
        <f>IF((A2168+$F$5&lt;='Steps 1+2'!$E$17),A2168+$F$5,#N/A)</f>
        <v>#N/A</v>
      </c>
      <c r="B2169" s="10" t="str">
        <f>IFERROR(IF(ISNUMBER(A2169),(IF(A2169&lt;('Steps 1+2'!$H$11),((A2169/('Steps 1+2'!$H$11))*3+1),((A2169-('Steps 1+2'!$H$11))/(('Steps 1+2'!$E$17)-('Steps 1+2'!$H$11))*2+4)))," ")," ")</f>
        <v xml:space="preserve"> </v>
      </c>
      <c r="C2169" s="9" t="str">
        <f t="shared" si="69"/>
        <v xml:space="preserve"> </v>
      </c>
      <c r="D2169" s="32" t="e">
        <f t="shared" si="70"/>
        <v>#N/A</v>
      </c>
    </row>
    <row r="2170" spans="1:4">
      <c r="A2170" s="32" t="e">
        <f>IF((A2169+$F$5&lt;='Steps 1+2'!$E$17),A2169+$F$5,#N/A)</f>
        <v>#N/A</v>
      </c>
      <c r="B2170" s="10" t="str">
        <f>IFERROR(IF(ISNUMBER(A2170),(IF(A2170&lt;('Steps 1+2'!$H$11),((A2170/('Steps 1+2'!$H$11))*3+1),((A2170-('Steps 1+2'!$H$11))/(('Steps 1+2'!$E$17)-('Steps 1+2'!$H$11))*2+4)))," ")," ")</f>
        <v xml:space="preserve"> </v>
      </c>
      <c r="C2170" s="9" t="str">
        <f t="shared" si="69"/>
        <v xml:space="preserve"> </v>
      </c>
      <c r="D2170" s="32" t="e">
        <f t="shared" si="70"/>
        <v>#N/A</v>
      </c>
    </row>
    <row r="2171" spans="1:4">
      <c r="A2171" s="32" t="e">
        <f>IF((A2170+$F$5&lt;='Steps 1+2'!$E$17),A2170+$F$5,#N/A)</f>
        <v>#N/A</v>
      </c>
      <c r="B2171" s="10" t="str">
        <f>IFERROR(IF(ISNUMBER(A2171),(IF(A2171&lt;('Steps 1+2'!$H$11),((A2171/('Steps 1+2'!$H$11))*3+1),((A2171-('Steps 1+2'!$H$11))/(('Steps 1+2'!$E$17)-('Steps 1+2'!$H$11))*2+4)))," ")," ")</f>
        <v xml:space="preserve"> </v>
      </c>
      <c r="C2171" s="9" t="str">
        <f t="shared" si="69"/>
        <v xml:space="preserve"> </v>
      </c>
      <c r="D2171" s="32" t="e">
        <f t="shared" si="70"/>
        <v>#N/A</v>
      </c>
    </row>
    <row r="2172" spans="1:4">
      <c r="A2172" s="32" t="e">
        <f>IF((A2171+$F$5&lt;='Steps 1+2'!$E$17),A2171+$F$5,#N/A)</f>
        <v>#N/A</v>
      </c>
      <c r="B2172" s="10" t="str">
        <f>IFERROR(IF(ISNUMBER(A2172),(IF(A2172&lt;('Steps 1+2'!$H$11),((A2172/('Steps 1+2'!$H$11))*3+1),((A2172-('Steps 1+2'!$H$11))/(('Steps 1+2'!$E$17)-('Steps 1+2'!$H$11))*2+4)))," ")," ")</f>
        <v xml:space="preserve"> </v>
      </c>
      <c r="C2172" s="9" t="str">
        <f t="shared" si="69"/>
        <v xml:space="preserve"> </v>
      </c>
      <c r="D2172" s="32" t="e">
        <f t="shared" si="70"/>
        <v>#N/A</v>
      </c>
    </row>
    <row r="2173" spans="1:4">
      <c r="A2173" s="32" t="e">
        <f>IF((A2172+$F$5&lt;='Steps 1+2'!$E$17),A2172+$F$5,#N/A)</f>
        <v>#N/A</v>
      </c>
      <c r="B2173" s="10" t="str">
        <f>IFERROR(IF(ISNUMBER(A2173),(IF(A2173&lt;('Steps 1+2'!$H$11),((A2173/('Steps 1+2'!$H$11))*3+1),((A2173-('Steps 1+2'!$H$11))/(('Steps 1+2'!$E$17)-('Steps 1+2'!$H$11))*2+4)))," ")," ")</f>
        <v xml:space="preserve"> </v>
      </c>
      <c r="C2173" s="9" t="str">
        <f t="shared" si="69"/>
        <v xml:space="preserve"> </v>
      </c>
      <c r="D2173" s="32" t="e">
        <f t="shared" si="70"/>
        <v>#N/A</v>
      </c>
    </row>
    <row r="2174" spans="1:4">
      <c r="A2174" s="32" t="e">
        <f>IF((A2173+$F$5&lt;='Steps 1+2'!$E$17),A2173+$F$5,#N/A)</f>
        <v>#N/A</v>
      </c>
      <c r="B2174" s="10" t="str">
        <f>IFERROR(IF(ISNUMBER(A2174),(IF(A2174&lt;('Steps 1+2'!$H$11),((A2174/('Steps 1+2'!$H$11))*3+1),((A2174-('Steps 1+2'!$H$11))/(('Steps 1+2'!$E$17)-('Steps 1+2'!$H$11))*2+4)))," ")," ")</f>
        <v xml:space="preserve"> </v>
      </c>
      <c r="C2174" s="9" t="str">
        <f t="shared" si="69"/>
        <v xml:space="preserve"> </v>
      </c>
      <c r="D2174" s="32" t="e">
        <f t="shared" si="70"/>
        <v>#N/A</v>
      </c>
    </row>
    <row r="2175" spans="1:4">
      <c r="A2175" s="32" t="e">
        <f>IF((A2174+$F$5&lt;='Steps 1+2'!$E$17),A2174+$F$5,#N/A)</f>
        <v>#N/A</v>
      </c>
      <c r="B2175" s="10" t="str">
        <f>IFERROR(IF(ISNUMBER(A2175),(IF(A2175&lt;('Steps 1+2'!$H$11),((A2175/('Steps 1+2'!$H$11))*3+1),((A2175-('Steps 1+2'!$H$11))/(('Steps 1+2'!$E$17)-('Steps 1+2'!$H$11))*2+4)))," ")," ")</f>
        <v xml:space="preserve"> </v>
      </c>
      <c r="C2175" s="9" t="str">
        <f t="shared" si="69"/>
        <v xml:space="preserve"> </v>
      </c>
      <c r="D2175" s="32" t="e">
        <f t="shared" si="70"/>
        <v>#N/A</v>
      </c>
    </row>
    <row r="2176" spans="1:4">
      <c r="A2176" s="32" t="e">
        <f>IF((A2175+$F$5&lt;='Steps 1+2'!$E$17),A2175+$F$5,#N/A)</f>
        <v>#N/A</v>
      </c>
      <c r="B2176" s="10" t="str">
        <f>IFERROR(IF(ISNUMBER(A2176),(IF(A2176&lt;('Steps 1+2'!$H$11),((A2176/('Steps 1+2'!$H$11))*3+1),((A2176-('Steps 1+2'!$H$11))/(('Steps 1+2'!$E$17)-('Steps 1+2'!$H$11))*2+4)))," ")," ")</f>
        <v xml:space="preserve"> </v>
      </c>
      <c r="C2176" s="9" t="str">
        <f t="shared" si="69"/>
        <v xml:space="preserve"> </v>
      </c>
      <c r="D2176" s="32" t="e">
        <f t="shared" si="70"/>
        <v>#N/A</v>
      </c>
    </row>
    <row r="2177" spans="1:4">
      <c r="A2177" s="32" t="e">
        <f>IF((A2176+$F$5&lt;='Steps 1+2'!$E$17),A2176+$F$5,#N/A)</f>
        <v>#N/A</v>
      </c>
      <c r="B2177" s="10" t="str">
        <f>IFERROR(IF(ISNUMBER(A2177),(IF(A2177&lt;('Steps 1+2'!$H$11),((A2177/('Steps 1+2'!$H$11))*3+1),((A2177-('Steps 1+2'!$H$11))/(('Steps 1+2'!$E$17)-('Steps 1+2'!$H$11))*2+4)))," ")," ")</f>
        <v xml:space="preserve"> </v>
      </c>
      <c r="C2177" s="9" t="str">
        <f t="shared" si="69"/>
        <v xml:space="preserve"> </v>
      </c>
      <c r="D2177" s="32" t="e">
        <f t="shared" si="70"/>
        <v>#N/A</v>
      </c>
    </row>
    <row r="2178" spans="1:4">
      <c r="A2178" s="32" t="e">
        <f>IF((A2177+$F$5&lt;='Steps 1+2'!$E$17),A2177+$F$5,#N/A)</f>
        <v>#N/A</v>
      </c>
      <c r="B2178" s="10" t="str">
        <f>IFERROR(IF(ISNUMBER(A2178),(IF(A2178&lt;('Steps 1+2'!$H$11),((A2178/('Steps 1+2'!$H$11))*3+1),((A2178-('Steps 1+2'!$H$11))/(('Steps 1+2'!$E$17)-('Steps 1+2'!$H$11))*2+4)))," ")," ")</f>
        <v xml:space="preserve"> </v>
      </c>
      <c r="C2178" s="9" t="str">
        <f t="shared" ref="C2178:C2241" si="71">IFERROR(IF(AND(B2178&gt;3.5,B2178&lt;4),3.5,ROUND(B2178/5,1)*5)," ")</f>
        <v xml:space="preserve"> </v>
      </c>
      <c r="D2178" s="32" t="e">
        <f t="shared" si="70"/>
        <v>#N/A</v>
      </c>
    </row>
    <row r="2179" spans="1:4">
      <c r="A2179" s="32" t="e">
        <f>IF((A2178+$F$5&lt;='Steps 1+2'!$E$17),A2178+$F$5,#N/A)</f>
        <v>#N/A</v>
      </c>
      <c r="B2179" s="10" t="str">
        <f>IFERROR(IF(ISNUMBER(A2179),(IF(A2179&lt;('Steps 1+2'!$H$11),((A2179/('Steps 1+2'!$H$11))*3+1),((A2179-('Steps 1+2'!$H$11))/(('Steps 1+2'!$E$17)-('Steps 1+2'!$H$11))*2+4)))," ")," ")</f>
        <v xml:space="preserve"> </v>
      </c>
      <c r="C2179" s="9" t="str">
        <f t="shared" si="71"/>
        <v xml:space="preserve"> </v>
      </c>
      <c r="D2179" s="32" t="e">
        <f t="shared" si="70"/>
        <v>#N/A</v>
      </c>
    </row>
    <row r="2180" spans="1:4">
      <c r="A2180" s="32" t="e">
        <f>IF((A2179+$F$5&lt;='Steps 1+2'!$E$17),A2179+$F$5,#N/A)</f>
        <v>#N/A</v>
      </c>
      <c r="B2180" s="10" t="str">
        <f>IFERROR(IF(ISNUMBER(A2180),(IF(A2180&lt;('Steps 1+2'!$H$11),((A2180/('Steps 1+2'!$H$11))*3+1),((A2180-('Steps 1+2'!$H$11))/(('Steps 1+2'!$E$17)-('Steps 1+2'!$H$11))*2+4)))," ")," ")</f>
        <v xml:space="preserve"> </v>
      </c>
      <c r="C2180" s="9" t="str">
        <f t="shared" si="71"/>
        <v xml:space="preserve"> </v>
      </c>
      <c r="D2180" s="32" t="e">
        <f t="shared" si="70"/>
        <v>#N/A</v>
      </c>
    </row>
    <row r="2181" spans="1:4">
      <c r="A2181" s="32" t="e">
        <f>IF((A2180+$F$5&lt;='Steps 1+2'!$E$17),A2180+$F$5,#N/A)</f>
        <v>#N/A</v>
      </c>
      <c r="B2181" s="10" t="str">
        <f>IFERROR(IF(ISNUMBER(A2181),(IF(A2181&lt;('Steps 1+2'!$H$11),((A2181/('Steps 1+2'!$H$11))*3+1),((A2181-('Steps 1+2'!$H$11))/(('Steps 1+2'!$E$17)-('Steps 1+2'!$H$11))*2+4)))," ")," ")</f>
        <v xml:space="preserve"> </v>
      </c>
      <c r="C2181" s="9" t="str">
        <f t="shared" si="71"/>
        <v xml:space="preserve"> </v>
      </c>
      <c r="D2181" s="32" t="e">
        <f t="shared" si="70"/>
        <v>#N/A</v>
      </c>
    </row>
    <row r="2182" spans="1:4">
      <c r="A2182" s="32" t="e">
        <f>IF((A2181+$F$5&lt;='Steps 1+2'!$E$17),A2181+$F$5,#N/A)</f>
        <v>#N/A</v>
      </c>
      <c r="B2182" s="10" t="str">
        <f>IFERROR(IF(ISNUMBER(A2182),(IF(A2182&lt;('Steps 1+2'!$H$11),((A2182/('Steps 1+2'!$H$11))*3+1),((A2182-('Steps 1+2'!$H$11))/(('Steps 1+2'!$E$17)-('Steps 1+2'!$H$11))*2+4)))," ")," ")</f>
        <v xml:space="preserve"> </v>
      </c>
      <c r="C2182" s="9" t="str">
        <f t="shared" si="71"/>
        <v xml:space="preserve"> </v>
      </c>
      <c r="D2182" s="32" t="e">
        <f t="shared" si="70"/>
        <v>#N/A</v>
      </c>
    </row>
    <row r="2183" spans="1:4">
      <c r="A2183" s="32" t="e">
        <f>IF((A2182+$F$5&lt;='Steps 1+2'!$E$17),A2182+$F$5,#N/A)</f>
        <v>#N/A</v>
      </c>
      <c r="B2183" s="10" t="str">
        <f>IFERROR(IF(ISNUMBER(A2183),(IF(A2183&lt;('Steps 1+2'!$H$11),((A2183/('Steps 1+2'!$H$11))*3+1),((A2183-('Steps 1+2'!$H$11))/(('Steps 1+2'!$E$17)-('Steps 1+2'!$H$11))*2+4)))," ")," ")</f>
        <v xml:space="preserve"> </v>
      </c>
      <c r="C2183" s="9" t="str">
        <f t="shared" si="71"/>
        <v xml:space="preserve"> </v>
      </c>
      <c r="D2183" s="32" t="e">
        <f t="shared" si="70"/>
        <v>#N/A</v>
      </c>
    </row>
    <row r="2184" spans="1:4">
      <c r="A2184" s="32" t="e">
        <f>IF((A2183+$F$5&lt;='Steps 1+2'!$E$17),A2183+$F$5,#N/A)</f>
        <v>#N/A</v>
      </c>
      <c r="B2184" s="10" t="str">
        <f>IFERROR(IF(ISNUMBER(A2184),(IF(A2184&lt;('Steps 1+2'!$H$11),((A2184/('Steps 1+2'!$H$11))*3+1),((A2184-('Steps 1+2'!$H$11))/(('Steps 1+2'!$E$17)-('Steps 1+2'!$H$11))*2+4)))," ")," ")</f>
        <v xml:space="preserve"> </v>
      </c>
      <c r="C2184" s="9" t="str">
        <f t="shared" si="71"/>
        <v xml:space="preserve"> </v>
      </c>
      <c r="D2184" s="32" t="e">
        <f t="shared" si="70"/>
        <v>#N/A</v>
      </c>
    </row>
    <row r="2185" spans="1:4">
      <c r="A2185" s="32" t="e">
        <f>IF((A2184+$F$5&lt;='Steps 1+2'!$E$17),A2184+$F$5,#N/A)</f>
        <v>#N/A</v>
      </c>
      <c r="B2185" s="10" t="str">
        <f>IFERROR(IF(ISNUMBER(A2185),(IF(A2185&lt;('Steps 1+2'!$H$11),((A2185/('Steps 1+2'!$H$11))*3+1),((A2185-('Steps 1+2'!$H$11))/(('Steps 1+2'!$E$17)-('Steps 1+2'!$H$11))*2+4)))," ")," ")</f>
        <v xml:space="preserve"> </v>
      </c>
      <c r="C2185" s="9" t="str">
        <f t="shared" si="71"/>
        <v xml:space="preserve"> </v>
      </c>
      <c r="D2185" s="32" t="e">
        <f t="shared" si="70"/>
        <v>#N/A</v>
      </c>
    </row>
    <row r="2186" spans="1:4">
      <c r="A2186" s="32" t="e">
        <f>IF((A2185+$F$5&lt;='Steps 1+2'!$E$17),A2185+$F$5,#N/A)</f>
        <v>#N/A</v>
      </c>
      <c r="B2186" s="10" t="str">
        <f>IFERROR(IF(ISNUMBER(A2186),(IF(A2186&lt;('Steps 1+2'!$H$11),((A2186/('Steps 1+2'!$H$11))*3+1),((A2186-('Steps 1+2'!$H$11))/(('Steps 1+2'!$E$17)-('Steps 1+2'!$H$11))*2+4)))," ")," ")</f>
        <v xml:space="preserve"> </v>
      </c>
      <c r="C2186" s="9" t="str">
        <f t="shared" si="71"/>
        <v xml:space="preserve"> </v>
      </c>
      <c r="D2186" s="32" t="e">
        <f t="shared" si="70"/>
        <v>#N/A</v>
      </c>
    </row>
    <row r="2187" spans="1:4">
      <c r="A2187" s="32" t="e">
        <f>IF((A2186+$F$5&lt;='Steps 1+2'!$E$17),A2186+$F$5,#N/A)</f>
        <v>#N/A</v>
      </c>
      <c r="B2187" s="10" t="str">
        <f>IFERROR(IF(ISNUMBER(A2187),(IF(A2187&lt;('Steps 1+2'!$H$11),((A2187/('Steps 1+2'!$H$11))*3+1),((A2187-('Steps 1+2'!$H$11))/(('Steps 1+2'!$E$17)-('Steps 1+2'!$H$11))*2+4)))," ")," ")</f>
        <v xml:space="preserve"> </v>
      </c>
      <c r="C2187" s="9" t="str">
        <f t="shared" si="71"/>
        <v xml:space="preserve"> </v>
      </c>
      <c r="D2187" s="32" t="e">
        <f t="shared" ref="D2187:D2250" si="72">A2187</f>
        <v>#N/A</v>
      </c>
    </row>
    <row r="2188" spans="1:4">
      <c r="A2188" s="32" t="e">
        <f>IF((A2187+$F$5&lt;='Steps 1+2'!$E$17),A2187+$F$5,#N/A)</f>
        <v>#N/A</v>
      </c>
      <c r="B2188" s="10" t="str">
        <f>IFERROR(IF(ISNUMBER(A2188),(IF(A2188&lt;('Steps 1+2'!$H$11),((A2188/('Steps 1+2'!$H$11))*3+1),((A2188-('Steps 1+2'!$H$11))/(('Steps 1+2'!$E$17)-('Steps 1+2'!$H$11))*2+4)))," ")," ")</f>
        <v xml:space="preserve"> </v>
      </c>
      <c r="C2188" s="9" t="str">
        <f t="shared" si="71"/>
        <v xml:space="preserve"> </v>
      </c>
      <c r="D2188" s="32" t="e">
        <f t="shared" si="72"/>
        <v>#N/A</v>
      </c>
    </row>
    <row r="2189" spans="1:4">
      <c r="A2189" s="32" t="e">
        <f>IF((A2188+$F$5&lt;='Steps 1+2'!$E$17),A2188+$F$5,#N/A)</f>
        <v>#N/A</v>
      </c>
      <c r="B2189" s="10" t="str">
        <f>IFERROR(IF(ISNUMBER(A2189),(IF(A2189&lt;('Steps 1+2'!$H$11),((A2189/('Steps 1+2'!$H$11))*3+1),((A2189-('Steps 1+2'!$H$11))/(('Steps 1+2'!$E$17)-('Steps 1+2'!$H$11))*2+4)))," ")," ")</f>
        <v xml:space="preserve"> </v>
      </c>
      <c r="C2189" s="9" t="str">
        <f t="shared" si="71"/>
        <v xml:space="preserve"> </v>
      </c>
      <c r="D2189" s="32" t="e">
        <f t="shared" si="72"/>
        <v>#N/A</v>
      </c>
    </row>
    <row r="2190" spans="1:4">
      <c r="A2190" s="32" t="e">
        <f>IF((A2189+$F$5&lt;='Steps 1+2'!$E$17),A2189+$F$5,#N/A)</f>
        <v>#N/A</v>
      </c>
      <c r="B2190" s="10" t="str">
        <f>IFERROR(IF(ISNUMBER(A2190),(IF(A2190&lt;('Steps 1+2'!$H$11),((A2190/('Steps 1+2'!$H$11))*3+1),((A2190-('Steps 1+2'!$H$11))/(('Steps 1+2'!$E$17)-('Steps 1+2'!$H$11))*2+4)))," ")," ")</f>
        <v xml:space="preserve"> </v>
      </c>
      <c r="C2190" s="9" t="str">
        <f t="shared" si="71"/>
        <v xml:space="preserve"> </v>
      </c>
      <c r="D2190" s="32" t="e">
        <f t="shared" si="72"/>
        <v>#N/A</v>
      </c>
    </row>
    <row r="2191" spans="1:4">
      <c r="A2191" s="32" t="e">
        <f>IF((A2190+$F$5&lt;='Steps 1+2'!$E$17),A2190+$F$5,#N/A)</f>
        <v>#N/A</v>
      </c>
      <c r="B2191" s="10" t="str">
        <f>IFERROR(IF(ISNUMBER(A2191),(IF(A2191&lt;('Steps 1+2'!$H$11),((A2191/('Steps 1+2'!$H$11))*3+1),((A2191-('Steps 1+2'!$H$11))/(('Steps 1+2'!$E$17)-('Steps 1+2'!$H$11))*2+4)))," ")," ")</f>
        <v xml:space="preserve"> </v>
      </c>
      <c r="C2191" s="9" t="str">
        <f t="shared" si="71"/>
        <v xml:space="preserve"> </v>
      </c>
      <c r="D2191" s="32" t="e">
        <f t="shared" si="72"/>
        <v>#N/A</v>
      </c>
    </row>
    <row r="2192" spans="1:4">
      <c r="A2192" s="32" t="e">
        <f>IF((A2191+$F$5&lt;='Steps 1+2'!$E$17),A2191+$F$5,#N/A)</f>
        <v>#N/A</v>
      </c>
      <c r="B2192" s="10" t="str">
        <f>IFERROR(IF(ISNUMBER(A2192),(IF(A2192&lt;('Steps 1+2'!$H$11),((A2192/('Steps 1+2'!$H$11))*3+1),((A2192-('Steps 1+2'!$H$11))/(('Steps 1+2'!$E$17)-('Steps 1+2'!$H$11))*2+4)))," ")," ")</f>
        <v xml:space="preserve"> </v>
      </c>
      <c r="C2192" s="9" t="str">
        <f t="shared" si="71"/>
        <v xml:space="preserve"> </v>
      </c>
      <c r="D2192" s="32" t="e">
        <f t="shared" si="72"/>
        <v>#N/A</v>
      </c>
    </row>
    <row r="2193" spans="1:4">
      <c r="A2193" s="32" t="e">
        <f>IF((A2192+$F$5&lt;='Steps 1+2'!$E$17),A2192+$F$5,#N/A)</f>
        <v>#N/A</v>
      </c>
      <c r="B2193" s="10" t="str">
        <f>IFERROR(IF(ISNUMBER(A2193),(IF(A2193&lt;('Steps 1+2'!$H$11),((A2193/('Steps 1+2'!$H$11))*3+1),((A2193-('Steps 1+2'!$H$11))/(('Steps 1+2'!$E$17)-('Steps 1+2'!$H$11))*2+4)))," ")," ")</f>
        <v xml:space="preserve"> </v>
      </c>
      <c r="C2193" s="9" t="str">
        <f t="shared" si="71"/>
        <v xml:space="preserve"> </v>
      </c>
      <c r="D2193" s="32" t="e">
        <f t="shared" si="72"/>
        <v>#N/A</v>
      </c>
    </row>
    <row r="2194" spans="1:4">
      <c r="A2194" s="32" t="e">
        <f>IF((A2193+$F$5&lt;='Steps 1+2'!$E$17),A2193+$F$5,#N/A)</f>
        <v>#N/A</v>
      </c>
      <c r="B2194" s="10" t="str">
        <f>IFERROR(IF(ISNUMBER(A2194),(IF(A2194&lt;('Steps 1+2'!$H$11),((A2194/('Steps 1+2'!$H$11))*3+1),((A2194-('Steps 1+2'!$H$11))/(('Steps 1+2'!$E$17)-('Steps 1+2'!$H$11))*2+4)))," ")," ")</f>
        <v xml:space="preserve"> </v>
      </c>
      <c r="C2194" s="9" t="str">
        <f t="shared" si="71"/>
        <v xml:space="preserve"> </v>
      </c>
      <c r="D2194" s="32" t="e">
        <f t="shared" si="72"/>
        <v>#N/A</v>
      </c>
    </row>
    <row r="2195" spans="1:4">
      <c r="A2195" s="32" t="e">
        <f>IF((A2194+$F$5&lt;='Steps 1+2'!$E$17),A2194+$F$5,#N/A)</f>
        <v>#N/A</v>
      </c>
      <c r="B2195" s="10" t="str">
        <f>IFERROR(IF(ISNUMBER(A2195),(IF(A2195&lt;('Steps 1+2'!$H$11),((A2195/('Steps 1+2'!$H$11))*3+1),((A2195-('Steps 1+2'!$H$11))/(('Steps 1+2'!$E$17)-('Steps 1+2'!$H$11))*2+4)))," ")," ")</f>
        <v xml:space="preserve"> </v>
      </c>
      <c r="C2195" s="9" t="str">
        <f t="shared" si="71"/>
        <v xml:space="preserve"> </v>
      </c>
      <c r="D2195" s="32" t="e">
        <f t="shared" si="72"/>
        <v>#N/A</v>
      </c>
    </row>
    <row r="2196" spans="1:4">
      <c r="A2196" s="32" t="e">
        <f>IF((A2195+$F$5&lt;='Steps 1+2'!$E$17),A2195+$F$5,#N/A)</f>
        <v>#N/A</v>
      </c>
      <c r="B2196" s="10" t="str">
        <f>IFERROR(IF(ISNUMBER(A2196),(IF(A2196&lt;('Steps 1+2'!$H$11),((A2196/('Steps 1+2'!$H$11))*3+1),((A2196-('Steps 1+2'!$H$11))/(('Steps 1+2'!$E$17)-('Steps 1+2'!$H$11))*2+4)))," ")," ")</f>
        <v xml:space="preserve"> </v>
      </c>
      <c r="C2196" s="9" t="str">
        <f t="shared" si="71"/>
        <v xml:space="preserve"> </v>
      </c>
      <c r="D2196" s="32" t="e">
        <f t="shared" si="72"/>
        <v>#N/A</v>
      </c>
    </row>
    <row r="2197" spans="1:4">
      <c r="A2197" s="32" t="e">
        <f>IF((A2196+$F$5&lt;='Steps 1+2'!$E$17),A2196+$F$5,#N/A)</f>
        <v>#N/A</v>
      </c>
      <c r="B2197" s="10" t="str">
        <f>IFERROR(IF(ISNUMBER(A2197),(IF(A2197&lt;('Steps 1+2'!$H$11),((A2197/('Steps 1+2'!$H$11))*3+1),((A2197-('Steps 1+2'!$H$11))/(('Steps 1+2'!$E$17)-('Steps 1+2'!$H$11))*2+4)))," ")," ")</f>
        <v xml:space="preserve"> </v>
      </c>
      <c r="C2197" s="9" t="str">
        <f t="shared" si="71"/>
        <v xml:space="preserve"> </v>
      </c>
      <c r="D2197" s="32" t="e">
        <f t="shared" si="72"/>
        <v>#N/A</v>
      </c>
    </row>
    <row r="2198" spans="1:4">
      <c r="A2198" s="32" t="e">
        <f>IF((A2197+$F$5&lt;='Steps 1+2'!$E$17),A2197+$F$5,#N/A)</f>
        <v>#N/A</v>
      </c>
      <c r="B2198" s="10" t="str">
        <f>IFERROR(IF(ISNUMBER(A2198),(IF(A2198&lt;('Steps 1+2'!$H$11),((A2198/('Steps 1+2'!$H$11))*3+1),((A2198-('Steps 1+2'!$H$11))/(('Steps 1+2'!$E$17)-('Steps 1+2'!$H$11))*2+4)))," ")," ")</f>
        <v xml:space="preserve"> </v>
      </c>
      <c r="C2198" s="9" t="str">
        <f t="shared" si="71"/>
        <v xml:space="preserve"> </v>
      </c>
      <c r="D2198" s="32" t="e">
        <f t="shared" si="72"/>
        <v>#N/A</v>
      </c>
    </row>
    <row r="2199" spans="1:4">
      <c r="A2199" s="32" t="e">
        <f>IF((A2198+$F$5&lt;='Steps 1+2'!$E$17),A2198+$F$5,#N/A)</f>
        <v>#N/A</v>
      </c>
      <c r="B2199" s="10" t="str">
        <f>IFERROR(IF(ISNUMBER(A2199),(IF(A2199&lt;('Steps 1+2'!$H$11),((A2199/('Steps 1+2'!$H$11))*3+1),((A2199-('Steps 1+2'!$H$11))/(('Steps 1+2'!$E$17)-('Steps 1+2'!$H$11))*2+4)))," ")," ")</f>
        <v xml:space="preserve"> </v>
      </c>
      <c r="C2199" s="9" t="str">
        <f t="shared" si="71"/>
        <v xml:space="preserve"> </v>
      </c>
      <c r="D2199" s="32" t="e">
        <f t="shared" si="72"/>
        <v>#N/A</v>
      </c>
    </row>
    <row r="2200" spans="1:4">
      <c r="A2200" s="32" t="e">
        <f>IF((A2199+$F$5&lt;='Steps 1+2'!$E$17),A2199+$F$5,#N/A)</f>
        <v>#N/A</v>
      </c>
      <c r="B2200" s="10" t="str">
        <f>IFERROR(IF(ISNUMBER(A2200),(IF(A2200&lt;('Steps 1+2'!$H$11),((A2200/('Steps 1+2'!$H$11))*3+1),((A2200-('Steps 1+2'!$H$11))/(('Steps 1+2'!$E$17)-('Steps 1+2'!$H$11))*2+4)))," ")," ")</f>
        <v xml:space="preserve"> </v>
      </c>
      <c r="C2200" s="9" t="str">
        <f t="shared" si="71"/>
        <v xml:space="preserve"> </v>
      </c>
      <c r="D2200" s="32" t="e">
        <f t="shared" si="72"/>
        <v>#N/A</v>
      </c>
    </row>
    <row r="2201" spans="1:4">
      <c r="A2201" s="32" t="e">
        <f>IF((A2200+$F$5&lt;='Steps 1+2'!$E$17),A2200+$F$5,#N/A)</f>
        <v>#N/A</v>
      </c>
      <c r="B2201" s="10" t="str">
        <f>IFERROR(IF(ISNUMBER(A2201),(IF(A2201&lt;('Steps 1+2'!$H$11),((A2201/('Steps 1+2'!$H$11))*3+1),((A2201-('Steps 1+2'!$H$11))/(('Steps 1+2'!$E$17)-('Steps 1+2'!$H$11))*2+4)))," ")," ")</f>
        <v xml:space="preserve"> </v>
      </c>
      <c r="C2201" s="9" t="str">
        <f t="shared" si="71"/>
        <v xml:space="preserve"> </v>
      </c>
      <c r="D2201" s="32" t="e">
        <f t="shared" si="72"/>
        <v>#N/A</v>
      </c>
    </row>
    <row r="2202" spans="1:4">
      <c r="A2202" s="32" t="e">
        <f>IF((A2201+$F$5&lt;='Steps 1+2'!$E$17),A2201+$F$5,#N/A)</f>
        <v>#N/A</v>
      </c>
      <c r="B2202" s="10" t="str">
        <f>IFERROR(IF(ISNUMBER(A2202),(IF(A2202&lt;('Steps 1+2'!$H$11),((A2202/('Steps 1+2'!$H$11))*3+1),((A2202-('Steps 1+2'!$H$11))/(('Steps 1+2'!$E$17)-('Steps 1+2'!$H$11))*2+4)))," ")," ")</f>
        <v xml:space="preserve"> </v>
      </c>
      <c r="C2202" s="9" t="str">
        <f t="shared" si="71"/>
        <v xml:space="preserve"> </v>
      </c>
      <c r="D2202" s="32" t="e">
        <f t="shared" si="72"/>
        <v>#N/A</v>
      </c>
    </row>
    <row r="2203" spans="1:4">
      <c r="A2203" s="32" t="e">
        <f>IF((A2202+$F$5&lt;='Steps 1+2'!$E$17),A2202+$F$5,#N/A)</f>
        <v>#N/A</v>
      </c>
      <c r="B2203" s="10" t="str">
        <f>IFERROR(IF(ISNUMBER(A2203),(IF(A2203&lt;('Steps 1+2'!$H$11),((A2203/('Steps 1+2'!$H$11))*3+1),((A2203-('Steps 1+2'!$H$11))/(('Steps 1+2'!$E$17)-('Steps 1+2'!$H$11))*2+4)))," ")," ")</f>
        <v xml:space="preserve"> </v>
      </c>
      <c r="C2203" s="9" t="str">
        <f t="shared" si="71"/>
        <v xml:space="preserve"> </v>
      </c>
      <c r="D2203" s="32" t="e">
        <f t="shared" si="72"/>
        <v>#N/A</v>
      </c>
    </row>
    <row r="2204" spans="1:4">
      <c r="A2204" s="32" t="e">
        <f>IF((A2203+$F$5&lt;='Steps 1+2'!$E$17),A2203+$F$5,#N/A)</f>
        <v>#N/A</v>
      </c>
      <c r="B2204" s="10" t="str">
        <f>IFERROR(IF(ISNUMBER(A2204),(IF(A2204&lt;('Steps 1+2'!$H$11),((A2204/('Steps 1+2'!$H$11))*3+1),((A2204-('Steps 1+2'!$H$11))/(('Steps 1+2'!$E$17)-('Steps 1+2'!$H$11))*2+4)))," ")," ")</f>
        <v xml:space="preserve"> </v>
      </c>
      <c r="C2204" s="9" t="str">
        <f t="shared" si="71"/>
        <v xml:space="preserve"> </v>
      </c>
      <c r="D2204" s="32" t="e">
        <f t="shared" si="72"/>
        <v>#N/A</v>
      </c>
    </row>
    <row r="2205" spans="1:4">
      <c r="A2205" s="32" t="e">
        <f>IF((A2204+$F$5&lt;='Steps 1+2'!$E$17),A2204+$F$5,#N/A)</f>
        <v>#N/A</v>
      </c>
      <c r="B2205" s="10" t="str">
        <f>IFERROR(IF(ISNUMBER(A2205),(IF(A2205&lt;('Steps 1+2'!$H$11),((A2205/('Steps 1+2'!$H$11))*3+1),((A2205-('Steps 1+2'!$H$11))/(('Steps 1+2'!$E$17)-('Steps 1+2'!$H$11))*2+4)))," ")," ")</f>
        <v xml:space="preserve"> </v>
      </c>
      <c r="C2205" s="9" t="str">
        <f t="shared" si="71"/>
        <v xml:space="preserve"> </v>
      </c>
      <c r="D2205" s="32" t="e">
        <f t="shared" si="72"/>
        <v>#N/A</v>
      </c>
    </row>
    <row r="2206" spans="1:4">
      <c r="A2206" s="32" t="e">
        <f>IF((A2205+$F$5&lt;='Steps 1+2'!$E$17),A2205+$F$5,#N/A)</f>
        <v>#N/A</v>
      </c>
      <c r="B2206" s="10" t="str">
        <f>IFERROR(IF(ISNUMBER(A2206),(IF(A2206&lt;('Steps 1+2'!$H$11),((A2206/('Steps 1+2'!$H$11))*3+1),((A2206-('Steps 1+2'!$H$11))/(('Steps 1+2'!$E$17)-('Steps 1+2'!$H$11))*2+4)))," ")," ")</f>
        <v xml:space="preserve"> </v>
      </c>
      <c r="C2206" s="9" t="str">
        <f t="shared" si="71"/>
        <v xml:space="preserve"> </v>
      </c>
      <c r="D2206" s="32" t="e">
        <f t="shared" si="72"/>
        <v>#N/A</v>
      </c>
    </row>
    <row r="2207" spans="1:4">
      <c r="A2207" s="32" t="e">
        <f>IF((A2206+$F$5&lt;='Steps 1+2'!$E$17),A2206+$F$5,#N/A)</f>
        <v>#N/A</v>
      </c>
      <c r="B2207" s="10" t="str">
        <f>IFERROR(IF(ISNUMBER(A2207),(IF(A2207&lt;('Steps 1+2'!$H$11),((A2207/('Steps 1+2'!$H$11))*3+1),((A2207-('Steps 1+2'!$H$11))/(('Steps 1+2'!$E$17)-('Steps 1+2'!$H$11))*2+4)))," ")," ")</f>
        <v xml:space="preserve"> </v>
      </c>
      <c r="C2207" s="9" t="str">
        <f t="shared" si="71"/>
        <v xml:space="preserve"> </v>
      </c>
      <c r="D2207" s="32" t="e">
        <f t="shared" si="72"/>
        <v>#N/A</v>
      </c>
    </row>
    <row r="2208" spans="1:4">
      <c r="A2208" s="32" t="e">
        <f>IF((A2207+$F$5&lt;='Steps 1+2'!$E$17),A2207+$F$5,#N/A)</f>
        <v>#N/A</v>
      </c>
      <c r="B2208" s="10" t="str">
        <f>IFERROR(IF(ISNUMBER(A2208),(IF(A2208&lt;('Steps 1+2'!$H$11),((A2208/('Steps 1+2'!$H$11))*3+1),((A2208-('Steps 1+2'!$H$11))/(('Steps 1+2'!$E$17)-('Steps 1+2'!$H$11))*2+4)))," ")," ")</f>
        <v xml:space="preserve"> </v>
      </c>
      <c r="C2208" s="9" t="str">
        <f t="shared" si="71"/>
        <v xml:space="preserve"> </v>
      </c>
      <c r="D2208" s="32" t="e">
        <f t="shared" si="72"/>
        <v>#N/A</v>
      </c>
    </row>
    <row r="2209" spans="1:4">
      <c r="A2209" s="32" t="e">
        <f>IF((A2208+$F$5&lt;='Steps 1+2'!$E$17),A2208+$F$5,#N/A)</f>
        <v>#N/A</v>
      </c>
      <c r="B2209" s="10" t="str">
        <f>IFERROR(IF(ISNUMBER(A2209),(IF(A2209&lt;('Steps 1+2'!$H$11),((A2209/('Steps 1+2'!$H$11))*3+1),((A2209-('Steps 1+2'!$H$11))/(('Steps 1+2'!$E$17)-('Steps 1+2'!$H$11))*2+4)))," ")," ")</f>
        <v xml:space="preserve"> </v>
      </c>
      <c r="C2209" s="9" t="str">
        <f t="shared" si="71"/>
        <v xml:space="preserve"> </v>
      </c>
      <c r="D2209" s="32" t="e">
        <f t="shared" si="72"/>
        <v>#N/A</v>
      </c>
    </row>
    <row r="2210" spans="1:4">
      <c r="A2210" s="32" t="e">
        <f>IF((A2209+$F$5&lt;='Steps 1+2'!$E$17),A2209+$F$5,#N/A)</f>
        <v>#N/A</v>
      </c>
      <c r="B2210" s="10" t="str">
        <f>IFERROR(IF(ISNUMBER(A2210),(IF(A2210&lt;('Steps 1+2'!$H$11),((A2210/('Steps 1+2'!$H$11))*3+1),((A2210-('Steps 1+2'!$H$11))/(('Steps 1+2'!$E$17)-('Steps 1+2'!$H$11))*2+4)))," ")," ")</f>
        <v xml:space="preserve"> </v>
      </c>
      <c r="C2210" s="9" t="str">
        <f t="shared" si="71"/>
        <v xml:space="preserve"> </v>
      </c>
      <c r="D2210" s="32" t="e">
        <f t="shared" si="72"/>
        <v>#N/A</v>
      </c>
    </row>
    <row r="2211" spans="1:4">
      <c r="A2211" s="32" t="e">
        <f>IF((A2210+$F$5&lt;='Steps 1+2'!$E$17),A2210+$F$5,#N/A)</f>
        <v>#N/A</v>
      </c>
      <c r="B2211" s="10" t="str">
        <f>IFERROR(IF(ISNUMBER(A2211),(IF(A2211&lt;('Steps 1+2'!$H$11),((A2211/('Steps 1+2'!$H$11))*3+1),((A2211-('Steps 1+2'!$H$11))/(('Steps 1+2'!$E$17)-('Steps 1+2'!$H$11))*2+4)))," ")," ")</f>
        <v xml:space="preserve"> </v>
      </c>
      <c r="C2211" s="9" t="str">
        <f t="shared" si="71"/>
        <v xml:space="preserve"> </v>
      </c>
      <c r="D2211" s="32" t="e">
        <f t="shared" si="72"/>
        <v>#N/A</v>
      </c>
    </row>
    <row r="2212" spans="1:4">
      <c r="A2212" s="32" t="e">
        <f>IF((A2211+$F$5&lt;='Steps 1+2'!$E$17),A2211+$F$5,#N/A)</f>
        <v>#N/A</v>
      </c>
      <c r="B2212" s="10" t="str">
        <f>IFERROR(IF(ISNUMBER(A2212),(IF(A2212&lt;('Steps 1+2'!$H$11),((A2212/('Steps 1+2'!$H$11))*3+1),((A2212-('Steps 1+2'!$H$11))/(('Steps 1+2'!$E$17)-('Steps 1+2'!$H$11))*2+4)))," ")," ")</f>
        <v xml:space="preserve"> </v>
      </c>
      <c r="C2212" s="9" t="str">
        <f t="shared" si="71"/>
        <v xml:space="preserve"> </v>
      </c>
      <c r="D2212" s="32" t="e">
        <f t="shared" si="72"/>
        <v>#N/A</v>
      </c>
    </row>
    <row r="2213" spans="1:4">
      <c r="A2213" s="32" t="e">
        <f>IF((A2212+$F$5&lt;='Steps 1+2'!$E$17),A2212+$F$5,#N/A)</f>
        <v>#N/A</v>
      </c>
      <c r="B2213" s="10" t="str">
        <f>IFERROR(IF(ISNUMBER(A2213),(IF(A2213&lt;('Steps 1+2'!$H$11),((A2213/('Steps 1+2'!$H$11))*3+1),((A2213-('Steps 1+2'!$H$11))/(('Steps 1+2'!$E$17)-('Steps 1+2'!$H$11))*2+4)))," ")," ")</f>
        <v xml:space="preserve"> </v>
      </c>
      <c r="C2213" s="9" t="str">
        <f t="shared" si="71"/>
        <v xml:space="preserve"> </v>
      </c>
      <c r="D2213" s="32" t="e">
        <f t="shared" si="72"/>
        <v>#N/A</v>
      </c>
    </row>
    <row r="2214" spans="1:4">
      <c r="A2214" s="32" t="e">
        <f>IF((A2213+$F$5&lt;='Steps 1+2'!$E$17),A2213+$F$5,#N/A)</f>
        <v>#N/A</v>
      </c>
      <c r="B2214" s="10" t="str">
        <f>IFERROR(IF(ISNUMBER(A2214),(IF(A2214&lt;('Steps 1+2'!$H$11),((A2214/('Steps 1+2'!$H$11))*3+1),((A2214-('Steps 1+2'!$H$11))/(('Steps 1+2'!$E$17)-('Steps 1+2'!$H$11))*2+4)))," ")," ")</f>
        <v xml:space="preserve"> </v>
      </c>
      <c r="C2214" s="9" t="str">
        <f t="shared" si="71"/>
        <v xml:space="preserve"> </v>
      </c>
      <c r="D2214" s="32" t="e">
        <f t="shared" si="72"/>
        <v>#N/A</v>
      </c>
    </row>
    <row r="2215" spans="1:4">
      <c r="A2215" s="32" t="e">
        <f>IF((A2214+$F$5&lt;='Steps 1+2'!$E$17),A2214+$F$5,#N/A)</f>
        <v>#N/A</v>
      </c>
      <c r="B2215" s="10" t="str">
        <f>IFERROR(IF(ISNUMBER(A2215),(IF(A2215&lt;('Steps 1+2'!$H$11),((A2215/('Steps 1+2'!$H$11))*3+1),((A2215-('Steps 1+2'!$H$11))/(('Steps 1+2'!$E$17)-('Steps 1+2'!$H$11))*2+4)))," ")," ")</f>
        <v xml:space="preserve"> </v>
      </c>
      <c r="C2215" s="9" t="str">
        <f t="shared" si="71"/>
        <v xml:space="preserve"> </v>
      </c>
      <c r="D2215" s="32" t="e">
        <f t="shared" si="72"/>
        <v>#N/A</v>
      </c>
    </row>
    <row r="2216" spans="1:4">
      <c r="A2216" s="32" t="e">
        <f>IF((A2215+$F$5&lt;='Steps 1+2'!$E$17),A2215+$F$5,#N/A)</f>
        <v>#N/A</v>
      </c>
      <c r="B2216" s="10" t="str">
        <f>IFERROR(IF(ISNUMBER(A2216),(IF(A2216&lt;('Steps 1+2'!$H$11),((A2216/('Steps 1+2'!$H$11))*3+1),((A2216-('Steps 1+2'!$H$11))/(('Steps 1+2'!$E$17)-('Steps 1+2'!$H$11))*2+4)))," ")," ")</f>
        <v xml:space="preserve"> </v>
      </c>
      <c r="C2216" s="9" t="str">
        <f t="shared" si="71"/>
        <v xml:space="preserve"> </v>
      </c>
      <c r="D2216" s="32" t="e">
        <f t="shared" si="72"/>
        <v>#N/A</v>
      </c>
    </row>
    <row r="2217" spans="1:4">
      <c r="A2217" s="32" t="e">
        <f>IF((A2216+$F$5&lt;='Steps 1+2'!$E$17),A2216+$F$5,#N/A)</f>
        <v>#N/A</v>
      </c>
      <c r="B2217" s="10" t="str">
        <f>IFERROR(IF(ISNUMBER(A2217),(IF(A2217&lt;('Steps 1+2'!$H$11),((A2217/('Steps 1+2'!$H$11))*3+1),((A2217-('Steps 1+2'!$H$11))/(('Steps 1+2'!$E$17)-('Steps 1+2'!$H$11))*2+4)))," ")," ")</f>
        <v xml:space="preserve"> </v>
      </c>
      <c r="C2217" s="9" t="str">
        <f t="shared" si="71"/>
        <v xml:space="preserve"> </v>
      </c>
      <c r="D2217" s="32" t="e">
        <f t="shared" si="72"/>
        <v>#N/A</v>
      </c>
    </row>
    <row r="2218" spans="1:4">
      <c r="A2218" s="32" t="e">
        <f>IF((A2217+$F$5&lt;='Steps 1+2'!$E$17),A2217+$F$5,#N/A)</f>
        <v>#N/A</v>
      </c>
      <c r="B2218" s="10" t="str">
        <f>IFERROR(IF(ISNUMBER(A2218),(IF(A2218&lt;('Steps 1+2'!$H$11),((A2218/('Steps 1+2'!$H$11))*3+1),((A2218-('Steps 1+2'!$H$11))/(('Steps 1+2'!$E$17)-('Steps 1+2'!$H$11))*2+4)))," ")," ")</f>
        <v xml:space="preserve"> </v>
      </c>
      <c r="C2218" s="9" t="str">
        <f t="shared" si="71"/>
        <v xml:space="preserve"> </v>
      </c>
      <c r="D2218" s="32" t="e">
        <f t="shared" si="72"/>
        <v>#N/A</v>
      </c>
    </row>
    <row r="2219" spans="1:4">
      <c r="A2219" s="32" t="e">
        <f>IF((A2218+$F$5&lt;='Steps 1+2'!$E$17),A2218+$F$5,#N/A)</f>
        <v>#N/A</v>
      </c>
      <c r="B2219" s="10" t="str">
        <f>IFERROR(IF(ISNUMBER(A2219),(IF(A2219&lt;('Steps 1+2'!$H$11),((A2219/('Steps 1+2'!$H$11))*3+1),((A2219-('Steps 1+2'!$H$11))/(('Steps 1+2'!$E$17)-('Steps 1+2'!$H$11))*2+4)))," ")," ")</f>
        <v xml:space="preserve"> </v>
      </c>
      <c r="C2219" s="9" t="str">
        <f t="shared" si="71"/>
        <v xml:space="preserve"> </v>
      </c>
      <c r="D2219" s="32" t="e">
        <f t="shared" si="72"/>
        <v>#N/A</v>
      </c>
    </row>
    <row r="2220" spans="1:4">
      <c r="A2220" s="32" t="e">
        <f>IF((A2219+$F$5&lt;='Steps 1+2'!$E$17),A2219+$F$5,#N/A)</f>
        <v>#N/A</v>
      </c>
      <c r="B2220" s="10" t="str">
        <f>IFERROR(IF(ISNUMBER(A2220),(IF(A2220&lt;('Steps 1+2'!$H$11),((A2220/('Steps 1+2'!$H$11))*3+1),((A2220-('Steps 1+2'!$H$11))/(('Steps 1+2'!$E$17)-('Steps 1+2'!$H$11))*2+4)))," ")," ")</f>
        <v xml:space="preserve"> </v>
      </c>
      <c r="C2220" s="9" t="str">
        <f t="shared" si="71"/>
        <v xml:space="preserve"> </v>
      </c>
      <c r="D2220" s="32" t="e">
        <f t="shared" si="72"/>
        <v>#N/A</v>
      </c>
    </row>
    <row r="2221" spans="1:4">
      <c r="A2221" s="32" t="e">
        <f>IF((A2220+$F$5&lt;='Steps 1+2'!$E$17),A2220+$F$5,#N/A)</f>
        <v>#N/A</v>
      </c>
      <c r="B2221" s="10" t="str">
        <f>IFERROR(IF(ISNUMBER(A2221),(IF(A2221&lt;('Steps 1+2'!$H$11),((A2221/('Steps 1+2'!$H$11))*3+1),((A2221-('Steps 1+2'!$H$11))/(('Steps 1+2'!$E$17)-('Steps 1+2'!$H$11))*2+4)))," ")," ")</f>
        <v xml:space="preserve"> </v>
      </c>
      <c r="C2221" s="9" t="str">
        <f t="shared" si="71"/>
        <v xml:space="preserve"> </v>
      </c>
      <c r="D2221" s="32" t="e">
        <f t="shared" si="72"/>
        <v>#N/A</v>
      </c>
    </row>
    <row r="2222" spans="1:4">
      <c r="A2222" s="32" t="e">
        <f>IF((A2221+$F$5&lt;='Steps 1+2'!$E$17),A2221+$F$5,#N/A)</f>
        <v>#N/A</v>
      </c>
      <c r="B2222" s="10" t="str">
        <f>IFERROR(IF(ISNUMBER(A2222),(IF(A2222&lt;('Steps 1+2'!$H$11),((A2222/('Steps 1+2'!$H$11))*3+1),((A2222-('Steps 1+2'!$H$11))/(('Steps 1+2'!$E$17)-('Steps 1+2'!$H$11))*2+4)))," ")," ")</f>
        <v xml:space="preserve"> </v>
      </c>
      <c r="C2222" s="9" t="str">
        <f t="shared" si="71"/>
        <v xml:space="preserve"> </v>
      </c>
      <c r="D2222" s="32" t="e">
        <f t="shared" si="72"/>
        <v>#N/A</v>
      </c>
    </row>
    <row r="2223" spans="1:4">
      <c r="A2223" s="32" t="e">
        <f>IF((A2222+$F$5&lt;='Steps 1+2'!$E$17),A2222+$F$5,#N/A)</f>
        <v>#N/A</v>
      </c>
      <c r="B2223" s="10" t="str">
        <f>IFERROR(IF(ISNUMBER(A2223),(IF(A2223&lt;('Steps 1+2'!$H$11),((A2223/('Steps 1+2'!$H$11))*3+1),((A2223-('Steps 1+2'!$H$11))/(('Steps 1+2'!$E$17)-('Steps 1+2'!$H$11))*2+4)))," ")," ")</f>
        <v xml:space="preserve"> </v>
      </c>
      <c r="C2223" s="9" t="str">
        <f t="shared" si="71"/>
        <v xml:space="preserve"> </v>
      </c>
      <c r="D2223" s="32" t="e">
        <f t="shared" si="72"/>
        <v>#N/A</v>
      </c>
    </row>
    <row r="2224" spans="1:4">
      <c r="A2224" s="32" t="e">
        <f>IF((A2223+$F$5&lt;='Steps 1+2'!$E$17),A2223+$F$5,#N/A)</f>
        <v>#N/A</v>
      </c>
      <c r="B2224" s="10" t="str">
        <f>IFERROR(IF(ISNUMBER(A2224),(IF(A2224&lt;('Steps 1+2'!$H$11),((A2224/('Steps 1+2'!$H$11))*3+1),((A2224-('Steps 1+2'!$H$11))/(('Steps 1+2'!$E$17)-('Steps 1+2'!$H$11))*2+4)))," ")," ")</f>
        <v xml:space="preserve"> </v>
      </c>
      <c r="C2224" s="9" t="str">
        <f t="shared" si="71"/>
        <v xml:space="preserve"> </v>
      </c>
      <c r="D2224" s="32" t="e">
        <f t="shared" si="72"/>
        <v>#N/A</v>
      </c>
    </row>
    <row r="2225" spans="1:4">
      <c r="A2225" s="32" t="e">
        <f>IF((A2224+$F$5&lt;='Steps 1+2'!$E$17),A2224+$F$5,#N/A)</f>
        <v>#N/A</v>
      </c>
      <c r="B2225" s="10" t="str">
        <f>IFERROR(IF(ISNUMBER(A2225),(IF(A2225&lt;('Steps 1+2'!$H$11),((A2225/('Steps 1+2'!$H$11))*3+1),((A2225-('Steps 1+2'!$H$11))/(('Steps 1+2'!$E$17)-('Steps 1+2'!$H$11))*2+4)))," ")," ")</f>
        <v xml:space="preserve"> </v>
      </c>
      <c r="C2225" s="9" t="str">
        <f t="shared" si="71"/>
        <v xml:space="preserve"> </v>
      </c>
      <c r="D2225" s="32" t="e">
        <f t="shared" si="72"/>
        <v>#N/A</v>
      </c>
    </row>
    <row r="2226" spans="1:4">
      <c r="A2226" s="32" t="e">
        <f>IF((A2225+$F$5&lt;='Steps 1+2'!$E$17),A2225+$F$5,#N/A)</f>
        <v>#N/A</v>
      </c>
      <c r="B2226" s="10" t="str">
        <f>IFERROR(IF(ISNUMBER(A2226),(IF(A2226&lt;('Steps 1+2'!$H$11),((A2226/('Steps 1+2'!$H$11))*3+1),((A2226-('Steps 1+2'!$H$11))/(('Steps 1+2'!$E$17)-('Steps 1+2'!$H$11))*2+4)))," ")," ")</f>
        <v xml:space="preserve"> </v>
      </c>
      <c r="C2226" s="9" t="str">
        <f t="shared" si="71"/>
        <v xml:space="preserve"> </v>
      </c>
      <c r="D2226" s="32" t="e">
        <f t="shared" si="72"/>
        <v>#N/A</v>
      </c>
    </row>
    <row r="2227" spans="1:4">
      <c r="A2227" s="32" t="e">
        <f>IF((A2226+$F$5&lt;='Steps 1+2'!$E$17),A2226+$F$5,#N/A)</f>
        <v>#N/A</v>
      </c>
      <c r="B2227" s="10" t="str">
        <f>IFERROR(IF(ISNUMBER(A2227),(IF(A2227&lt;('Steps 1+2'!$H$11),((A2227/('Steps 1+2'!$H$11))*3+1),((A2227-('Steps 1+2'!$H$11))/(('Steps 1+2'!$E$17)-('Steps 1+2'!$H$11))*2+4)))," ")," ")</f>
        <v xml:space="preserve"> </v>
      </c>
      <c r="C2227" s="9" t="str">
        <f t="shared" si="71"/>
        <v xml:space="preserve"> </v>
      </c>
      <c r="D2227" s="32" t="e">
        <f t="shared" si="72"/>
        <v>#N/A</v>
      </c>
    </row>
    <row r="2228" spans="1:4">
      <c r="A2228" s="32" t="e">
        <f>IF((A2227+$F$5&lt;='Steps 1+2'!$E$17),A2227+$F$5,#N/A)</f>
        <v>#N/A</v>
      </c>
      <c r="B2228" s="10" t="str">
        <f>IFERROR(IF(ISNUMBER(A2228),(IF(A2228&lt;('Steps 1+2'!$H$11),((A2228/('Steps 1+2'!$H$11))*3+1),((A2228-('Steps 1+2'!$H$11))/(('Steps 1+2'!$E$17)-('Steps 1+2'!$H$11))*2+4)))," ")," ")</f>
        <v xml:space="preserve"> </v>
      </c>
      <c r="C2228" s="9" t="str">
        <f t="shared" si="71"/>
        <v xml:space="preserve"> </v>
      </c>
      <c r="D2228" s="32" t="e">
        <f t="shared" si="72"/>
        <v>#N/A</v>
      </c>
    </row>
    <row r="2229" spans="1:4">
      <c r="A2229" s="32" t="e">
        <f>IF((A2228+$F$5&lt;='Steps 1+2'!$E$17),A2228+$F$5,#N/A)</f>
        <v>#N/A</v>
      </c>
      <c r="B2229" s="10" t="str">
        <f>IFERROR(IF(ISNUMBER(A2229),(IF(A2229&lt;('Steps 1+2'!$H$11),((A2229/('Steps 1+2'!$H$11))*3+1),((A2229-('Steps 1+2'!$H$11))/(('Steps 1+2'!$E$17)-('Steps 1+2'!$H$11))*2+4)))," ")," ")</f>
        <v xml:space="preserve"> </v>
      </c>
      <c r="C2229" s="9" t="str">
        <f t="shared" si="71"/>
        <v xml:space="preserve"> </v>
      </c>
      <c r="D2229" s="32" t="e">
        <f t="shared" si="72"/>
        <v>#N/A</v>
      </c>
    </row>
    <row r="2230" spans="1:4">
      <c r="A2230" s="32" t="e">
        <f>IF((A2229+$F$5&lt;='Steps 1+2'!$E$17),A2229+$F$5,#N/A)</f>
        <v>#N/A</v>
      </c>
      <c r="B2230" s="10" t="str">
        <f>IFERROR(IF(ISNUMBER(A2230),(IF(A2230&lt;('Steps 1+2'!$H$11),((A2230/('Steps 1+2'!$H$11))*3+1),((A2230-('Steps 1+2'!$H$11))/(('Steps 1+2'!$E$17)-('Steps 1+2'!$H$11))*2+4)))," ")," ")</f>
        <v xml:space="preserve"> </v>
      </c>
      <c r="C2230" s="9" t="str">
        <f t="shared" si="71"/>
        <v xml:space="preserve"> </v>
      </c>
      <c r="D2230" s="32" t="e">
        <f t="shared" si="72"/>
        <v>#N/A</v>
      </c>
    </row>
    <row r="2231" spans="1:4">
      <c r="A2231" s="32" t="e">
        <f>IF((A2230+$F$5&lt;='Steps 1+2'!$E$17),A2230+$F$5,#N/A)</f>
        <v>#N/A</v>
      </c>
      <c r="B2231" s="10" t="str">
        <f>IFERROR(IF(ISNUMBER(A2231),(IF(A2231&lt;('Steps 1+2'!$H$11),((A2231/('Steps 1+2'!$H$11))*3+1),((A2231-('Steps 1+2'!$H$11))/(('Steps 1+2'!$E$17)-('Steps 1+2'!$H$11))*2+4)))," ")," ")</f>
        <v xml:space="preserve"> </v>
      </c>
      <c r="C2231" s="9" t="str">
        <f t="shared" si="71"/>
        <v xml:space="preserve"> </v>
      </c>
      <c r="D2231" s="32" t="e">
        <f t="shared" si="72"/>
        <v>#N/A</v>
      </c>
    </row>
    <row r="2232" spans="1:4">
      <c r="A2232" s="32" t="e">
        <f>IF((A2231+$F$5&lt;='Steps 1+2'!$E$17),A2231+$F$5,#N/A)</f>
        <v>#N/A</v>
      </c>
      <c r="B2232" s="10" t="str">
        <f>IFERROR(IF(ISNUMBER(A2232),(IF(A2232&lt;('Steps 1+2'!$H$11),((A2232/('Steps 1+2'!$H$11))*3+1),((A2232-('Steps 1+2'!$H$11))/(('Steps 1+2'!$E$17)-('Steps 1+2'!$H$11))*2+4)))," ")," ")</f>
        <v xml:space="preserve"> </v>
      </c>
      <c r="C2232" s="9" t="str">
        <f t="shared" si="71"/>
        <v xml:space="preserve"> </v>
      </c>
      <c r="D2232" s="32" t="e">
        <f t="shared" si="72"/>
        <v>#N/A</v>
      </c>
    </row>
    <row r="2233" spans="1:4">
      <c r="A2233" s="32" t="e">
        <f>IF((A2232+$F$5&lt;='Steps 1+2'!$E$17),A2232+$F$5,#N/A)</f>
        <v>#N/A</v>
      </c>
      <c r="B2233" s="10" t="str">
        <f>IFERROR(IF(ISNUMBER(A2233),(IF(A2233&lt;('Steps 1+2'!$H$11),((A2233/('Steps 1+2'!$H$11))*3+1),((A2233-('Steps 1+2'!$H$11))/(('Steps 1+2'!$E$17)-('Steps 1+2'!$H$11))*2+4)))," ")," ")</f>
        <v xml:space="preserve"> </v>
      </c>
      <c r="C2233" s="9" t="str">
        <f t="shared" si="71"/>
        <v xml:space="preserve"> </v>
      </c>
      <c r="D2233" s="32" t="e">
        <f t="shared" si="72"/>
        <v>#N/A</v>
      </c>
    </row>
    <row r="2234" spans="1:4">
      <c r="A2234" s="32" t="e">
        <f>IF((A2233+$F$5&lt;='Steps 1+2'!$E$17),A2233+$F$5,#N/A)</f>
        <v>#N/A</v>
      </c>
      <c r="B2234" s="10" t="str">
        <f>IFERROR(IF(ISNUMBER(A2234),(IF(A2234&lt;('Steps 1+2'!$H$11),((A2234/('Steps 1+2'!$H$11))*3+1),((A2234-('Steps 1+2'!$H$11))/(('Steps 1+2'!$E$17)-('Steps 1+2'!$H$11))*2+4)))," ")," ")</f>
        <v xml:space="preserve"> </v>
      </c>
      <c r="C2234" s="9" t="str">
        <f t="shared" si="71"/>
        <v xml:space="preserve"> </v>
      </c>
      <c r="D2234" s="32" t="e">
        <f t="shared" si="72"/>
        <v>#N/A</v>
      </c>
    </row>
    <row r="2235" spans="1:4">
      <c r="A2235" s="32" t="e">
        <f>IF((A2234+$F$5&lt;='Steps 1+2'!$E$17),A2234+$F$5,#N/A)</f>
        <v>#N/A</v>
      </c>
      <c r="B2235" s="10" t="str">
        <f>IFERROR(IF(ISNUMBER(A2235),(IF(A2235&lt;('Steps 1+2'!$H$11),((A2235/('Steps 1+2'!$H$11))*3+1),((A2235-('Steps 1+2'!$H$11))/(('Steps 1+2'!$E$17)-('Steps 1+2'!$H$11))*2+4)))," ")," ")</f>
        <v xml:space="preserve"> </v>
      </c>
      <c r="C2235" s="9" t="str">
        <f t="shared" si="71"/>
        <v xml:space="preserve"> </v>
      </c>
      <c r="D2235" s="32" t="e">
        <f t="shared" si="72"/>
        <v>#N/A</v>
      </c>
    </row>
    <row r="2236" spans="1:4">
      <c r="A2236" s="32" t="e">
        <f>IF((A2235+$F$5&lt;='Steps 1+2'!$E$17),A2235+$F$5,#N/A)</f>
        <v>#N/A</v>
      </c>
      <c r="B2236" s="10" t="str">
        <f>IFERROR(IF(ISNUMBER(A2236),(IF(A2236&lt;('Steps 1+2'!$H$11),((A2236/('Steps 1+2'!$H$11))*3+1),((A2236-('Steps 1+2'!$H$11))/(('Steps 1+2'!$E$17)-('Steps 1+2'!$H$11))*2+4)))," ")," ")</f>
        <v xml:space="preserve"> </v>
      </c>
      <c r="C2236" s="9" t="str">
        <f t="shared" si="71"/>
        <v xml:space="preserve"> </v>
      </c>
      <c r="D2236" s="32" t="e">
        <f t="shared" si="72"/>
        <v>#N/A</v>
      </c>
    </row>
    <row r="2237" spans="1:4">
      <c r="A2237" s="32" t="e">
        <f>IF((A2236+$F$5&lt;='Steps 1+2'!$E$17),A2236+$F$5,#N/A)</f>
        <v>#N/A</v>
      </c>
      <c r="B2237" s="10" t="str">
        <f>IFERROR(IF(ISNUMBER(A2237),(IF(A2237&lt;('Steps 1+2'!$H$11),((A2237/('Steps 1+2'!$H$11))*3+1),((A2237-('Steps 1+2'!$H$11))/(('Steps 1+2'!$E$17)-('Steps 1+2'!$H$11))*2+4)))," ")," ")</f>
        <v xml:space="preserve"> </v>
      </c>
      <c r="C2237" s="9" t="str">
        <f t="shared" si="71"/>
        <v xml:space="preserve"> </v>
      </c>
      <c r="D2237" s="32" t="e">
        <f t="shared" si="72"/>
        <v>#N/A</v>
      </c>
    </row>
    <row r="2238" spans="1:4">
      <c r="A2238" s="32" t="e">
        <f>IF((A2237+$F$5&lt;='Steps 1+2'!$E$17),A2237+$F$5,#N/A)</f>
        <v>#N/A</v>
      </c>
      <c r="B2238" s="10" t="str">
        <f>IFERROR(IF(ISNUMBER(A2238),(IF(A2238&lt;('Steps 1+2'!$H$11),((A2238/('Steps 1+2'!$H$11))*3+1),((A2238-('Steps 1+2'!$H$11))/(('Steps 1+2'!$E$17)-('Steps 1+2'!$H$11))*2+4)))," ")," ")</f>
        <v xml:space="preserve"> </v>
      </c>
      <c r="C2238" s="9" t="str">
        <f t="shared" si="71"/>
        <v xml:space="preserve"> </v>
      </c>
      <c r="D2238" s="32" t="e">
        <f t="shared" si="72"/>
        <v>#N/A</v>
      </c>
    </row>
    <row r="2239" spans="1:4">
      <c r="A2239" s="32" t="e">
        <f>IF((A2238+$F$5&lt;='Steps 1+2'!$E$17),A2238+$F$5,#N/A)</f>
        <v>#N/A</v>
      </c>
      <c r="B2239" s="10" t="str">
        <f>IFERROR(IF(ISNUMBER(A2239),(IF(A2239&lt;('Steps 1+2'!$H$11),((A2239/('Steps 1+2'!$H$11))*3+1),((A2239-('Steps 1+2'!$H$11))/(('Steps 1+2'!$E$17)-('Steps 1+2'!$H$11))*2+4)))," ")," ")</f>
        <v xml:space="preserve"> </v>
      </c>
      <c r="C2239" s="9" t="str">
        <f t="shared" si="71"/>
        <v xml:space="preserve"> </v>
      </c>
      <c r="D2239" s="32" t="e">
        <f t="shared" si="72"/>
        <v>#N/A</v>
      </c>
    </row>
    <row r="2240" spans="1:4">
      <c r="A2240" s="32" t="e">
        <f>IF((A2239+$F$5&lt;='Steps 1+2'!$E$17),A2239+$F$5,#N/A)</f>
        <v>#N/A</v>
      </c>
      <c r="B2240" s="10" t="str">
        <f>IFERROR(IF(ISNUMBER(A2240),(IF(A2240&lt;('Steps 1+2'!$H$11),((A2240/('Steps 1+2'!$H$11))*3+1),((A2240-('Steps 1+2'!$H$11))/(('Steps 1+2'!$E$17)-('Steps 1+2'!$H$11))*2+4)))," ")," ")</f>
        <v xml:space="preserve"> </v>
      </c>
      <c r="C2240" s="9" t="str">
        <f t="shared" si="71"/>
        <v xml:space="preserve"> </v>
      </c>
      <c r="D2240" s="32" t="e">
        <f t="shared" si="72"/>
        <v>#N/A</v>
      </c>
    </row>
    <row r="2241" spans="1:4">
      <c r="A2241" s="32" t="e">
        <f>IF((A2240+$F$5&lt;='Steps 1+2'!$E$17),A2240+$F$5,#N/A)</f>
        <v>#N/A</v>
      </c>
      <c r="B2241" s="10" t="str">
        <f>IFERROR(IF(ISNUMBER(A2241),(IF(A2241&lt;('Steps 1+2'!$H$11),((A2241/('Steps 1+2'!$H$11))*3+1),((A2241-('Steps 1+2'!$H$11))/(('Steps 1+2'!$E$17)-('Steps 1+2'!$H$11))*2+4)))," ")," ")</f>
        <v xml:space="preserve"> </v>
      </c>
      <c r="C2241" s="9" t="str">
        <f t="shared" si="71"/>
        <v xml:space="preserve"> </v>
      </c>
      <c r="D2241" s="32" t="e">
        <f t="shared" si="72"/>
        <v>#N/A</v>
      </c>
    </row>
    <row r="2242" spans="1:4">
      <c r="A2242" s="32" t="e">
        <f>IF((A2241+$F$5&lt;='Steps 1+2'!$E$17),A2241+$F$5,#N/A)</f>
        <v>#N/A</v>
      </c>
      <c r="B2242" s="10" t="str">
        <f>IFERROR(IF(ISNUMBER(A2242),(IF(A2242&lt;('Steps 1+2'!$H$11),((A2242/('Steps 1+2'!$H$11))*3+1),((A2242-('Steps 1+2'!$H$11))/(('Steps 1+2'!$E$17)-('Steps 1+2'!$H$11))*2+4)))," ")," ")</f>
        <v xml:space="preserve"> </v>
      </c>
      <c r="C2242" s="9" t="str">
        <f t="shared" ref="C2242:C2305" si="73">IFERROR(IF(AND(B2242&gt;3.5,B2242&lt;4),3.5,ROUND(B2242/5,1)*5)," ")</f>
        <v xml:space="preserve"> </v>
      </c>
      <c r="D2242" s="32" t="e">
        <f t="shared" si="72"/>
        <v>#N/A</v>
      </c>
    </row>
    <row r="2243" spans="1:4">
      <c r="A2243" s="32" t="e">
        <f>IF((A2242+$F$5&lt;='Steps 1+2'!$E$17),A2242+$F$5,#N/A)</f>
        <v>#N/A</v>
      </c>
      <c r="B2243" s="10" t="str">
        <f>IFERROR(IF(ISNUMBER(A2243),(IF(A2243&lt;('Steps 1+2'!$H$11),((A2243/('Steps 1+2'!$H$11))*3+1),((A2243-('Steps 1+2'!$H$11))/(('Steps 1+2'!$E$17)-('Steps 1+2'!$H$11))*2+4)))," ")," ")</f>
        <v xml:space="preserve"> </v>
      </c>
      <c r="C2243" s="9" t="str">
        <f t="shared" si="73"/>
        <v xml:space="preserve"> </v>
      </c>
      <c r="D2243" s="32" t="e">
        <f t="shared" si="72"/>
        <v>#N/A</v>
      </c>
    </row>
    <row r="2244" spans="1:4">
      <c r="A2244" s="32" t="e">
        <f>IF((A2243+$F$5&lt;='Steps 1+2'!$E$17),A2243+$F$5,#N/A)</f>
        <v>#N/A</v>
      </c>
      <c r="B2244" s="10" t="str">
        <f>IFERROR(IF(ISNUMBER(A2244),(IF(A2244&lt;('Steps 1+2'!$H$11),((A2244/('Steps 1+2'!$H$11))*3+1),((A2244-('Steps 1+2'!$H$11))/(('Steps 1+2'!$E$17)-('Steps 1+2'!$H$11))*2+4)))," ")," ")</f>
        <v xml:space="preserve"> </v>
      </c>
      <c r="C2244" s="9" t="str">
        <f t="shared" si="73"/>
        <v xml:space="preserve"> </v>
      </c>
      <c r="D2244" s="32" t="e">
        <f t="shared" si="72"/>
        <v>#N/A</v>
      </c>
    </row>
    <row r="2245" spans="1:4">
      <c r="A2245" s="32" t="e">
        <f>IF((A2244+$F$5&lt;='Steps 1+2'!$E$17),A2244+$F$5,#N/A)</f>
        <v>#N/A</v>
      </c>
      <c r="B2245" s="10" t="str">
        <f>IFERROR(IF(ISNUMBER(A2245),(IF(A2245&lt;('Steps 1+2'!$H$11),((A2245/('Steps 1+2'!$H$11))*3+1),((A2245-('Steps 1+2'!$H$11))/(('Steps 1+2'!$E$17)-('Steps 1+2'!$H$11))*2+4)))," ")," ")</f>
        <v xml:space="preserve"> </v>
      </c>
      <c r="C2245" s="9" t="str">
        <f t="shared" si="73"/>
        <v xml:space="preserve"> </v>
      </c>
      <c r="D2245" s="32" t="e">
        <f t="shared" si="72"/>
        <v>#N/A</v>
      </c>
    </row>
    <row r="2246" spans="1:4">
      <c r="A2246" s="32" t="e">
        <f>IF((A2245+$F$5&lt;='Steps 1+2'!$E$17),A2245+$F$5,#N/A)</f>
        <v>#N/A</v>
      </c>
      <c r="B2246" s="10" t="str">
        <f>IFERROR(IF(ISNUMBER(A2246),(IF(A2246&lt;('Steps 1+2'!$H$11),((A2246/('Steps 1+2'!$H$11))*3+1),((A2246-('Steps 1+2'!$H$11))/(('Steps 1+2'!$E$17)-('Steps 1+2'!$H$11))*2+4)))," ")," ")</f>
        <v xml:space="preserve"> </v>
      </c>
      <c r="C2246" s="9" t="str">
        <f t="shared" si="73"/>
        <v xml:space="preserve"> </v>
      </c>
      <c r="D2246" s="32" t="e">
        <f t="shared" si="72"/>
        <v>#N/A</v>
      </c>
    </row>
    <row r="2247" spans="1:4">
      <c r="A2247" s="32" t="e">
        <f>IF((A2246+$F$5&lt;='Steps 1+2'!$E$17),A2246+$F$5,#N/A)</f>
        <v>#N/A</v>
      </c>
      <c r="B2247" s="10" t="str">
        <f>IFERROR(IF(ISNUMBER(A2247),(IF(A2247&lt;('Steps 1+2'!$H$11),((A2247/('Steps 1+2'!$H$11))*3+1),((A2247-('Steps 1+2'!$H$11))/(('Steps 1+2'!$E$17)-('Steps 1+2'!$H$11))*2+4)))," ")," ")</f>
        <v xml:space="preserve"> </v>
      </c>
      <c r="C2247" s="9" t="str">
        <f t="shared" si="73"/>
        <v xml:space="preserve"> </v>
      </c>
      <c r="D2247" s="32" t="e">
        <f t="shared" si="72"/>
        <v>#N/A</v>
      </c>
    </row>
    <row r="2248" spans="1:4">
      <c r="A2248" s="32" t="e">
        <f>IF((A2247+$F$5&lt;='Steps 1+2'!$E$17),A2247+$F$5,#N/A)</f>
        <v>#N/A</v>
      </c>
      <c r="B2248" s="10" t="str">
        <f>IFERROR(IF(ISNUMBER(A2248),(IF(A2248&lt;('Steps 1+2'!$H$11),((A2248/('Steps 1+2'!$H$11))*3+1),((A2248-('Steps 1+2'!$H$11))/(('Steps 1+2'!$E$17)-('Steps 1+2'!$H$11))*2+4)))," ")," ")</f>
        <v xml:space="preserve"> </v>
      </c>
      <c r="C2248" s="9" t="str">
        <f t="shared" si="73"/>
        <v xml:space="preserve"> </v>
      </c>
      <c r="D2248" s="32" t="e">
        <f t="shared" si="72"/>
        <v>#N/A</v>
      </c>
    </row>
    <row r="2249" spans="1:4">
      <c r="A2249" s="32" t="e">
        <f>IF((A2248+$F$5&lt;='Steps 1+2'!$E$17),A2248+$F$5,#N/A)</f>
        <v>#N/A</v>
      </c>
      <c r="B2249" s="10" t="str">
        <f>IFERROR(IF(ISNUMBER(A2249),(IF(A2249&lt;('Steps 1+2'!$H$11),((A2249/('Steps 1+2'!$H$11))*3+1),((A2249-('Steps 1+2'!$H$11))/(('Steps 1+2'!$E$17)-('Steps 1+2'!$H$11))*2+4)))," ")," ")</f>
        <v xml:space="preserve"> </v>
      </c>
      <c r="C2249" s="9" t="str">
        <f t="shared" si="73"/>
        <v xml:space="preserve"> </v>
      </c>
      <c r="D2249" s="32" t="e">
        <f t="shared" si="72"/>
        <v>#N/A</v>
      </c>
    </row>
    <row r="2250" spans="1:4">
      <c r="A2250" s="32" t="e">
        <f>IF((A2249+$F$5&lt;='Steps 1+2'!$E$17),A2249+$F$5,#N/A)</f>
        <v>#N/A</v>
      </c>
      <c r="B2250" s="10" t="str">
        <f>IFERROR(IF(ISNUMBER(A2250),(IF(A2250&lt;('Steps 1+2'!$H$11),((A2250/('Steps 1+2'!$H$11))*3+1),((A2250-('Steps 1+2'!$H$11))/(('Steps 1+2'!$E$17)-('Steps 1+2'!$H$11))*2+4)))," ")," ")</f>
        <v xml:space="preserve"> </v>
      </c>
      <c r="C2250" s="9" t="str">
        <f t="shared" si="73"/>
        <v xml:space="preserve"> </v>
      </c>
      <c r="D2250" s="32" t="e">
        <f t="shared" si="72"/>
        <v>#N/A</v>
      </c>
    </row>
    <row r="2251" spans="1:4">
      <c r="A2251" s="32" t="e">
        <f>IF((A2250+$F$5&lt;='Steps 1+2'!$E$17),A2250+$F$5,#N/A)</f>
        <v>#N/A</v>
      </c>
      <c r="B2251" s="10" t="str">
        <f>IFERROR(IF(ISNUMBER(A2251),(IF(A2251&lt;('Steps 1+2'!$H$11),((A2251/('Steps 1+2'!$H$11))*3+1),((A2251-('Steps 1+2'!$H$11))/(('Steps 1+2'!$E$17)-('Steps 1+2'!$H$11))*2+4)))," ")," ")</f>
        <v xml:space="preserve"> </v>
      </c>
      <c r="C2251" s="9" t="str">
        <f t="shared" si="73"/>
        <v xml:space="preserve"> </v>
      </c>
      <c r="D2251" s="32" t="e">
        <f t="shared" ref="D2251:D2314" si="74">A2251</f>
        <v>#N/A</v>
      </c>
    </row>
    <row r="2252" spans="1:4">
      <c r="A2252" s="32" t="e">
        <f>IF((A2251+$F$5&lt;='Steps 1+2'!$E$17),A2251+$F$5,#N/A)</f>
        <v>#N/A</v>
      </c>
      <c r="B2252" s="10" t="str">
        <f>IFERROR(IF(ISNUMBER(A2252),(IF(A2252&lt;('Steps 1+2'!$H$11),((A2252/('Steps 1+2'!$H$11))*3+1),((A2252-('Steps 1+2'!$H$11))/(('Steps 1+2'!$E$17)-('Steps 1+2'!$H$11))*2+4)))," ")," ")</f>
        <v xml:space="preserve"> </v>
      </c>
      <c r="C2252" s="9" t="str">
        <f t="shared" si="73"/>
        <v xml:space="preserve"> </v>
      </c>
      <c r="D2252" s="32" t="e">
        <f t="shared" si="74"/>
        <v>#N/A</v>
      </c>
    </row>
    <row r="2253" spans="1:4">
      <c r="A2253" s="32" t="e">
        <f>IF((A2252+$F$5&lt;='Steps 1+2'!$E$17),A2252+$F$5,#N/A)</f>
        <v>#N/A</v>
      </c>
      <c r="B2253" s="10" t="str">
        <f>IFERROR(IF(ISNUMBER(A2253),(IF(A2253&lt;('Steps 1+2'!$H$11),((A2253/('Steps 1+2'!$H$11))*3+1),((A2253-('Steps 1+2'!$H$11))/(('Steps 1+2'!$E$17)-('Steps 1+2'!$H$11))*2+4)))," ")," ")</f>
        <v xml:space="preserve"> </v>
      </c>
      <c r="C2253" s="9" t="str">
        <f t="shared" si="73"/>
        <v xml:space="preserve"> </v>
      </c>
      <c r="D2253" s="32" t="e">
        <f t="shared" si="74"/>
        <v>#N/A</v>
      </c>
    </row>
    <row r="2254" spans="1:4">
      <c r="A2254" s="32" t="e">
        <f>IF((A2253+$F$5&lt;='Steps 1+2'!$E$17),A2253+$F$5,#N/A)</f>
        <v>#N/A</v>
      </c>
      <c r="B2254" s="10" t="str">
        <f>IFERROR(IF(ISNUMBER(A2254),(IF(A2254&lt;('Steps 1+2'!$H$11),((A2254/('Steps 1+2'!$H$11))*3+1),((A2254-('Steps 1+2'!$H$11))/(('Steps 1+2'!$E$17)-('Steps 1+2'!$H$11))*2+4)))," ")," ")</f>
        <v xml:space="preserve"> </v>
      </c>
      <c r="C2254" s="9" t="str">
        <f t="shared" si="73"/>
        <v xml:space="preserve"> </v>
      </c>
      <c r="D2254" s="32" t="e">
        <f t="shared" si="74"/>
        <v>#N/A</v>
      </c>
    </row>
    <row r="2255" spans="1:4">
      <c r="A2255" s="32" t="e">
        <f>IF((A2254+$F$5&lt;='Steps 1+2'!$E$17),A2254+$F$5,#N/A)</f>
        <v>#N/A</v>
      </c>
      <c r="B2255" s="10" t="str">
        <f>IFERROR(IF(ISNUMBER(A2255),(IF(A2255&lt;('Steps 1+2'!$H$11),((A2255/('Steps 1+2'!$H$11))*3+1),((A2255-('Steps 1+2'!$H$11))/(('Steps 1+2'!$E$17)-('Steps 1+2'!$H$11))*2+4)))," ")," ")</f>
        <v xml:space="preserve"> </v>
      </c>
      <c r="C2255" s="9" t="str">
        <f t="shared" si="73"/>
        <v xml:space="preserve"> </v>
      </c>
      <c r="D2255" s="32" t="e">
        <f t="shared" si="74"/>
        <v>#N/A</v>
      </c>
    </row>
    <row r="2256" spans="1:4">
      <c r="A2256" s="32" t="e">
        <f>IF((A2255+$F$5&lt;='Steps 1+2'!$E$17),A2255+$F$5,#N/A)</f>
        <v>#N/A</v>
      </c>
      <c r="B2256" s="10" t="str">
        <f>IFERROR(IF(ISNUMBER(A2256),(IF(A2256&lt;('Steps 1+2'!$H$11),((A2256/('Steps 1+2'!$H$11))*3+1),((A2256-('Steps 1+2'!$H$11))/(('Steps 1+2'!$E$17)-('Steps 1+2'!$H$11))*2+4)))," ")," ")</f>
        <v xml:space="preserve"> </v>
      </c>
      <c r="C2256" s="9" t="str">
        <f t="shared" si="73"/>
        <v xml:space="preserve"> </v>
      </c>
      <c r="D2256" s="32" t="e">
        <f t="shared" si="74"/>
        <v>#N/A</v>
      </c>
    </row>
    <row r="2257" spans="1:4">
      <c r="A2257" s="32" t="e">
        <f>IF((A2256+$F$5&lt;='Steps 1+2'!$E$17),A2256+$F$5,#N/A)</f>
        <v>#N/A</v>
      </c>
      <c r="B2257" s="10" t="str">
        <f>IFERROR(IF(ISNUMBER(A2257),(IF(A2257&lt;('Steps 1+2'!$H$11),((A2257/('Steps 1+2'!$H$11))*3+1),((A2257-('Steps 1+2'!$H$11))/(('Steps 1+2'!$E$17)-('Steps 1+2'!$H$11))*2+4)))," ")," ")</f>
        <v xml:space="preserve"> </v>
      </c>
      <c r="C2257" s="9" t="str">
        <f t="shared" si="73"/>
        <v xml:space="preserve"> </v>
      </c>
      <c r="D2257" s="32" t="e">
        <f t="shared" si="74"/>
        <v>#N/A</v>
      </c>
    </row>
    <row r="2258" spans="1:4">
      <c r="A2258" s="32" t="e">
        <f>IF((A2257+$F$5&lt;='Steps 1+2'!$E$17),A2257+$F$5,#N/A)</f>
        <v>#N/A</v>
      </c>
      <c r="B2258" s="10" t="str">
        <f>IFERROR(IF(ISNUMBER(A2258),(IF(A2258&lt;('Steps 1+2'!$H$11),((A2258/('Steps 1+2'!$H$11))*3+1),((A2258-('Steps 1+2'!$H$11))/(('Steps 1+2'!$E$17)-('Steps 1+2'!$H$11))*2+4)))," ")," ")</f>
        <v xml:space="preserve"> </v>
      </c>
      <c r="C2258" s="9" t="str">
        <f t="shared" si="73"/>
        <v xml:space="preserve"> </v>
      </c>
      <c r="D2258" s="32" t="e">
        <f t="shared" si="74"/>
        <v>#N/A</v>
      </c>
    </row>
    <row r="2259" spans="1:4">
      <c r="A2259" s="32" t="e">
        <f>IF((A2258+$F$5&lt;='Steps 1+2'!$E$17),A2258+$F$5,#N/A)</f>
        <v>#N/A</v>
      </c>
      <c r="B2259" s="10" t="str">
        <f>IFERROR(IF(ISNUMBER(A2259),(IF(A2259&lt;('Steps 1+2'!$H$11),((A2259/('Steps 1+2'!$H$11))*3+1),((A2259-('Steps 1+2'!$H$11))/(('Steps 1+2'!$E$17)-('Steps 1+2'!$H$11))*2+4)))," ")," ")</f>
        <v xml:space="preserve"> </v>
      </c>
      <c r="C2259" s="9" t="str">
        <f t="shared" si="73"/>
        <v xml:space="preserve"> </v>
      </c>
      <c r="D2259" s="32" t="e">
        <f t="shared" si="74"/>
        <v>#N/A</v>
      </c>
    </row>
    <row r="2260" spans="1:4">
      <c r="A2260" s="32" t="e">
        <f>IF((A2259+$F$5&lt;='Steps 1+2'!$E$17),A2259+$F$5,#N/A)</f>
        <v>#N/A</v>
      </c>
      <c r="B2260" s="10" t="str">
        <f>IFERROR(IF(ISNUMBER(A2260),(IF(A2260&lt;('Steps 1+2'!$H$11),((A2260/('Steps 1+2'!$H$11))*3+1),((A2260-('Steps 1+2'!$H$11))/(('Steps 1+2'!$E$17)-('Steps 1+2'!$H$11))*2+4)))," ")," ")</f>
        <v xml:space="preserve"> </v>
      </c>
      <c r="C2260" s="9" t="str">
        <f t="shared" si="73"/>
        <v xml:space="preserve"> </v>
      </c>
      <c r="D2260" s="32" t="e">
        <f t="shared" si="74"/>
        <v>#N/A</v>
      </c>
    </row>
    <row r="2261" spans="1:4">
      <c r="A2261" s="32" t="e">
        <f>IF((A2260+$F$5&lt;='Steps 1+2'!$E$17),A2260+$F$5,#N/A)</f>
        <v>#N/A</v>
      </c>
      <c r="B2261" s="10" t="str">
        <f>IFERROR(IF(ISNUMBER(A2261),(IF(A2261&lt;('Steps 1+2'!$H$11),((A2261/('Steps 1+2'!$H$11))*3+1),((A2261-('Steps 1+2'!$H$11))/(('Steps 1+2'!$E$17)-('Steps 1+2'!$H$11))*2+4)))," ")," ")</f>
        <v xml:space="preserve"> </v>
      </c>
      <c r="C2261" s="9" t="str">
        <f t="shared" si="73"/>
        <v xml:space="preserve"> </v>
      </c>
      <c r="D2261" s="32" t="e">
        <f t="shared" si="74"/>
        <v>#N/A</v>
      </c>
    </row>
    <row r="2262" spans="1:4">
      <c r="A2262" s="32" t="e">
        <f>IF((A2261+$F$5&lt;='Steps 1+2'!$E$17),A2261+$F$5,#N/A)</f>
        <v>#N/A</v>
      </c>
      <c r="B2262" s="10" t="str">
        <f>IFERROR(IF(ISNUMBER(A2262),(IF(A2262&lt;('Steps 1+2'!$H$11),((A2262/('Steps 1+2'!$H$11))*3+1),((A2262-('Steps 1+2'!$H$11))/(('Steps 1+2'!$E$17)-('Steps 1+2'!$H$11))*2+4)))," ")," ")</f>
        <v xml:space="preserve"> </v>
      </c>
      <c r="C2262" s="9" t="str">
        <f t="shared" si="73"/>
        <v xml:space="preserve"> </v>
      </c>
      <c r="D2262" s="32" t="e">
        <f t="shared" si="74"/>
        <v>#N/A</v>
      </c>
    </row>
    <row r="2263" spans="1:4">
      <c r="A2263" s="32" t="e">
        <f>IF((A2262+$F$5&lt;='Steps 1+2'!$E$17),A2262+$F$5,#N/A)</f>
        <v>#N/A</v>
      </c>
      <c r="B2263" s="10" t="str">
        <f>IFERROR(IF(ISNUMBER(A2263),(IF(A2263&lt;('Steps 1+2'!$H$11),((A2263/('Steps 1+2'!$H$11))*3+1),((A2263-('Steps 1+2'!$H$11))/(('Steps 1+2'!$E$17)-('Steps 1+2'!$H$11))*2+4)))," ")," ")</f>
        <v xml:space="preserve"> </v>
      </c>
      <c r="C2263" s="9" t="str">
        <f t="shared" si="73"/>
        <v xml:space="preserve"> </v>
      </c>
      <c r="D2263" s="32" t="e">
        <f t="shared" si="74"/>
        <v>#N/A</v>
      </c>
    </row>
    <row r="2264" spans="1:4">
      <c r="A2264" s="32" t="e">
        <f>IF((A2263+$F$5&lt;='Steps 1+2'!$E$17),A2263+$F$5,#N/A)</f>
        <v>#N/A</v>
      </c>
      <c r="B2264" s="10" t="str">
        <f>IFERROR(IF(ISNUMBER(A2264),(IF(A2264&lt;('Steps 1+2'!$H$11),((A2264/('Steps 1+2'!$H$11))*3+1),((A2264-('Steps 1+2'!$H$11))/(('Steps 1+2'!$E$17)-('Steps 1+2'!$H$11))*2+4)))," ")," ")</f>
        <v xml:space="preserve"> </v>
      </c>
      <c r="C2264" s="9" t="str">
        <f t="shared" si="73"/>
        <v xml:space="preserve"> </v>
      </c>
      <c r="D2264" s="32" t="e">
        <f t="shared" si="74"/>
        <v>#N/A</v>
      </c>
    </row>
    <row r="2265" spans="1:4">
      <c r="A2265" s="32" t="e">
        <f>IF((A2264+$F$5&lt;='Steps 1+2'!$E$17),A2264+$F$5,#N/A)</f>
        <v>#N/A</v>
      </c>
      <c r="B2265" s="10" t="str">
        <f>IFERROR(IF(ISNUMBER(A2265),(IF(A2265&lt;('Steps 1+2'!$H$11),((A2265/('Steps 1+2'!$H$11))*3+1),((A2265-('Steps 1+2'!$H$11))/(('Steps 1+2'!$E$17)-('Steps 1+2'!$H$11))*2+4)))," ")," ")</f>
        <v xml:space="preserve"> </v>
      </c>
      <c r="C2265" s="9" t="str">
        <f t="shared" si="73"/>
        <v xml:space="preserve"> </v>
      </c>
      <c r="D2265" s="32" t="e">
        <f t="shared" si="74"/>
        <v>#N/A</v>
      </c>
    </row>
    <row r="2266" spans="1:4">
      <c r="A2266" s="32" t="e">
        <f>IF((A2265+$F$5&lt;='Steps 1+2'!$E$17),A2265+$F$5,#N/A)</f>
        <v>#N/A</v>
      </c>
      <c r="B2266" s="10" t="str">
        <f>IFERROR(IF(ISNUMBER(A2266),(IF(A2266&lt;('Steps 1+2'!$H$11),((A2266/('Steps 1+2'!$H$11))*3+1),((A2266-('Steps 1+2'!$H$11))/(('Steps 1+2'!$E$17)-('Steps 1+2'!$H$11))*2+4)))," ")," ")</f>
        <v xml:space="preserve"> </v>
      </c>
      <c r="C2266" s="9" t="str">
        <f t="shared" si="73"/>
        <v xml:space="preserve"> </v>
      </c>
      <c r="D2266" s="32" t="e">
        <f t="shared" si="74"/>
        <v>#N/A</v>
      </c>
    </row>
    <row r="2267" spans="1:4">
      <c r="A2267" s="32" t="e">
        <f>IF((A2266+$F$5&lt;='Steps 1+2'!$E$17),A2266+$F$5,#N/A)</f>
        <v>#N/A</v>
      </c>
      <c r="B2267" s="10" t="str">
        <f>IFERROR(IF(ISNUMBER(A2267),(IF(A2267&lt;('Steps 1+2'!$H$11),((A2267/('Steps 1+2'!$H$11))*3+1),((A2267-('Steps 1+2'!$H$11))/(('Steps 1+2'!$E$17)-('Steps 1+2'!$H$11))*2+4)))," ")," ")</f>
        <v xml:space="preserve"> </v>
      </c>
      <c r="C2267" s="9" t="str">
        <f t="shared" si="73"/>
        <v xml:space="preserve"> </v>
      </c>
      <c r="D2267" s="32" t="e">
        <f t="shared" si="74"/>
        <v>#N/A</v>
      </c>
    </row>
    <row r="2268" spans="1:4">
      <c r="A2268" s="32" t="e">
        <f>IF((A2267+$F$5&lt;='Steps 1+2'!$E$17),A2267+$F$5,#N/A)</f>
        <v>#N/A</v>
      </c>
      <c r="B2268" s="10" t="str">
        <f>IFERROR(IF(ISNUMBER(A2268),(IF(A2268&lt;('Steps 1+2'!$H$11),((A2268/('Steps 1+2'!$H$11))*3+1),((A2268-('Steps 1+2'!$H$11))/(('Steps 1+2'!$E$17)-('Steps 1+2'!$H$11))*2+4)))," ")," ")</f>
        <v xml:space="preserve"> </v>
      </c>
      <c r="C2268" s="9" t="str">
        <f t="shared" si="73"/>
        <v xml:space="preserve"> </v>
      </c>
      <c r="D2268" s="32" t="e">
        <f t="shared" si="74"/>
        <v>#N/A</v>
      </c>
    </row>
    <row r="2269" spans="1:4">
      <c r="A2269" s="32" t="e">
        <f>IF((A2268+$F$5&lt;='Steps 1+2'!$E$17),A2268+$F$5,#N/A)</f>
        <v>#N/A</v>
      </c>
      <c r="B2269" s="10" t="str">
        <f>IFERROR(IF(ISNUMBER(A2269),(IF(A2269&lt;('Steps 1+2'!$H$11),((A2269/('Steps 1+2'!$H$11))*3+1),((A2269-('Steps 1+2'!$H$11))/(('Steps 1+2'!$E$17)-('Steps 1+2'!$H$11))*2+4)))," ")," ")</f>
        <v xml:space="preserve"> </v>
      </c>
      <c r="C2269" s="9" t="str">
        <f t="shared" si="73"/>
        <v xml:space="preserve"> </v>
      </c>
      <c r="D2269" s="32" t="e">
        <f t="shared" si="74"/>
        <v>#N/A</v>
      </c>
    </row>
    <row r="2270" spans="1:4">
      <c r="A2270" s="32" t="e">
        <f>IF((A2269+$F$5&lt;='Steps 1+2'!$E$17),A2269+$F$5,#N/A)</f>
        <v>#N/A</v>
      </c>
      <c r="B2270" s="10" t="str">
        <f>IFERROR(IF(ISNUMBER(A2270),(IF(A2270&lt;('Steps 1+2'!$H$11),((A2270/('Steps 1+2'!$H$11))*3+1),((A2270-('Steps 1+2'!$H$11))/(('Steps 1+2'!$E$17)-('Steps 1+2'!$H$11))*2+4)))," ")," ")</f>
        <v xml:space="preserve"> </v>
      </c>
      <c r="C2270" s="9" t="str">
        <f t="shared" si="73"/>
        <v xml:space="preserve"> </v>
      </c>
      <c r="D2270" s="32" t="e">
        <f t="shared" si="74"/>
        <v>#N/A</v>
      </c>
    </row>
    <row r="2271" spans="1:4">
      <c r="A2271" s="32" t="e">
        <f>IF((A2270+$F$5&lt;='Steps 1+2'!$E$17),A2270+$F$5,#N/A)</f>
        <v>#N/A</v>
      </c>
      <c r="B2271" s="10" t="str">
        <f>IFERROR(IF(ISNUMBER(A2271),(IF(A2271&lt;('Steps 1+2'!$H$11),((A2271/('Steps 1+2'!$H$11))*3+1),((A2271-('Steps 1+2'!$H$11))/(('Steps 1+2'!$E$17)-('Steps 1+2'!$H$11))*2+4)))," ")," ")</f>
        <v xml:space="preserve"> </v>
      </c>
      <c r="C2271" s="9" t="str">
        <f t="shared" si="73"/>
        <v xml:space="preserve"> </v>
      </c>
      <c r="D2271" s="32" t="e">
        <f t="shared" si="74"/>
        <v>#N/A</v>
      </c>
    </row>
    <row r="2272" spans="1:4">
      <c r="A2272" s="32" t="e">
        <f>IF((A2271+$F$5&lt;='Steps 1+2'!$E$17),A2271+$F$5,#N/A)</f>
        <v>#N/A</v>
      </c>
      <c r="B2272" s="10" t="str">
        <f>IFERROR(IF(ISNUMBER(A2272),(IF(A2272&lt;('Steps 1+2'!$H$11),((A2272/('Steps 1+2'!$H$11))*3+1),((A2272-('Steps 1+2'!$H$11))/(('Steps 1+2'!$E$17)-('Steps 1+2'!$H$11))*2+4)))," ")," ")</f>
        <v xml:space="preserve"> </v>
      </c>
      <c r="C2272" s="9" t="str">
        <f t="shared" si="73"/>
        <v xml:space="preserve"> </v>
      </c>
      <c r="D2272" s="32" t="e">
        <f t="shared" si="74"/>
        <v>#N/A</v>
      </c>
    </row>
    <row r="2273" spans="1:4">
      <c r="A2273" s="32" t="e">
        <f>IF((A2272+$F$5&lt;='Steps 1+2'!$E$17),A2272+$F$5,#N/A)</f>
        <v>#N/A</v>
      </c>
      <c r="B2273" s="10" t="str">
        <f>IFERROR(IF(ISNUMBER(A2273),(IF(A2273&lt;('Steps 1+2'!$H$11),((A2273/('Steps 1+2'!$H$11))*3+1),((A2273-('Steps 1+2'!$H$11))/(('Steps 1+2'!$E$17)-('Steps 1+2'!$H$11))*2+4)))," ")," ")</f>
        <v xml:space="preserve"> </v>
      </c>
      <c r="C2273" s="9" t="str">
        <f t="shared" si="73"/>
        <v xml:space="preserve"> </v>
      </c>
      <c r="D2273" s="32" t="e">
        <f t="shared" si="74"/>
        <v>#N/A</v>
      </c>
    </row>
    <row r="2274" spans="1:4">
      <c r="A2274" s="32" t="e">
        <f>IF((A2273+$F$5&lt;='Steps 1+2'!$E$17),A2273+$F$5,#N/A)</f>
        <v>#N/A</v>
      </c>
      <c r="B2274" s="10" t="str">
        <f>IFERROR(IF(ISNUMBER(A2274),(IF(A2274&lt;('Steps 1+2'!$H$11),((A2274/('Steps 1+2'!$H$11))*3+1),((A2274-('Steps 1+2'!$H$11))/(('Steps 1+2'!$E$17)-('Steps 1+2'!$H$11))*2+4)))," ")," ")</f>
        <v xml:space="preserve"> </v>
      </c>
      <c r="C2274" s="9" t="str">
        <f t="shared" si="73"/>
        <v xml:space="preserve"> </v>
      </c>
      <c r="D2274" s="32" t="e">
        <f t="shared" si="74"/>
        <v>#N/A</v>
      </c>
    </row>
    <row r="2275" spans="1:4">
      <c r="A2275" s="32" t="e">
        <f>IF((A2274+$F$5&lt;='Steps 1+2'!$E$17),A2274+$F$5,#N/A)</f>
        <v>#N/A</v>
      </c>
      <c r="B2275" s="10" t="str">
        <f>IFERROR(IF(ISNUMBER(A2275),(IF(A2275&lt;('Steps 1+2'!$H$11),((A2275/('Steps 1+2'!$H$11))*3+1),((A2275-('Steps 1+2'!$H$11))/(('Steps 1+2'!$E$17)-('Steps 1+2'!$H$11))*2+4)))," ")," ")</f>
        <v xml:space="preserve"> </v>
      </c>
      <c r="C2275" s="9" t="str">
        <f t="shared" si="73"/>
        <v xml:space="preserve"> </v>
      </c>
      <c r="D2275" s="32" t="e">
        <f t="shared" si="74"/>
        <v>#N/A</v>
      </c>
    </row>
    <row r="2276" spans="1:4">
      <c r="A2276" s="32" t="e">
        <f>IF((A2275+$F$5&lt;='Steps 1+2'!$E$17),A2275+$F$5,#N/A)</f>
        <v>#N/A</v>
      </c>
      <c r="B2276" s="10" t="str">
        <f>IFERROR(IF(ISNUMBER(A2276),(IF(A2276&lt;('Steps 1+2'!$H$11),((A2276/('Steps 1+2'!$H$11))*3+1),((A2276-('Steps 1+2'!$H$11))/(('Steps 1+2'!$E$17)-('Steps 1+2'!$H$11))*2+4)))," ")," ")</f>
        <v xml:space="preserve"> </v>
      </c>
      <c r="C2276" s="9" t="str">
        <f t="shared" si="73"/>
        <v xml:space="preserve"> </v>
      </c>
      <c r="D2276" s="32" t="e">
        <f t="shared" si="74"/>
        <v>#N/A</v>
      </c>
    </row>
    <row r="2277" spans="1:4">
      <c r="A2277" s="32" t="e">
        <f>IF((A2276+$F$5&lt;='Steps 1+2'!$E$17),A2276+$F$5,#N/A)</f>
        <v>#N/A</v>
      </c>
      <c r="B2277" s="10" t="str">
        <f>IFERROR(IF(ISNUMBER(A2277),(IF(A2277&lt;('Steps 1+2'!$H$11),((A2277/('Steps 1+2'!$H$11))*3+1),((A2277-('Steps 1+2'!$H$11))/(('Steps 1+2'!$E$17)-('Steps 1+2'!$H$11))*2+4)))," ")," ")</f>
        <v xml:space="preserve"> </v>
      </c>
      <c r="C2277" s="9" t="str">
        <f t="shared" si="73"/>
        <v xml:space="preserve"> </v>
      </c>
      <c r="D2277" s="32" t="e">
        <f t="shared" si="74"/>
        <v>#N/A</v>
      </c>
    </row>
    <row r="2278" spans="1:4">
      <c r="A2278" s="32" t="e">
        <f>IF((A2277+$F$5&lt;='Steps 1+2'!$E$17),A2277+$F$5,#N/A)</f>
        <v>#N/A</v>
      </c>
      <c r="B2278" s="10" t="str">
        <f>IFERROR(IF(ISNUMBER(A2278),(IF(A2278&lt;('Steps 1+2'!$H$11),((A2278/('Steps 1+2'!$H$11))*3+1),((A2278-('Steps 1+2'!$H$11))/(('Steps 1+2'!$E$17)-('Steps 1+2'!$H$11))*2+4)))," ")," ")</f>
        <v xml:space="preserve"> </v>
      </c>
      <c r="C2278" s="9" t="str">
        <f t="shared" si="73"/>
        <v xml:space="preserve"> </v>
      </c>
      <c r="D2278" s="32" t="e">
        <f t="shared" si="74"/>
        <v>#N/A</v>
      </c>
    </row>
    <row r="2279" spans="1:4">
      <c r="A2279" s="32" t="e">
        <f>IF((A2278+$F$5&lt;='Steps 1+2'!$E$17),A2278+$F$5,#N/A)</f>
        <v>#N/A</v>
      </c>
      <c r="B2279" s="10" t="str">
        <f>IFERROR(IF(ISNUMBER(A2279),(IF(A2279&lt;('Steps 1+2'!$H$11),((A2279/('Steps 1+2'!$H$11))*3+1),((A2279-('Steps 1+2'!$H$11))/(('Steps 1+2'!$E$17)-('Steps 1+2'!$H$11))*2+4)))," ")," ")</f>
        <v xml:space="preserve"> </v>
      </c>
      <c r="C2279" s="9" t="str">
        <f t="shared" si="73"/>
        <v xml:space="preserve"> </v>
      </c>
      <c r="D2279" s="32" t="e">
        <f t="shared" si="74"/>
        <v>#N/A</v>
      </c>
    </row>
    <row r="2280" spans="1:4">
      <c r="A2280" s="32" t="e">
        <f>IF((A2279+$F$5&lt;='Steps 1+2'!$E$17),A2279+$F$5,#N/A)</f>
        <v>#N/A</v>
      </c>
      <c r="B2280" s="10" t="str">
        <f>IFERROR(IF(ISNUMBER(A2280),(IF(A2280&lt;('Steps 1+2'!$H$11),((A2280/('Steps 1+2'!$H$11))*3+1),((A2280-('Steps 1+2'!$H$11))/(('Steps 1+2'!$E$17)-('Steps 1+2'!$H$11))*2+4)))," ")," ")</f>
        <v xml:space="preserve"> </v>
      </c>
      <c r="C2280" s="9" t="str">
        <f t="shared" si="73"/>
        <v xml:space="preserve"> </v>
      </c>
      <c r="D2280" s="32" t="e">
        <f t="shared" si="74"/>
        <v>#N/A</v>
      </c>
    </row>
    <row r="2281" spans="1:4">
      <c r="A2281" s="32" t="e">
        <f>IF((A2280+$F$5&lt;='Steps 1+2'!$E$17),A2280+$F$5,#N/A)</f>
        <v>#N/A</v>
      </c>
      <c r="B2281" s="10" t="str">
        <f>IFERROR(IF(ISNUMBER(A2281),(IF(A2281&lt;('Steps 1+2'!$H$11),((A2281/('Steps 1+2'!$H$11))*3+1),((A2281-('Steps 1+2'!$H$11))/(('Steps 1+2'!$E$17)-('Steps 1+2'!$H$11))*2+4)))," ")," ")</f>
        <v xml:space="preserve"> </v>
      </c>
      <c r="C2281" s="9" t="str">
        <f t="shared" si="73"/>
        <v xml:space="preserve"> </v>
      </c>
      <c r="D2281" s="32" t="e">
        <f t="shared" si="74"/>
        <v>#N/A</v>
      </c>
    </row>
    <row r="2282" spans="1:4">
      <c r="A2282" s="32" t="e">
        <f>IF((A2281+$F$5&lt;='Steps 1+2'!$E$17),A2281+$F$5,#N/A)</f>
        <v>#N/A</v>
      </c>
      <c r="B2282" s="10" t="str">
        <f>IFERROR(IF(ISNUMBER(A2282),(IF(A2282&lt;('Steps 1+2'!$H$11),((A2282/('Steps 1+2'!$H$11))*3+1),((A2282-('Steps 1+2'!$H$11))/(('Steps 1+2'!$E$17)-('Steps 1+2'!$H$11))*2+4)))," ")," ")</f>
        <v xml:space="preserve"> </v>
      </c>
      <c r="C2282" s="9" t="str">
        <f t="shared" si="73"/>
        <v xml:space="preserve"> </v>
      </c>
      <c r="D2282" s="32" t="e">
        <f t="shared" si="74"/>
        <v>#N/A</v>
      </c>
    </row>
    <row r="2283" spans="1:4">
      <c r="A2283" s="32" t="e">
        <f>IF((A2282+$F$5&lt;='Steps 1+2'!$E$17),A2282+$F$5,#N/A)</f>
        <v>#N/A</v>
      </c>
      <c r="B2283" s="10" t="str">
        <f>IFERROR(IF(ISNUMBER(A2283),(IF(A2283&lt;('Steps 1+2'!$H$11),((A2283/('Steps 1+2'!$H$11))*3+1),((A2283-('Steps 1+2'!$H$11))/(('Steps 1+2'!$E$17)-('Steps 1+2'!$H$11))*2+4)))," ")," ")</f>
        <v xml:space="preserve"> </v>
      </c>
      <c r="C2283" s="9" t="str">
        <f t="shared" si="73"/>
        <v xml:space="preserve"> </v>
      </c>
      <c r="D2283" s="32" t="e">
        <f t="shared" si="74"/>
        <v>#N/A</v>
      </c>
    </row>
    <row r="2284" spans="1:4">
      <c r="A2284" s="32" t="e">
        <f>IF((A2283+$F$5&lt;='Steps 1+2'!$E$17),A2283+$F$5,#N/A)</f>
        <v>#N/A</v>
      </c>
      <c r="B2284" s="10" t="str">
        <f>IFERROR(IF(ISNUMBER(A2284),(IF(A2284&lt;('Steps 1+2'!$H$11),((A2284/('Steps 1+2'!$H$11))*3+1),((A2284-('Steps 1+2'!$H$11))/(('Steps 1+2'!$E$17)-('Steps 1+2'!$H$11))*2+4)))," ")," ")</f>
        <v xml:space="preserve"> </v>
      </c>
      <c r="C2284" s="9" t="str">
        <f t="shared" si="73"/>
        <v xml:space="preserve"> </v>
      </c>
      <c r="D2284" s="32" t="e">
        <f t="shared" si="74"/>
        <v>#N/A</v>
      </c>
    </row>
    <row r="2285" spans="1:4">
      <c r="A2285" s="32" t="e">
        <f>IF((A2284+$F$5&lt;='Steps 1+2'!$E$17),A2284+$F$5,#N/A)</f>
        <v>#N/A</v>
      </c>
      <c r="B2285" s="10" t="str">
        <f>IFERROR(IF(ISNUMBER(A2285),(IF(A2285&lt;('Steps 1+2'!$H$11),((A2285/('Steps 1+2'!$H$11))*3+1),((A2285-('Steps 1+2'!$H$11))/(('Steps 1+2'!$E$17)-('Steps 1+2'!$H$11))*2+4)))," ")," ")</f>
        <v xml:space="preserve"> </v>
      </c>
      <c r="C2285" s="9" t="str">
        <f t="shared" si="73"/>
        <v xml:space="preserve"> </v>
      </c>
      <c r="D2285" s="32" t="e">
        <f t="shared" si="74"/>
        <v>#N/A</v>
      </c>
    </row>
    <row r="2286" spans="1:4">
      <c r="A2286" s="32" t="e">
        <f>IF((A2285+$F$5&lt;='Steps 1+2'!$E$17),A2285+$F$5,#N/A)</f>
        <v>#N/A</v>
      </c>
      <c r="B2286" s="10" t="str">
        <f>IFERROR(IF(ISNUMBER(A2286),(IF(A2286&lt;('Steps 1+2'!$H$11),((A2286/('Steps 1+2'!$H$11))*3+1),((A2286-('Steps 1+2'!$H$11))/(('Steps 1+2'!$E$17)-('Steps 1+2'!$H$11))*2+4)))," ")," ")</f>
        <v xml:space="preserve"> </v>
      </c>
      <c r="C2286" s="9" t="str">
        <f t="shared" si="73"/>
        <v xml:space="preserve"> </v>
      </c>
      <c r="D2286" s="32" t="e">
        <f t="shared" si="74"/>
        <v>#N/A</v>
      </c>
    </row>
    <row r="2287" spans="1:4">
      <c r="A2287" s="32" t="e">
        <f>IF((A2286+$F$5&lt;='Steps 1+2'!$E$17),A2286+$F$5,#N/A)</f>
        <v>#N/A</v>
      </c>
      <c r="B2287" s="10" t="str">
        <f>IFERROR(IF(ISNUMBER(A2287),(IF(A2287&lt;('Steps 1+2'!$H$11),((A2287/('Steps 1+2'!$H$11))*3+1),((A2287-('Steps 1+2'!$H$11))/(('Steps 1+2'!$E$17)-('Steps 1+2'!$H$11))*2+4)))," ")," ")</f>
        <v xml:space="preserve"> </v>
      </c>
      <c r="C2287" s="9" t="str">
        <f t="shared" si="73"/>
        <v xml:space="preserve"> </v>
      </c>
      <c r="D2287" s="32" t="e">
        <f t="shared" si="74"/>
        <v>#N/A</v>
      </c>
    </row>
    <row r="2288" spans="1:4">
      <c r="A2288" s="32" t="e">
        <f>IF((A2287+$F$5&lt;='Steps 1+2'!$E$17),A2287+$F$5,#N/A)</f>
        <v>#N/A</v>
      </c>
      <c r="B2288" s="10" t="str">
        <f>IFERROR(IF(ISNUMBER(A2288),(IF(A2288&lt;('Steps 1+2'!$H$11),((A2288/('Steps 1+2'!$H$11))*3+1),((A2288-('Steps 1+2'!$H$11))/(('Steps 1+2'!$E$17)-('Steps 1+2'!$H$11))*2+4)))," ")," ")</f>
        <v xml:space="preserve"> </v>
      </c>
      <c r="C2288" s="9" t="str">
        <f t="shared" si="73"/>
        <v xml:space="preserve"> </v>
      </c>
      <c r="D2288" s="32" t="e">
        <f t="shared" si="74"/>
        <v>#N/A</v>
      </c>
    </row>
    <row r="2289" spans="1:4">
      <c r="A2289" s="32" t="e">
        <f>IF((A2288+$F$5&lt;='Steps 1+2'!$E$17),A2288+$F$5,#N/A)</f>
        <v>#N/A</v>
      </c>
      <c r="B2289" s="10" t="str">
        <f>IFERROR(IF(ISNUMBER(A2289),(IF(A2289&lt;('Steps 1+2'!$H$11),((A2289/('Steps 1+2'!$H$11))*3+1),((A2289-('Steps 1+2'!$H$11))/(('Steps 1+2'!$E$17)-('Steps 1+2'!$H$11))*2+4)))," ")," ")</f>
        <v xml:space="preserve"> </v>
      </c>
      <c r="C2289" s="9" t="str">
        <f t="shared" si="73"/>
        <v xml:space="preserve"> </v>
      </c>
      <c r="D2289" s="32" t="e">
        <f t="shared" si="74"/>
        <v>#N/A</v>
      </c>
    </row>
    <row r="2290" spans="1:4">
      <c r="A2290" s="32" t="e">
        <f>IF((A2289+$F$5&lt;='Steps 1+2'!$E$17),A2289+$F$5,#N/A)</f>
        <v>#N/A</v>
      </c>
      <c r="B2290" s="10" t="str">
        <f>IFERROR(IF(ISNUMBER(A2290),(IF(A2290&lt;('Steps 1+2'!$H$11),((A2290/('Steps 1+2'!$H$11))*3+1),((A2290-('Steps 1+2'!$H$11))/(('Steps 1+2'!$E$17)-('Steps 1+2'!$H$11))*2+4)))," ")," ")</f>
        <v xml:space="preserve"> </v>
      </c>
      <c r="C2290" s="9" t="str">
        <f t="shared" si="73"/>
        <v xml:space="preserve"> </v>
      </c>
      <c r="D2290" s="32" t="e">
        <f t="shared" si="74"/>
        <v>#N/A</v>
      </c>
    </row>
    <row r="2291" spans="1:4">
      <c r="A2291" s="32" t="e">
        <f>IF((A2290+$F$5&lt;='Steps 1+2'!$E$17),A2290+$F$5,#N/A)</f>
        <v>#N/A</v>
      </c>
      <c r="B2291" s="10" t="str">
        <f>IFERROR(IF(ISNUMBER(A2291),(IF(A2291&lt;('Steps 1+2'!$H$11),((A2291/('Steps 1+2'!$H$11))*3+1),((A2291-('Steps 1+2'!$H$11))/(('Steps 1+2'!$E$17)-('Steps 1+2'!$H$11))*2+4)))," ")," ")</f>
        <v xml:space="preserve"> </v>
      </c>
      <c r="C2291" s="9" t="str">
        <f t="shared" si="73"/>
        <v xml:space="preserve"> </v>
      </c>
      <c r="D2291" s="32" t="e">
        <f t="shared" si="74"/>
        <v>#N/A</v>
      </c>
    </row>
    <row r="2292" spans="1:4">
      <c r="A2292" s="32" t="e">
        <f>IF((A2291+$F$5&lt;='Steps 1+2'!$E$17),A2291+$F$5,#N/A)</f>
        <v>#N/A</v>
      </c>
      <c r="B2292" s="10" t="str">
        <f>IFERROR(IF(ISNUMBER(A2292),(IF(A2292&lt;('Steps 1+2'!$H$11),((A2292/('Steps 1+2'!$H$11))*3+1),((A2292-('Steps 1+2'!$H$11))/(('Steps 1+2'!$E$17)-('Steps 1+2'!$H$11))*2+4)))," ")," ")</f>
        <v xml:space="preserve"> </v>
      </c>
      <c r="C2292" s="9" t="str">
        <f t="shared" si="73"/>
        <v xml:space="preserve"> </v>
      </c>
      <c r="D2292" s="32" t="e">
        <f t="shared" si="74"/>
        <v>#N/A</v>
      </c>
    </row>
    <row r="2293" spans="1:4">
      <c r="A2293" s="32" t="e">
        <f>IF((A2292+$F$5&lt;='Steps 1+2'!$E$17),A2292+$F$5,#N/A)</f>
        <v>#N/A</v>
      </c>
      <c r="B2293" s="10" t="str">
        <f>IFERROR(IF(ISNUMBER(A2293),(IF(A2293&lt;('Steps 1+2'!$H$11),((A2293/('Steps 1+2'!$H$11))*3+1),((A2293-('Steps 1+2'!$H$11))/(('Steps 1+2'!$E$17)-('Steps 1+2'!$H$11))*2+4)))," ")," ")</f>
        <v xml:space="preserve"> </v>
      </c>
      <c r="C2293" s="9" t="str">
        <f t="shared" si="73"/>
        <v xml:space="preserve"> </v>
      </c>
      <c r="D2293" s="32" t="e">
        <f t="shared" si="74"/>
        <v>#N/A</v>
      </c>
    </row>
    <row r="2294" spans="1:4">
      <c r="A2294" s="32" t="e">
        <f>IF((A2293+$F$5&lt;='Steps 1+2'!$E$17),A2293+$F$5,#N/A)</f>
        <v>#N/A</v>
      </c>
      <c r="B2294" s="10" t="str">
        <f>IFERROR(IF(ISNUMBER(A2294),(IF(A2294&lt;('Steps 1+2'!$H$11),((A2294/('Steps 1+2'!$H$11))*3+1),((A2294-('Steps 1+2'!$H$11))/(('Steps 1+2'!$E$17)-('Steps 1+2'!$H$11))*2+4)))," ")," ")</f>
        <v xml:space="preserve"> </v>
      </c>
      <c r="C2294" s="9" t="str">
        <f t="shared" si="73"/>
        <v xml:space="preserve"> </v>
      </c>
      <c r="D2294" s="32" t="e">
        <f t="shared" si="74"/>
        <v>#N/A</v>
      </c>
    </row>
    <row r="2295" spans="1:4">
      <c r="A2295" s="32" t="e">
        <f>IF((A2294+$F$5&lt;='Steps 1+2'!$E$17),A2294+$F$5,#N/A)</f>
        <v>#N/A</v>
      </c>
      <c r="B2295" s="10" t="str">
        <f>IFERROR(IF(ISNUMBER(A2295),(IF(A2295&lt;('Steps 1+2'!$H$11),((A2295/('Steps 1+2'!$H$11))*3+1),((A2295-('Steps 1+2'!$H$11))/(('Steps 1+2'!$E$17)-('Steps 1+2'!$H$11))*2+4)))," ")," ")</f>
        <v xml:space="preserve"> </v>
      </c>
      <c r="C2295" s="9" t="str">
        <f t="shared" si="73"/>
        <v xml:space="preserve"> </v>
      </c>
      <c r="D2295" s="32" t="e">
        <f t="shared" si="74"/>
        <v>#N/A</v>
      </c>
    </row>
    <row r="2296" spans="1:4">
      <c r="A2296" s="32" t="e">
        <f>IF((A2295+$F$5&lt;='Steps 1+2'!$E$17),A2295+$F$5,#N/A)</f>
        <v>#N/A</v>
      </c>
      <c r="B2296" s="10" t="str">
        <f>IFERROR(IF(ISNUMBER(A2296),(IF(A2296&lt;('Steps 1+2'!$H$11),((A2296/('Steps 1+2'!$H$11))*3+1),((A2296-('Steps 1+2'!$H$11))/(('Steps 1+2'!$E$17)-('Steps 1+2'!$H$11))*2+4)))," ")," ")</f>
        <v xml:space="preserve"> </v>
      </c>
      <c r="C2296" s="9" t="str">
        <f t="shared" si="73"/>
        <v xml:space="preserve"> </v>
      </c>
      <c r="D2296" s="32" t="e">
        <f t="shared" si="74"/>
        <v>#N/A</v>
      </c>
    </row>
    <row r="2297" spans="1:4">
      <c r="A2297" s="32" t="e">
        <f>IF((A2296+$F$5&lt;='Steps 1+2'!$E$17),A2296+$F$5,#N/A)</f>
        <v>#N/A</v>
      </c>
      <c r="B2297" s="10" t="str">
        <f>IFERROR(IF(ISNUMBER(A2297),(IF(A2297&lt;('Steps 1+2'!$H$11),((A2297/('Steps 1+2'!$H$11))*3+1),((A2297-('Steps 1+2'!$H$11))/(('Steps 1+2'!$E$17)-('Steps 1+2'!$H$11))*2+4)))," ")," ")</f>
        <v xml:space="preserve"> </v>
      </c>
      <c r="C2297" s="9" t="str">
        <f t="shared" si="73"/>
        <v xml:space="preserve"> </v>
      </c>
      <c r="D2297" s="32" t="e">
        <f t="shared" si="74"/>
        <v>#N/A</v>
      </c>
    </row>
    <row r="2298" spans="1:4">
      <c r="A2298" s="32" t="e">
        <f>IF((A2297+$F$5&lt;='Steps 1+2'!$E$17),A2297+$F$5,#N/A)</f>
        <v>#N/A</v>
      </c>
      <c r="B2298" s="10" t="str">
        <f>IFERROR(IF(ISNUMBER(A2298),(IF(A2298&lt;('Steps 1+2'!$H$11),((A2298/('Steps 1+2'!$H$11))*3+1),((A2298-('Steps 1+2'!$H$11))/(('Steps 1+2'!$E$17)-('Steps 1+2'!$H$11))*2+4)))," ")," ")</f>
        <v xml:space="preserve"> </v>
      </c>
      <c r="C2298" s="9" t="str">
        <f t="shared" si="73"/>
        <v xml:space="preserve"> </v>
      </c>
      <c r="D2298" s="32" t="e">
        <f t="shared" si="74"/>
        <v>#N/A</v>
      </c>
    </row>
    <row r="2299" spans="1:4">
      <c r="A2299" s="32" t="e">
        <f>IF((A2298+$F$5&lt;='Steps 1+2'!$E$17),A2298+$F$5,#N/A)</f>
        <v>#N/A</v>
      </c>
      <c r="B2299" s="10" t="str">
        <f>IFERROR(IF(ISNUMBER(A2299),(IF(A2299&lt;('Steps 1+2'!$H$11),((A2299/('Steps 1+2'!$H$11))*3+1),((A2299-('Steps 1+2'!$H$11))/(('Steps 1+2'!$E$17)-('Steps 1+2'!$H$11))*2+4)))," ")," ")</f>
        <v xml:space="preserve"> </v>
      </c>
      <c r="C2299" s="9" t="str">
        <f t="shared" si="73"/>
        <v xml:space="preserve"> </v>
      </c>
      <c r="D2299" s="32" t="e">
        <f t="shared" si="74"/>
        <v>#N/A</v>
      </c>
    </row>
    <row r="2300" spans="1:4">
      <c r="A2300" s="32" t="e">
        <f>IF((A2299+$F$5&lt;='Steps 1+2'!$E$17),A2299+$F$5,#N/A)</f>
        <v>#N/A</v>
      </c>
      <c r="B2300" s="10" t="str">
        <f>IFERROR(IF(ISNUMBER(A2300),(IF(A2300&lt;('Steps 1+2'!$H$11),((A2300/('Steps 1+2'!$H$11))*3+1),((A2300-('Steps 1+2'!$H$11))/(('Steps 1+2'!$E$17)-('Steps 1+2'!$H$11))*2+4)))," ")," ")</f>
        <v xml:space="preserve"> </v>
      </c>
      <c r="C2300" s="9" t="str">
        <f t="shared" si="73"/>
        <v xml:space="preserve"> </v>
      </c>
      <c r="D2300" s="32" t="e">
        <f t="shared" si="74"/>
        <v>#N/A</v>
      </c>
    </row>
    <row r="2301" spans="1:4">
      <c r="A2301" s="32" t="e">
        <f>IF((A2300+$F$5&lt;='Steps 1+2'!$E$17),A2300+$F$5,#N/A)</f>
        <v>#N/A</v>
      </c>
      <c r="B2301" s="10" t="str">
        <f>IFERROR(IF(ISNUMBER(A2301),(IF(A2301&lt;('Steps 1+2'!$H$11),((A2301/('Steps 1+2'!$H$11))*3+1),((A2301-('Steps 1+2'!$H$11))/(('Steps 1+2'!$E$17)-('Steps 1+2'!$H$11))*2+4)))," ")," ")</f>
        <v xml:space="preserve"> </v>
      </c>
      <c r="C2301" s="9" t="str">
        <f t="shared" si="73"/>
        <v xml:space="preserve"> </v>
      </c>
      <c r="D2301" s="32" t="e">
        <f t="shared" si="74"/>
        <v>#N/A</v>
      </c>
    </row>
    <row r="2302" spans="1:4">
      <c r="A2302" s="32" t="e">
        <f>IF((A2301+$F$5&lt;='Steps 1+2'!$E$17),A2301+$F$5,#N/A)</f>
        <v>#N/A</v>
      </c>
      <c r="B2302" s="10" t="str">
        <f>IFERROR(IF(ISNUMBER(A2302),(IF(A2302&lt;('Steps 1+2'!$H$11),((A2302/('Steps 1+2'!$H$11))*3+1),((A2302-('Steps 1+2'!$H$11))/(('Steps 1+2'!$E$17)-('Steps 1+2'!$H$11))*2+4)))," ")," ")</f>
        <v xml:space="preserve"> </v>
      </c>
      <c r="C2302" s="9" t="str">
        <f t="shared" si="73"/>
        <v xml:space="preserve"> </v>
      </c>
      <c r="D2302" s="32" t="e">
        <f t="shared" si="74"/>
        <v>#N/A</v>
      </c>
    </row>
    <row r="2303" spans="1:4">
      <c r="A2303" s="32" t="e">
        <f>IF((A2302+$F$5&lt;='Steps 1+2'!$E$17),A2302+$F$5,#N/A)</f>
        <v>#N/A</v>
      </c>
      <c r="B2303" s="10" t="str">
        <f>IFERROR(IF(ISNUMBER(A2303),(IF(A2303&lt;('Steps 1+2'!$H$11),((A2303/('Steps 1+2'!$H$11))*3+1),((A2303-('Steps 1+2'!$H$11))/(('Steps 1+2'!$E$17)-('Steps 1+2'!$H$11))*2+4)))," ")," ")</f>
        <v xml:space="preserve"> </v>
      </c>
      <c r="C2303" s="9" t="str">
        <f t="shared" si="73"/>
        <v xml:space="preserve"> </v>
      </c>
      <c r="D2303" s="32" t="e">
        <f t="shared" si="74"/>
        <v>#N/A</v>
      </c>
    </row>
    <row r="2304" spans="1:4">
      <c r="A2304" s="32" t="e">
        <f>IF((A2303+$F$5&lt;='Steps 1+2'!$E$17),A2303+$F$5,#N/A)</f>
        <v>#N/A</v>
      </c>
      <c r="B2304" s="10" t="str">
        <f>IFERROR(IF(ISNUMBER(A2304),(IF(A2304&lt;('Steps 1+2'!$H$11),((A2304/('Steps 1+2'!$H$11))*3+1),((A2304-('Steps 1+2'!$H$11))/(('Steps 1+2'!$E$17)-('Steps 1+2'!$H$11))*2+4)))," ")," ")</f>
        <v xml:space="preserve"> </v>
      </c>
      <c r="C2304" s="9" t="str">
        <f t="shared" si="73"/>
        <v xml:space="preserve"> </v>
      </c>
      <c r="D2304" s="32" t="e">
        <f t="shared" si="74"/>
        <v>#N/A</v>
      </c>
    </row>
    <row r="2305" spans="1:4">
      <c r="A2305" s="32" t="e">
        <f>IF((A2304+$F$5&lt;='Steps 1+2'!$E$17),A2304+$F$5,#N/A)</f>
        <v>#N/A</v>
      </c>
      <c r="B2305" s="10" t="str">
        <f>IFERROR(IF(ISNUMBER(A2305),(IF(A2305&lt;('Steps 1+2'!$H$11),((A2305/('Steps 1+2'!$H$11))*3+1),((A2305-('Steps 1+2'!$H$11))/(('Steps 1+2'!$E$17)-('Steps 1+2'!$H$11))*2+4)))," ")," ")</f>
        <v xml:space="preserve"> </v>
      </c>
      <c r="C2305" s="9" t="str">
        <f t="shared" si="73"/>
        <v xml:space="preserve"> </v>
      </c>
      <c r="D2305" s="32" t="e">
        <f t="shared" si="74"/>
        <v>#N/A</v>
      </c>
    </row>
    <row r="2306" spans="1:4">
      <c r="A2306" s="32" t="e">
        <f>IF((A2305+$F$5&lt;='Steps 1+2'!$E$17),A2305+$F$5,#N/A)</f>
        <v>#N/A</v>
      </c>
      <c r="B2306" s="10" t="str">
        <f>IFERROR(IF(ISNUMBER(A2306),(IF(A2306&lt;('Steps 1+2'!$H$11),((A2306/('Steps 1+2'!$H$11))*3+1),((A2306-('Steps 1+2'!$H$11))/(('Steps 1+2'!$E$17)-('Steps 1+2'!$H$11))*2+4)))," ")," ")</f>
        <v xml:space="preserve"> </v>
      </c>
      <c r="C2306" s="9" t="str">
        <f t="shared" ref="C2306:C2369" si="75">IFERROR(IF(AND(B2306&gt;3.5,B2306&lt;4),3.5,ROUND(B2306/5,1)*5)," ")</f>
        <v xml:space="preserve"> </v>
      </c>
      <c r="D2306" s="32" t="e">
        <f t="shared" si="74"/>
        <v>#N/A</v>
      </c>
    </row>
    <row r="2307" spans="1:4">
      <c r="A2307" s="32" t="e">
        <f>IF((A2306+$F$5&lt;='Steps 1+2'!$E$17),A2306+$F$5,#N/A)</f>
        <v>#N/A</v>
      </c>
      <c r="B2307" s="10" t="str">
        <f>IFERROR(IF(ISNUMBER(A2307),(IF(A2307&lt;('Steps 1+2'!$H$11),((A2307/('Steps 1+2'!$H$11))*3+1),((A2307-('Steps 1+2'!$H$11))/(('Steps 1+2'!$E$17)-('Steps 1+2'!$H$11))*2+4)))," ")," ")</f>
        <v xml:space="preserve"> </v>
      </c>
      <c r="C2307" s="9" t="str">
        <f t="shared" si="75"/>
        <v xml:space="preserve"> </v>
      </c>
      <c r="D2307" s="32" t="e">
        <f t="shared" si="74"/>
        <v>#N/A</v>
      </c>
    </row>
    <row r="2308" spans="1:4">
      <c r="A2308" s="32" t="e">
        <f>IF((A2307+$F$5&lt;='Steps 1+2'!$E$17),A2307+$F$5,#N/A)</f>
        <v>#N/A</v>
      </c>
      <c r="B2308" s="10" t="str">
        <f>IFERROR(IF(ISNUMBER(A2308),(IF(A2308&lt;('Steps 1+2'!$H$11),((A2308/('Steps 1+2'!$H$11))*3+1),((A2308-('Steps 1+2'!$H$11))/(('Steps 1+2'!$E$17)-('Steps 1+2'!$H$11))*2+4)))," ")," ")</f>
        <v xml:space="preserve"> </v>
      </c>
      <c r="C2308" s="9" t="str">
        <f t="shared" si="75"/>
        <v xml:space="preserve"> </v>
      </c>
      <c r="D2308" s="32" t="e">
        <f t="shared" si="74"/>
        <v>#N/A</v>
      </c>
    </row>
    <row r="2309" spans="1:4">
      <c r="A2309" s="32" t="e">
        <f>IF((A2308+$F$5&lt;='Steps 1+2'!$E$17),A2308+$F$5,#N/A)</f>
        <v>#N/A</v>
      </c>
      <c r="B2309" s="10" t="str">
        <f>IFERROR(IF(ISNUMBER(A2309),(IF(A2309&lt;('Steps 1+2'!$H$11),((A2309/('Steps 1+2'!$H$11))*3+1),((A2309-('Steps 1+2'!$H$11))/(('Steps 1+2'!$E$17)-('Steps 1+2'!$H$11))*2+4)))," ")," ")</f>
        <v xml:space="preserve"> </v>
      </c>
      <c r="C2309" s="9" t="str">
        <f t="shared" si="75"/>
        <v xml:space="preserve"> </v>
      </c>
      <c r="D2309" s="32" t="e">
        <f t="shared" si="74"/>
        <v>#N/A</v>
      </c>
    </row>
    <row r="2310" spans="1:4">
      <c r="A2310" s="32" t="e">
        <f>IF((A2309+$F$5&lt;='Steps 1+2'!$E$17),A2309+$F$5,#N/A)</f>
        <v>#N/A</v>
      </c>
      <c r="B2310" s="10" t="str">
        <f>IFERROR(IF(ISNUMBER(A2310),(IF(A2310&lt;('Steps 1+2'!$H$11),((A2310/('Steps 1+2'!$H$11))*3+1),((A2310-('Steps 1+2'!$H$11))/(('Steps 1+2'!$E$17)-('Steps 1+2'!$H$11))*2+4)))," ")," ")</f>
        <v xml:space="preserve"> </v>
      </c>
      <c r="C2310" s="9" t="str">
        <f t="shared" si="75"/>
        <v xml:space="preserve"> </v>
      </c>
      <c r="D2310" s="32" t="e">
        <f t="shared" si="74"/>
        <v>#N/A</v>
      </c>
    </row>
    <row r="2311" spans="1:4">
      <c r="A2311" s="32" t="e">
        <f>IF((A2310+$F$5&lt;='Steps 1+2'!$E$17),A2310+$F$5,#N/A)</f>
        <v>#N/A</v>
      </c>
      <c r="B2311" s="10" t="str">
        <f>IFERROR(IF(ISNUMBER(A2311),(IF(A2311&lt;('Steps 1+2'!$H$11),((A2311/('Steps 1+2'!$H$11))*3+1),((A2311-('Steps 1+2'!$H$11))/(('Steps 1+2'!$E$17)-('Steps 1+2'!$H$11))*2+4)))," ")," ")</f>
        <v xml:space="preserve"> </v>
      </c>
      <c r="C2311" s="9" t="str">
        <f t="shared" si="75"/>
        <v xml:space="preserve"> </v>
      </c>
      <c r="D2311" s="32" t="e">
        <f t="shared" si="74"/>
        <v>#N/A</v>
      </c>
    </row>
    <row r="2312" spans="1:4">
      <c r="A2312" s="32" t="e">
        <f>IF((A2311+$F$5&lt;='Steps 1+2'!$E$17),A2311+$F$5,#N/A)</f>
        <v>#N/A</v>
      </c>
      <c r="B2312" s="10" t="str">
        <f>IFERROR(IF(ISNUMBER(A2312),(IF(A2312&lt;('Steps 1+2'!$H$11),((A2312/('Steps 1+2'!$H$11))*3+1),((A2312-('Steps 1+2'!$H$11))/(('Steps 1+2'!$E$17)-('Steps 1+2'!$H$11))*2+4)))," ")," ")</f>
        <v xml:space="preserve"> </v>
      </c>
      <c r="C2312" s="9" t="str">
        <f t="shared" si="75"/>
        <v xml:space="preserve"> </v>
      </c>
      <c r="D2312" s="32" t="e">
        <f t="shared" si="74"/>
        <v>#N/A</v>
      </c>
    </row>
    <row r="2313" spans="1:4">
      <c r="A2313" s="32" t="e">
        <f>IF((A2312+$F$5&lt;='Steps 1+2'!$E$17),A2312+$F$5,#N/A)</f>
        <v>#N/A</v>
      </c>
      <c r="B2313" s="10" t="str">
        <f>IFERROR(IF(ISNUMBER(A2313),(IF(A2313&lt;('Steps 1+2'!$H$11),((A2313/('Steps 1+2'!$H$11))*3+1),((A2313-('Steps 1+2'!$H$11))/(('Steps 1+2'!$E$17)-('Steps 1+2'!$H$11))*2+4)))," ")," ")</f>
        <v xml:space="preserve"> </v>
      </c>
      <c r="C2313" s="9" t="str">
        <f t="shared" si="75"/>
        <v xml:space="preserve"> </v>
      </c>
      <c r="D2313" s="32" t="e">
        <f t="shared" si="74"/>
        <v>#N/A</v>
      </c>
    </row>
    <row r="2314" spans="1:4">
      <c r="A2314" s="32" t="e">
        <f>IF((A2313+$F$5&lt;='Steps 1+2'!$E$17),A2313+$F$5,#N/A)</f>
        <v>#N/A</v>
      </c>
      <c r="B2314" s="10" t="str">
        <f>IFERROR(IF(ISNUMBER(A2314),(IF(A2314&lt;('Steps 1+2'!$H$11),((A2314/('Steps 1+2'!$H$11))*3+1),((A2314-('Steps 1+2'!$H$11))/(('Steps 1+2'!$E$17)-('Steps 1+2'!$H$11))*2+4)))," ")," ")</f>
        <v xml:space="preserve"> </v>
      </c>
      <c r="C2314" s="9" t="str">
        <f t="shared" si="75"/>
        <v xml:space="preserve"> </v>
      </c>
      <c r="D2314" s="32" t="e">
        <f t="shared" si="74"/>
        <v>#N/A</v>
      </c>
    </row>
    <row r="2315" spans="1:4">
      <c r="A2315" s="32" t="e">
        <f>IF((A2314+$F$5&lt;='Steps 1+2'!$E$17),A2314+$F$5,#N/A)</f>
        <v>#N/A</v>
      </c>
      <c r="B2315" s="10" t="str">
        <f>IFERROR(IF(ISNUMBER(A2315),(IF(A2315&lt;('Steps 1+2'!$H$11),((A2315/('Steps 1+2'!$H$11))*3+1),((A2315-('Steps 1+2'!$H$11))/(('Steps 1+2'!$E$17)-('Steps 1+2'!$H$11))*2+4)))," ")," ")</f>
        <v xml:space="preserve"> </v>
      </c>
      <c r="C2315" s="9" t="str">
        <f t="shared" si="75"/>
        <v xml:space="preserve"> </v>
      </c>
      <c r="D2315" s="32" t="e">
        <f t="shared" ref="D2315:D2378" si="76">A2315</f>
        <v>#N/A</v>
      </c>
    </row>
    <row r="2316" spans="1:4">
      <c r="A2316" s="32" t="e">
        <f>IF((A2315+$F$5&lt;='Steps 1+2'!$E$17),A2315+$F$5,#N/A)</f>
        <v>#N/A</v>
      </c>
      <c r="B2316" s="10" t="str">
        <f>IFERROR(IF(ISNUMBER(A2316),(IF(A2316&lt;('Steps 1+2'!$H$11),((A2316/('Steps 1+2'!$H$11))*3+1),((A2316-('Steps 1+2'!$H$11))/(('Steps 1+2'!$E$17)-('Steps 1+2'!$H$11))*2+4)))," ")," ")</f>
        <v xml:space="preserve"> </v>
      </c>
      <c r="C2316" s="9" t="str">
        <f t="shared" si="75"/>
        <v xml:space="preserve"> </v>
      </c>
      <c r="D2316" s="32" t="e">
        <f t="shared" si="76"/>
        <v>#N/A</v>
      </c>
    </row>
    <row r="2317" spans="1:4">
      <c r="A2317" s="32" t="e">
        <f>IF((A2316+$F$5&lt;='Steps 1+2'!$E$17),A2316+$F$5,#N/A)</f>
        <v>#N/A</v>
      </c>
      <c r="B2317" s="10" t="str">
        <f>IFERROR(IF(ISNUMBER(A2317),(IF(A2317&lt;('Steps 1+2'!$H$11),((A2317/('Steps 1+2'!$H$11))*3+1),((A2317-('Steps 1+2'!$H$11))/(('Steps 1+2'!$E$17)-('Steps 1+2'!$H$11))*2+4)))," ")," ")</f>
        <v xml:space="preserve"> </v>
      </c>
      <c r="C2317" s="9" t="str">
        <f t="shared" si="75"/>
        <v xml:space="preserve"> </v>
      </c>
      <c r="D2317" s="32" t="e">
        <f t="shared" si="76"/>
        <v>#N/A</v>
      </c>
    </row>
    <row r="2318" spans="1:4">
      <c r="A2318" s="32" t="e">
        <f>IF((A2317+$F$5&lt;='Steps 1+2'!$E$17),A2317+$F$5,#N/A)</f>
        <v>#N/A</v>
      </c>
      <c r="B2318" s="10" t="str">
        <f>IFERROR(IF(ISNUMBER(A2318),(IF(A2318&lt;('Steps 1+2'!$H$11),((A2318/('Steps 1+2'!$H$11))*3+1),((A2318-('Steps 1+2'!$H$11))/(('Steps 1+2'!$E$17)-('Steps 1+2'!$H$11))*2+4)))," ")," ")</f>
        <v xml:space="preserve"> </v>
      </c>
      <c r="C2318" s="9" t="str">
        <f t="shared" si="75"/>
        <v xml:space="preserve"> </v>
      </c>
      <c r="D2318" s="32" t="e">
        <f t="shared" si="76"/>
        <v>#N/A</v>
      </c>
    </row>
    <row r="2319" spans="1:4">
      <c r="A2319" s="32" t="e">
        <f>IF((A2318+$F$5&lt;='Steps 1+2'!$E$17),A2318+$F$5,#N/A)</f>
        <v>#N/A</v>
      </c>
      <c r="B2319" s="10" t="str">
        <f>IFERROR(IF(ISNUMBER(A2319),(IF(A2319&lt;('Steps 1+2'!$H$11),((A2319/('Steps 1+2'!$H$11))*3+1),((A2319-('Steps 1+2'!$H$11))/(('Steps 1+2'!$E$17)-('Steps 1+2'!$H$11))*2+4)))," ")," ")</f>
        <v xml:space="preserve"> </v>
      </c>
      <c r="C2319" s="9" t="str">
        <f t="shared" si="75"/>
        <v xml:space="preserve"> </v>
      </c>
      <c r="D2319" s="32" t="e">
        <f t="shared" si="76"/>
        <v>#N/A</v>
      </c>
    </row>
    <row r="2320" spans="1:4">
      <c r="A2320" s="32" t="e">
        <f>IF((A2319+$F$5&lt;='Steps 1+2'!$E$17),A2319+$F$5,#N/A)</f>
        <v>#N/A</v>
      </c>
      <c r="B2320" s="10" t="str">
        <f>IFERROR(IF(ISNUMBER(A2320),(IF(A2320&lt;('Steps 1+2'!$H$11),((A2320/('Steps 1+2'!$H$11))*3+1),((A2320-('Steps 1+2'!$H$11))/(('Steps 1+2'!$E$17)-('Steps 1+2'!$H$11))*2+4)))," ")," ")</f>
        <v xml:space="preserve"> </v>
      </c>
      <c r="C2320" s="9" t="str">
        <f t="shared" si="75"/>
        <v xml:space="preserve"> </v>
      </c>
      <c r="D2320" s="32" t="e">
        <f t="shared" si="76"/>
        <v>#N/A</v>
      </c>
    </row>
    <row r="2321" spans="1:4">
      <c r="A2321" s="32" t="e">
        <f>IF((A2320+$F$5&lt;='Steps 1+2'!$E$17),A2320+$F$5,#N/A)</f>
        <v>#N/A</v>
      </c>
      <c r="B2321" s="10" t="str">
        <f>IFERROR(IF(ISNUMBER(A2321),(IF(A2321&lt;('Steps 1+2'!$H$11),((A2321/('Steps 1+2'!$H$11))*3+1),((A2321-('Steps 1+2'!$H$11))/(('Steps 1+2'!$E$17)-('Steps 1+2'!$H$11))*2+4)))," ")," ")</f>
        <v xml:space="preserve"> </v>
      </c>
      <c r="C2321" s="9" t="str">
        <f t="shared" si="75"/>
        <v xml:space="preserve"> </v>
      </c>
      <c r="D2321" s="32" t="e">
        <f t="shared" si="76"/>
        <v>#N/A</v>
      </c>
    </row>
    <row r="2322" spans="1:4">
      <c r="A2322" s="32" t="e">
        <f>IF((A2321+$F$5&lt;='Steps 1+2'!$E$17),A2321+$F$5,#N/A)</f>
        <v>#N/A</v>
      </c>
      <c r="B2322" s="10" t="str">
        <f>IFERROR(IF(ISNUMBER(A2322),(IF(A2322&lt;('Steps 1+2'!$H$11),((A2322/('Steps 1+2'!$H$11))*3+1),((A2322-('Steps 1+2'!$H$11))/(('Steps 1+2'!$E$17)-('Steps 1+2'!$H$11))*2+4)))," ")," ")</f>
        <v xml:space="preserve"> </v>
      </c>
      <c r="C2322" s="9" t="str">
        <f t="shared" si="75"/>
        <v xml:space="preserve"> </v>
      </c>
      <c r="D2322" s="32" t="e">
        <f t="shared" si="76"/>
        <v>#N/A</v>
      </c>
    </row>
    <row r="2323" spans="1:4">
      <c r="A2323" s="32" t="e">
        <f>IF((A2322+$F$5&lt;='Steps 1+2'!$E$17),A2322+$F$5,#N/A)</f>
        <v>#N/A</v>
      </c>
      <c r="B2323" s="10" t="str">
        <f>IFERROR(IF(ISNUMBER(A2323),(IF(A2323&lt;('Steps 1+2'!$H$11),((A2323/('Steps 1+2'!$H$11))*3+1),((A2323-('Steps 1+2'!$H$11))/(('Steps 1+2'!$E$17)-('Steps 1+2'!$H$11))*2+4)))," ")," ")</f>
        <v xml:space="preserve"> </v>
      </c>
      <c r="C2323" s="9" t="str">
        <f t="shared" si="75"/>
        <v xml:space="preserve"> </v>
      </c>
      <c r="D2323" s="32" t="e">
        <f t="shared" si="76"/>
        <v>#N/A</v>
      </c>
    </row>
    <row r="2324" spans="1:4">
      <c r="A2324" s="32" t="e">
        <f>IF((A2323+$F$5&lt;='Steps 1+2'!$E$17),A2323+$F$5,#N/A)</f>
        <v>#N/A</v>
      </c>
      <c r="B2324" s="10" t="str">
        <f>IFERROR(IF(ISNUMBER(A2324),(IF(A2324&lt;('Steps 1+2'!$H$11),((A2324/('Steps 1+2'!$H$11))*3+1),((A2324-('Steps 1+2'!$H$11))/(('Steps 1+2'!$E$17)-('Steps 1+2'!$H$11))*2+4)))," ")," ")</f>
        <v xml:space="preserve"> </v>
      </c>
      <c r="C2324" s="9" t="str">
        <f t="shared" si="75"/>
        <v xml:space="preserve"> </v>
      </c>
      <c r="D2324" s="32" t="e">
        <f t="shared" si="76"/>
        <v>#N/A</v>
      </c>
    </row>
    <row r="2325" spans="1:4">
      <c r="A2325" s="32" t="e">
        <f>IF((A2324+$F$5&lt;='Steps 1+2'!$E$17),A2324+$F$5,#N/A)</f>
        <v>#N/A</v>
      </c>
      <c r="B2325" s="10" t="str">
        <f>IFERROR(IF(ISNUMBER(A2325),(IF(A2325&lt;('Steps 1+2'!$H$11),((A2325/('Steps 1+2'!$H$11))*3+1),((A2325-('Steps 1+2'!$H$11))/(('Steps 1+2'!$E$17)-('Steps 1+2'!$H$11))*2+4)))," ")," ")</f>
        <v xml:space="preserve"> </v>
      </c>
      <c r="C2325" s="9" t="str">
        <f t="shared" si="75"/>
        <v xml:space="preserve"> </v>
      </c>
      <c r="D2325" s="32" t="e">
        <f t="shared" si="76"/>
        <v>#N/A</v>
      </c>
    </row>
    <row r="2326" spans="1:4">
      <c r="A2326" s="32" t="e">
        <f>IF((A2325+$F$5&lt;='Steps 1+2'!$E$17),A2325+$F$5,#N/A)</f>
        <v>#N/A</v>
      </c>
      <c r="B2326" s="10" t="str">
        <f>IFERROR(IF(ISNUMBER(A2326),(IF(A2326&lt;('Steps 1+2'!$H$11),((A2326/('Steps 1+2'!$H$11))*3+1),((A2326-('Steps 1+2'!$H$11))/(('Steps 1+2'!$E$17)-('Steps 1+2'!$H$11))*2+4)))," ")," ")</f>
        <v xml:space="preserve"> </v>
      </c>
      <c r="C2326" s="9" t="str">
        <f t="shared" si="75"/>
        <v xml:space="preserve"> </v>
      </c>
      <c r="D2326" s="32" t="e">
        <f t="shared" si="76"/>
        <v>#N/A</v>
      </c>
    </row>
    <row r="2327" spans="1:4">
      <c r="A2327" s="32" t="e">
        <f>IF((A2326+$F$5&lt;='Steps 1+2'!$E$17),A2326+$F$5,#N/A)</f>
        <v>#N/A</v>
      </c>
      <c r="B2327" s="10" t="str">
        <f>IFERROR(IF(ISNUMBER(A2327),(IF(A2327&lt;('Steps 1+2'!$H$11),((A2327/('Steps 1+2'!$H$11))*3+1),((A2327-('Steps 1+2'!$H$11))/(('Steps 1+2'!$E$17)-('Steps 1+2'!$H$11))*2+4)))," ")," ")</f>
        <v xml:space="preserve"> </v>
      </c>
      <c r="C2327" s="9" t="str">
        <f t="shared" si="75"/>
        <v xml:space="preserve"> </v>
      </c>
      <c r="D2327" s="32" t="e">
        <f t="shared" si="76"/>
        <v>#N/A</v>
      </c>
    </row>
    <row r="2328" spans="1:4">
      <c r="A2328" s="32" t="e">
        <f>IF((A2327+$F$5&lt;='Steps 1+2'!$E$17),A2327+$F$5,#N/A)</f>
        <v>#N/A</v>
      </c>
      <c r="B2328" s="10" t="str">
        <f>IFERROR(IF(ISNUMBER(A2328),(IF(A2328&lt;('Steps 1+2'!$H$11),((A2328/('Steps 1+2'!$H$11))*3+1),((A2328-('Steps 1+2'!$H$11))/(('Steps 1+2'!$E$17)-('Steps 1+2'!$H$11))*2+4)))," ")," ")</f>
        <v xml:space="preserve"> </v>
      </c>
      <c r="C2328" s="9" t="str">
        <f t="shared" si="75"/>
        <v xml:space="preserve"> </v>
      </c>
      <c r="D2328" s="32" t="e">
        <f t="shared" si="76"/>
        <v>#N/A</v>
      </c>
    </row>
    <row r="2329" spans="1:4">
      <c r="A2329" s="32" t="e">
        <f>IF((A2328+$F$5&lt;='Steps 1+2'!$E$17),A2328+$F$5,#N/A)</f>
        <v>#N/A</v>
      </c>
      <c r="B2329" s="10" t="str">
        <f>IFERROR(IF(ISNUMBER(A2329),(IF(A2329&lt;('Steps 1+2'!$H$11),((A2329/('Steps 1+2'!$H$11))*3+1),((A2329-('Steps 1+2'!$H$11))/(('Steps 1+2'!$E$17)-('Steps 1+2'!$H$11))*2+4)))," ")," ")</f>
        <v xml:space="preserve"> </v>
      </c>
      <c r="C2329" s="9" t="str">
        <f t="shared" si="75"/>
        <v xml:space="preserve"> </v>
      </c>
      <c r="D2329" s="32" t="e">
        <f t="shared" si="76"/>
        <v>#N/A</v>
      </c>
    </row>
    <row r="2330" spans="1:4">
      <c r="A2330" s="32" t="e">
        <f>IF((A2329+$F$5&lt;='Steps 1+2'!$E$17),A2329+$F$5,#N/A)</f>
        <v>#N/A</v>
      </c>
      <c r="B2330" s="10" t="str">
        <f>IFERROR(IF(ISNUMBER(A2330),(IF(A2330&lt;('Steps 1+2'!$H$11),((A2330/('Steps 1+2'!$H$11))*3+1),((A2330-('Steps 1+2'!$H$11))/(('Steps 1+2'!$E$17)-('Steps 1+2'!$H$11))*2+4)))," ")," ")</f>
        <v xml:space="preserve"> </v>
      </c>
      <c r="C2330" s="9" t="str">
        <f t="shared" si="75"/>
        <v xml:space="preserve"> </v>
      </c>
      <c r="D2330" s="32" t="e">
        <f t="shared" si="76"/>
        <v>#N/A</v>
      </c>
    </row>
    <row r="2331" spans="1:4">
      <c r="A2331" s="32" t="e">
        <f>IF((A2330+$F$5&lt;='Steps 1+2'!$E$17),A2330+$F$5,#N/A)</f>
        <v>#N/A</v>
      </c>
      <c r="B2331" s="10" t="str">
        <f>IFERROR(IF(ISNUMBER(A2331),(IF(A2331&lt;('Steps 1+2'!$H$11),((A2331/('Steps 1+2'!$H$11))*3+1),((A2331-('Steps 1+2'!$H$11))/(('Steps 1+2'!$E$17)-('Steps 1+2'!$H$11))*2+4)))," ")," ")</f>
        <v xml:space="preserve"> </v>
      </c>
      <c r="C2331" s="9" t="str">
        <f t="shared" si="75"/>
        <v xml:space="preserve"> </v>
      </c>
      <c r="D2331" s="32" t="e">
        <f t="shared" si="76"/>
        <v>#N/A</v>
      </c>
    </row>
    <row r="2332" spans="1:4">
      <c r="A2332" s="32" t="e">
        <f>IF((A2331+$F$5&lt;='Steps 1+2'!$E$17),A2331+$F$5,#N/A)</f>
        <v>#N/A</v>
      </c>
      <c r="B2332" s="10" t="str">
        <f>IFERROR(IF(ISNUMBER(A2332),(IF(A2332&lt;('Steps 1+2'!$H$11),((A2332/('Steps 1+2'!$H$11))*3+1),((A2332-('Steps 1+2'!$H$11))/(('Steps 1+2'!$E$17)-('Steps 1+2'!$H$11))*2+4)))," ")," ")</f>
        <v xml:space="preserve"> </v>
      </c>
      <c r="C2332" s="9" t="str">
        <f t="shared" si="75"/>
        <v xml:space="preserve"> </v>
      </c>
      <c r="D2332" s="32" t="e">
        <f t="shared" si="76"/>
        <v>#N/A</v>
      </c>
    </row>
    <row r="2333" spans="1:4">
      <c r="A2333" s="32" t="e">
        <f>IF((A2332+$F$5&lt;='Steps 1+2'!$E$17),A2332+$F$5,#N/A)</f>
        <v>#N/A</v>
      </c>
      <c r="B2333" s="10" t="str">
        <f>IFERROR(IF(ISNUMBER(A2333),(IF(A2333&lt;('Steps 1+2'!$H$11),((A2333/('Steps 1+2'!$H$11))*3+1),((A2333-('Steps 1+2'!$H$11))/(('Steps 1+2'!$E$17)-('Steps 1+2'!$H$11))*2+4)))," ")," ")</f>
        <v xml:space="preserve"> </v>
      </c>
      <c r="C2333" s="9" t="str">
        <f t="shared" si="75"/>
        <v xml:space="preserve"> </v>
      </c>
      <c r="D2333" s="32" t="e">
        <f t="shared" si="76"/>
        <v>#N/A</v>
      </c>
    </row>
    <row r="2334" spans="1:4">
      <c r="A2334" s="32" t="e">
        <f>IF((A2333+$F$5&lt;='Steps 1+2'!$E$17),A2333+$F$5,#N/A)</f>
        <v>#N/A</v>
      </c>
      <c r="B2334" s="10" t="str">
        <f>IFERROR(IF(ISNUMBER(A2334),(IF(A2334&lt;('Steps 1+2'!$H$11),((A2334/('Steps 1+2'!$H$11))*3+1),((A2334-('Steps 1+2'!$H$11))/(('Steps 1+2'!$E$17)-('Steps 1+2'!$H$11))*2+4)))," ")," ")</f>
        <v xml:space="preserve"> </v>
      </c>
      <c r="C2334" s="9" t="str">
        <f t="shared" si="75"/>
        <v xml:space="preserve"> </v>
      </c>
      <c r="D2334" s="32" t="e">
        <f t="shared" si="76"/>
        <v>#N/A</v>
      </c>
    </row>
    <row r="2335" spans="1:4">
      <c r="A2335" s="32" t="e">
        <f>IF((A2334+$F$5&lt;='Steps 1+2'!$E$17),A2334+$F$5,#N/A)</f>
        <v>#N/A</v>
      </c>
      <c r="B2335" s="10" t="str">
        <f>IFERROR(IF(ISNUMBER(A2335),(IF(A2335&lt;('Steps 1+2'!$H$11),((A2335/('Steps 1+2'!$H$11))*3+1),((A2335-('Steps 1+2'!$H$11))/(('Steps 1+2'!$E$17)-('Steps 1+2'!$H$11))*2+4)))," ")," ")</f>
        <v xml:space="preserve"> </v>
      </c>
      <c r="C2335" s="9" t="str">
        <f t="shared" si="75"/>
        <v xml:space="preserve"> </v>
      </c>
      <c r="D2335" s="32" t="e">
        <f t="shared" si="76"/>
        <v>#N/A</v>
      </c>
    </row>
    <row r="2336" spans="1:4">
      <c r="A2336" s="32" t="e">
        <f>IF((A2335+$F$5&lt;='Steps 1+2'!$E$17),A2335+$F$5,#N/A)</f>
        <v>#N/A</v>
      </c>
      <c r="B2336" s="10" t="str">
        <f>IFERROR(IF(ISNUMBER(A2336),(IF(A2336&lt;('Steps 1+2'!$H$11),((A2336/('Steps 1+2'!$H$11))*3+1),((A2336-('Steps 1+2'!$H$11))/(('Steps 1+2'!$E$17)-('Steps 1+2'!$H$11))*2+4)))," ")," ")</f>
        <v xml:space="preserve"> </v>
      </c>
      <c r="C2336" s="9" t="str">
        <f t="shared" si="75"/>
        <v xml:space="preserve"> </v>
      </c>
      <c r="D2336" s="32" t="e">
        <f t="shared" si="76"/>
        <v>#N/A</v>
      </c>
    </row>
    <row r="2337" spans="1:4">
      <c r="A2337" s="32" t="e">
        <f>IF((A2336+$F$5&lt;='Steps 1+2'!$E$17),A2336+$F$5,#N/A)</f>
        <v>#N/A</v>
      </c>
      <c r="B2337" s="10" t="str">
        <f>IFERROR(IF(ISNUMBER(A2337),(IF(A2337&lt;('Steps 1+2'!$H$11),((A2337/('Steps 1+2'!$H$11))*3+1),((A2337-('Steps 1+2'!$H$11))/(('Steps 1+2'!$E$17)-('Steps 1+2'!$H$11))*2+4)))," ")," ")</f>
        <v xml:space="preserve"> </v>
      </c>
      <c r="C2337" s="9" t="str">
        <f t="shared" si="75"/>
        <v xml:space="preserve"> </v>
      </c>
      <c r="D2337" s="32" t="e">
        <f t="shared" si="76"/>
        <v>#N/A</v>
      </c>
    </row>
    <row r="2338" spans="1:4">
      <c r="A2338" s="32" t="e">
        <f>IF((A2337+$F$5&lt;='Steps 1+2'!$E$17),A2337+$F$5,#N/A)</f>
        <v>#N/A</v>
      </c>
      <c r="B2338" s="10" t="str">
        <f>IFERROR(IF(ISNUMBER(A2338),(IF(A2338&lt;('Steps 1+2'!$H$11),((A2338/('Steps 1+2'!$H$11))*3+1),((A2338-('Steps 1+2'!$H$11))/(('Steps 1+2'!$E$17)-('Steps 1+2'!$H$11))*2+4)))," ")," ")</f>
        <v xml:space="preserve"> </v>
      </c>
      <c r="C2338" s="9" t="str">
        <f t="shared" si="75"/>
        <v xml:space="preserve"> </v>
      </c>
      <c r="D2338" s="32" t="e">
        <f t="shared" si="76"/>
        <v>#N/A</v>
      </c>
    </row>
    <row r="2339" spans="1:4">
      <c r="A2339" s="32" t="e">
        <f>IF((A2338+$F$5&lt;='Steps 1+2'!$E$17),A2338+$F$5,#N/A)</f>
        <v>#N/A</v>
      </c>
      <c r="B2339" s="10" t="str">
        <f>IFERROR(IF(ISNUMBER(A2339),(IF(A2339&lt;('Steps 1+2'!$H$11),((A2339/('Steps 1+2'!$H$11))*3+1),((A2339-('Steps 1+2'!$H$11))/(('Steps 1+2'!$E$17)-('Steps 1+2'!$H$11))*2+4)))," ")," ")</f>
        <v xml:space="preserve"> </v>
      </c>
      <c r="C2339" s="9" t="str">
        <f t="shared" si="75"/>
        <v xml:space="preserve"> </v>
      </c>
      <c r="D2339" s="32" t="e">
        <f t="shared" si="76"/>
        <v>#N/A</v>
      </c>
    </row>
    <row r="2340" spans="1:4">
      <c r="A2340" s="32" t="e">
        <f>IF((A2339+$F$5&lt;='Steps 1+2'!$E$17),A2339+$F$5,#N/A)</f>
        <v>#N/A</v>
      </c>
      <c r="B2340" s="10" t="str">
        <f>IFERROR(IF(ISNUMBER(A2340),(IF(A2340&lt;('Steps 1+2'!$H$11),((A2340/('Steps 1+2'!$H$11))*3+1),((A2340-('Steps 1+2'!$H$11))/(('Steps 1+2'!$E$17)-('Steps 1+2'!$H$11))*2+4)))," ")," ")</f>
        <v xml:space="preserve"> </v>
      </c>
      <c r="C2340" s="9" t="str">
        <f t="shared" si="75"/>
        <v xml:space="preserve"> </v>
      </c>
      <c r="D2340" s="32" t="e">
        <f t="shared" si="76"/>
        <v>#N/A</v>
      </c>
    </row>
    <row r="2341" spans="1:4">
      <c r="A2341" s="32" t="e">
        <f>IF((A2340+$F$5&lt;='Steps 1+2'!$E$17),A2340+$F$5,#N/A)</f>
        <v>#N/A</v>
      </c>
      <c r="B2341" s="10" t="str">
        <f>IFERROR(IF(ISNUMBER(A2341),(IF(A2341&lt;('Steps 1+2'!$H$11),((A2341/('Steps 1+2'!$H$11))*3+1),((A2341-('Steps 1+2'!$H$11))/(('Steps 1+2'!$E$17)-('Steps 1+2'!$H$11))*2+4)))," ")," ")</f>
        <v xml:space="preserve"> </v>
      </c>
      <c r="C2341" s="9" t="str">
        <f t="shared" si="75"/>
        <v xml:space="preserve"> </v>
      </c>
      <c r="D2341" s="32" t="e">
        <f t="shared" si="76"/>
        <v>#N/A</v>
      </c>
    </row>
    <row r="2342" spans="1:4">
      <c r="A2342" s="32" t="e">
        <f>IF((A2341+$F$5&lt;='Steps 1+2'!$E$17),A2341+$F$5,#N/A)</f>
        <v>#N/A</v>
      </c>
      <c r="B2342" s="10" t="str">
        <f>IFERROR(IF(ISNUMBER(A2342),(IF(A2342&lt;('Steps 1+2'!$H$11),((A2342/('Steps 1+2'!$H$11))*3+1),((A2342-('Steps 1+2'!$H$11))/(('Steps 1+2'!$E$17)-('Steps 1+2'!$H$11))*2+4)))," ")," ")</f>
        <v xml:space="preserve"> </v>
      </c>
      <c r="C2342" s="9" t="str">
        <f t="shared" si="75"/>
        <v xml:space="preserve"> </v>
      </c>
      <c r="D2342" s="32" t="e">
        <f t="shared" si="76"/>
        <v>#N/A</v>
      </c>
    </row>
    <row r="2343" spans="1:4">
      <c r="A2343" s="32" t="e">
        <f>IF((A2342+$F$5&lt;='Steps 1+2'!$E$17),A2342+$F$5,#N/A)</f>
        <v>#N/A</v>
      </c>
      <c r="B2343" s="10" t="str">
        <f>IFERROR(IF(ISNUMBER(A2343),(IF(A2343&lt;('Steps 1+2'!$H$11),((A2343/('Steps 1+2'!$H$11))*3+1),((A2343-('Steps 1+2'!$H$11))/(('Steps 1+2'!$E$17)-('Steps 1+2'!$H$11))*2+4)))," ")," ")</f>
        <v xml:space="preserve"> </v>
      </c>
      <c r="C2343" s="9" t="str">
        <f t="shared" si="75"/>
        <v xml:space="preserve"> </v>
      </c>
      <c r="D2343" s="32" t="e">
        <f t="shared" si="76"/>
        <v>#N/A</v>
      </c>
    </row>
    <row r="2344" spans="1:4">
      <c r="A2344" s="32" t="e">
        <f>IF((A2343+$F$5&lt;='Steps 1+2'!$E$17),A2343+$F$5,#N/A)</f>
        <v>#N/A</v>
      </c>
      <c r="B2344" s="10" t="str">
        <f>IFERROR(IF(ISNUMBER(A2344),(IF(A2344&lt;('Steps 1+2'!$H$11),((A2344/('Steps 1+2'!$H$11))*3+1),((A2344-('Steps 1+2'!$H$11))/(('Steps 1+2'!$E$17)-('Steps 1+2'!$H$11))*2+4)))," ")," ")</f>
        <v xml:space="preserve"> </v>
      </c>
      <c r="C2344" s="9" t="str">
        <f t="shared" si="75"/>
        <v xml:space="preserve"> </v>
      </c>
      <c r="D2344" s="32" t="e">
        <f t="shared" si="76"/>
        <v>#N/A</v>
      </c>
    </row>
    <row r="2345" spans="1:4">
      <c r="A2345" s="32" t="e">
        <f>IF((A2344+$F$5&lt;='Steps 1+2'!$E$17),A2344+$F$5,#N/A)</f>
        <v>#N/A</v>
      </c>
      <c r="B2345" s="10" t="str">
        <f>IFERROR(IF(ISNUMBER(A2345),(IF(A2345&lt;('Steps 1+2'!$H$11),((A2345/('Steps 1+2'!$H$11))*3+1),((A2345-('Steps 1+2'!$H$11))/(('Steps 1+2'!$E$17)-('Steps 1+2'!$H$11))*2+4)))," ")," ")</f>
        <v xml:space="preserve"> </v>
      </c>
      <c r="C2345" s="9" t="str">
        <f t="shared" si="75"/>
        <v xml:space="preserve"> </v>
      </c>
      <c r="D2345" s="32" t="e">
        <f t="shared" si="76"/>
        <v>#N/A</v>
      </c>
    </row>
    <row r="2346" spans="1:4">
      <c r="A2346" s="32" t="e">
        <f>IF((A2345+$F$5&lt;='Steps 1+2'!$E$17),A2345+$F$5,#N/A)</f>
        <v>#N/A</v>
      </c>
      <c r="B2346" s="10" t="str">
        <f>IFERROR(IF(ISNUMBER(A2346),(IF(A2346&lt;('Steps 1+2'!$H$11),((A2346/('Steps 1+2'!$H$11))*3+1),((A2346-('Steps 1+2'!$H$11))/(('Steps 1+2'!$E$17)-('Steps 1+2'!$H$11))*2+4)))," ")," ")</f>
        <v xml:space="preserve"> </v>
      </c>
      <c r="C2346" s="9" t="str">
        <f t="shared" si="75"/>
        <v xml:space="preserve"> </v>
      </c>
      <c r="D2346" s="32" t="e">
        <f t="shared" si="76"/>
        <v>#N/A</v>
      </c>
    </row>
    <row r="2347" spans="1:4">
      <c r="A2347" s="32" t="e">
        <f>IF((A2346+$F$5&lt;='Steps 1+2'!$E$17),A2346+$F$5,#N/A)</f>
        <v>#N/A</v>
      </c>
      <c r="B2347" s="10" t="str">
        <f>IFERROR(IF(ISNUMBER(A2347),(IF(A2347&lt;('Steps 1+2'!$H$11),((A2347/('Steps 1+2'!$H$11))*3+1),((A2347-('Steps 1+2'!$H$11))/(('Steps 1+2'!$E$17)-('Steps 1+2'!$H$11))*2+4)))," ")," ")</f>
        <v xml:space="preserve"> </v>
      </c>
      <c r="C2347" s="9" t="str">
        <f t="shared" si="75"/>
        <v xml:space="preserve"> </v>
      </c>
      <c r="D2347" s="32" t="e">
        <f t="shared" si="76"/>
        <v>#N/A</v>
      </c>
    </row>
    <row r="2348" spans="1:4">
      <c r="A2348" s="32" t="e">
        <f>IF((A2347+$F$5&lt;='Steps 1+2'!$E$17),A2347+$F$5,#N/A)</f>
        <v>#N/A</v>
      </c>
      <c r="B2348" s="10" t="str">
        <f>IFERROR(IF(ISNUMBER(A2348),(IF(A2348&lt;('Steps 1+2'!$H$11),((A2348/('Steps 1+2'!$H$11))*3+1),((A2348-('Steps 1+2'!$H$11))/(('Steps 1+2'!$E$17)-('Steps 1+2'!$H$11))*2+4)))," ")," ")</f>
        <v xml:space="preserve"> </v>
      </c>
      <c r="C2348" s="9" t="str">
        <f t="shared" si="75"/>
        <v xml:space="preserve"> </v>
      </c>
      <c r="D2348" s="32" t="e">
        <f t="shared" si="76"/>
        <v>#N/A</v>
      </c>
    </row>
    <row r="2349" spans="1:4">
      <c r="A2349" s="32" t="e">
        <f>IF((A2348+$F$5&lt;='Steps 1+2'!$E$17),A2348+$F$5,#N/A)</f>
        <v>#N/A</v>
      </c>
      <c r="B2349" s="10" t="str">
        <f>IFERROR(IF(ISNUMBER(A2349),(IF(A2349&lt;('Steps 1+2'!$H$11),((A2349/('Steps 1+2'!$H$11))*3+1),((A2349-('Steps 1+2'!$H$11))/(('Steps 1+2'!$E$17)-('Steps 1+2'!$H$11))*2+4)))," ")," ")</f>
        <v xml:space="preserve"> </v>
      </c>
      <c r="C2349" s="9" t="str">
        <f t="shared" si="75"/>
        <v xml:space="preserve"> </v>
      </c>
      <c r="D2349" s="32" t="e">
        <f t="shared" si="76"/>
        <v>#N/A</v>
      </c>
    </row>
    <row r="2350" spans="1:4">
      <c r="A2350" s="32" t="e">
        <f>IF((A2349+$F$5&lt;='Steps 1+2'!$E$17),A2349+$F$5,#N/A)</f>
        <v>#N/A</v>
      </c>
      <c r="B2350" s="10" t="str">
        <f>IFERROR(IF(ISNUMBER(A2350),(IF(A2350&lt;('Steps 1+2'!$H$11),((A2350/('Steps 1+2'!$H$11))*3+1),((A2350-('Steps 1+2'!$H$11))/(('Steps 1+2'!$E$17)-('Steps 1+2'!$H$11))*2+4)))," ")," ")</f>
        <v xml:space="preserve"> </v>
      </c>
      <c r="C2350" s="9" t="str">
        <f t="shared" si="75"/>
        <v xml:space="preserve"> </v>
      </c>
      <c r="D2350" s="32" t="e">
        <f t="shared" si="76"/>
        <v>#N/A</v>
      </c>
    </row>
    <row r="2351" spans="1:4">
      <c r="A2351" s="32" t="e">
        <f>IF((A2350+$F$5&lt;='Steps 1+2'!$E$17),A2350+$F$5,#N/A)</f>
        <v>#N/A</v>
      </c>
      <c r="B2351" s="10" t="str">
        <f>IFERROR(IF(ISNUMBER(A2351),(IF(A2351&lt;('Steps 1+2'!$H$11),((A2351/('Steps 1+2'!$H$11))*3+1),((A2351-('Steps 1+2'!$H$11))/(('Steps 1+2'!$E$17)-('Steps 1+2'!$H$11))*2+4)))," ")," ")</f>
        <v xml:space="preserve"> </v>
      </c>
      <c r="C2351" s="9" t="str">
        <f t="shared" si="75"/>
        <v xml:space="preserve"> </v>
      </c>
      <c r="D2351" s="32" t="e">
        <f t="shared" si="76"/>
        <v>#N/A</v>
      </c>
    </row>
    <row r="2352" spans="1:4">
      <c r="A2352" s="32" t="e">
        <f>IF((A2351+$F$5&lt;='Steps 1+2'!$E$17),A2351+$F$5,#N/A)</f>
        <v>#N/A</v>
      </c>
      <c r="B2352" s="10" t="str">
        <f>IFERROR(IF(ISNUMBER(A2352),(IF(A2352&lt;('Steps 1+2'!$H$11),((A2352/('Steps 1+2'!$H$11))*3+1),((A2352-('Steps 1+2'!$H$11))/(('Steps 1+2'!$E$17)-('Steps 1+2'!$H$11))*2+4)))," ")," ")</f>
        <v xml:space="preserve"> </v>
      </c>
      <c r="C2352" s="9" t="str">
        <f t="shared" si="75"/>
        <v xml:space="preserve"> </v>
      </c>
      <c r="D2352" s="32" t="e">
        <f t="shared" si="76"/>
        <v>#N/A</v>
      </c>
    </row>
    <row r="2353" spans="1:4">
      <c r="A2353" s="32" t="e">
        <f>IF((A2352+$F$5&lt;='Steps 1+2'!$E$17),A2352+$F$5,#N/A)</f>
        <v>#N/A</v>
      </c>
      <c r="B2353" s="10" t="str">
        <f>IFERROR(IF(ISNUMBER(A2353),(IF(A2353&lt;('Steps 1+2'!$H$11),((A2353/('Steps 1+2'!$H$11))*3+1),((A2353-('Steps 1+2'!$H$11))/(('Steps 1+2'!$E$17)-('Steps 1+2'!$H$11))*2+4)))," ")," ")</f>
        <v xml:space="preserve"> </v>
      </c>
      <c r="C2353" s="9" t="str">
        <f t="shared" si="75"/>
        <v xml:space="preserve"> </v>
      </c>
      <c r="D2353" s="32" t="e">
        <f t="shared" si="76"/>
        <v>#N/A</v>
      </c>
    </row>
    <row r="2354" spans="1:4">
      <c r="A2354" s="32" t="e">
        <f>IF((A2353+$F$5&lt;='Steps 1+2'!$E$17),A2353+$F$5,#N/A)</f>
        <v>#N/A</v>
      </c>
      <c r="B2354" s="10" t="str">
        <f>IFERROR(IF(ISNUMBER(A2354),(IF(A2354&lt;('Steps 1+2'!$H$11),((A2354/('Steps 1+2'!$H$11))*3+1),((A2354-('Steps 1+2'!$H$11))/(('Steps 1+2'!$E$17)-('Steps 1+2'!$H$11))*2+4)))," ")," ")</f>
        <v xml:space="preserve"> </v>
      </c>
      <c r="C2354" s="9" t="str">
        <f t="shared" si="75"/>
        <v xml:space="preserve"> </v>
      </c>
      <c r="D2354" s="32" t="e">
        <f t="shared" si="76"/>
        <v>#N/A</v>
      </c>
    </row>
    <row r="2355" spans="1:4">
      <c r="A2355" s="32" t="e">
        <f>IF((A2354+$F$5&lt;='Steps 1+2'!$E$17),A2354+$F$5,#N/A)</f>
        <v>#N/A</v>
      </c>
      <c r="B2355" s="10" t="str">
        <f>IFERROR(IF(ISNUMBER(A2355),(IF(A2355&lt;('Steps 1+2'!$H$11),((A2355/('Steps 1+2'!$H$11))*3+1),((A2355-('Steps 1+2'!$H$11))/(('Steps 1+2'!$E$17)-('Steps 1+2'!$H$11))*2+4)))," ")," ")</f>
        <v xml:space="preserve"> </v>
      </c>
      <c r="C2355" s="9" t="str">
        <f t="shared" si="75"/>
        <v xml:space="preserve"> </v>
      </c>
      <c r="D2355" s="32" t="e">
        <f t="shared" si="76"/>
        <v>#N/A</v>
      </c>
    </row>
    <row r="2356" spans="1:4">
      <c r="A2356" s="32" t="e">
        <f>IF((A2355+$F$5&lt;='Steps 1+2'!$E$17),A2355+$F$5,#N/A)</f>
        <v>#N/A</v>
      </c>
      <c r="B2356" s="10" t="str">
        <f>IFERROR(IF(ISNUMBER(A2356),(IF(A2356&lt;('Steps 1+2'!$H$11),((A2356/('Steps 1+2'!$H$11))*3+1),((A2356-('Steps 1+2'!$H$11))/(('Steps 1+2'!$E$17)-('Steps 1+2'!$H$11))*2+4)))," ")," ")</f>
        <v xml:space="preserve"> </v>
      </c>
      <c r="C2356" s="9" t="str">
        <f t="shared" si="75"/>
        <v xml:space="preserve"> </v>
      </c>
      <c r="D2356" s="32" t="e">
        <f t="shared" si="76"/>
        <v>#N/A</v>
      </c>
    </row>
    <row r="2357" spans="1:4">
      <c r="A2357" s="32" t="e">
        <f>IF((A2356+$F$5&lt;='Steps 1+2'!$E$17),A2356+$F$5,#N/A)</f>
        <v>#N/A</v>
      </c>
      <c r="B2357" s="10" t="str">
        <f>IFERROR(IF(ISNUMBER(A2357),(IF(A2357&lt;('Steps 1+2'!$H$11),((A2357/('Steps 1+2'!$H$11))*3+1),((A2357-('Steps 1+2'!$H$11))/(('Steps 1+2'!$E$17)-('Steps 1+2'!$H$11))*2+4)))," ")," ")</f>
        <v xml:space="preserve"> </v>
      </c>
      <c r="C2357" s="9" t="str">
        <f t="shared" si="75"/>
        <v xml:space="preserve"> </v>
      </c>
      <c r="D2357" s="32" t="e">
        <f t="shared" si="76"/>
        <v>#N/A</v>
      </c>
    </row>
    <row r="2358" spans="1:4">
      <c r="A2358" s="32" t="e">
        <f>IF((A2357+$F$5&lt;='Steps 1+2'!$E$17),A2357+$F$5,#N/A)</f>
        <v>#N/A</v>
      </c>
      <c r="B2358" s="10" t="str">
        <f>IFERROR(IF(ISNUMBER(A2358),(IF(A2358&lt;('Steps 1+2'!$H$11),((A2358/('Steps 1+2'!$H$11))*3+1),((A2358-('Steps 1+2'!$H$11))/(('Steps 1+2'!$E$17)-('Steps 1+2'!$H$11))*2+4)))," ")," ")</f>
        <v xml:space="preserve"> </v>
      </c>
      <c r="C2358" s="9" t="str">
        <f t="shared" si="75"/>
        <v xml:space="preserve"> </v>
      </c>
      <c r="D2358" s="32" t="e">
        <f t="shared" si="76"/>
        <v>#N/A</v>
      </c>
    </row>
    <row r="2359" spans="1:4">
      <c r="A2359" s="32" t="e">
        <f>IF((A2358+$F$5&lt;='Steps 1+2'!$E$17),A2358+$F$5,#N/A)</f>
        <v>#N/A</v>
      </c>
      <c r="B2359" s="10" t="str">
        <f>IFERROR(IF(ISNUMBER(A2359),(IF(A2359&lt;('Steps 1+2'!$H$11),((A2359/('Steps 1+2'!$H$11))*3+1),((A2359-('Steps 1+2'!$H$11))/(('Steps 1+2'!$E$17)-('Steps 1+2'!$H$11))*2+4)))," ")," ")</f>
        <v xml:space="preserve"> </v>
      </c>
      <c r="C2359" s="9" t="str">
        <f t="shared" si="75"/>
        <v xml:space="preserve"> </v>
      </c>
      <c r="D2359" s="32" t="e">
        <f t="shared" si="76"/>
        <v>#N/A</v>
      </c>
    </row>
    <row r="2360" spans="1:4">
      <c r="A2360" s="32" t="e">
        <f>IF((A2359+$F$5&lt;='Steps 1+2'!$E$17),A2359+$F$5,#N/A)</f>
        <v>#N/A</v>
      </c>
      <c r="B2360" s="10" t="str">
        <f>IFERROR(IF(ISNUMBER(A2360),(IF(A2360&lt;('Steps 1+2'!$H$11),((A2360/('Steps 1+2'!$H$11))*3+1),((A2360-('Steps 1+2'!$H$11))/(('Steps 1+2'!$E$17)-('Steps 1+2'!$H$11))*2+4)))," ")," ")</f>
        <v xml:space="preserve"> </v>
      </c>
      <c r="C2360" s="9" t="str">
        <f t="shared" si="75"/>
        <v xml:space="preserve"> </v>
      </c>
      <c r="D2360" s="32" t="e">
        <f t="shared" si="76"/>
        <v>#N/A</v>
      </c>
    </row>
    <row r="2361" spans="1:4">
      <c r="A2361" s="32" t="e">
        <f>IF((A2360+$F$5&lt;='Steps 1+2'!$E$17),A2360+$F$5,#N/A)</f>
        <v>#N/A</v>
      </c>
      <c r="B2361" s="10" t="str">
        <f>IFERROR(IF(ISNUMBER(A2361),(IF(A2361&lt;('Steps 1+2'!$H$11),((A2361/('Steps 1+2'!$H$11))*3+1),((A2361-('Steps 1+2'!$H$11))/(('Steps 1+2'!$E$17)-('Steps 1+2'!$H$11))*2+4)))," ")," ")</f>
        <v xml:space="preserve"> </v>
      </c>
      <c r="C2361" s="9" t="str">
        <f t="shared" si="75"/>
        <v xml:space="preserve"> </v>
      </c>
      <c r="D2361" s="32" t="e">
        <f t="shared" si="76"/>
        <v>#N/A</v>
      </c>
    </row>
    <row r="2362" spans="1:4">
      <c r="A2362" s="32" t="e">
        <f>IF((A2361+$F$5&lt;='Steps 1+2'!$E$17),A2361+$F$5,#N/A)</f>
        <v>#N/A</v>
      </c>
      <c r="B2362" s="10" t="str">
        <f>IFERROR(IF(ISNUMBER(A2362),(IF(A2362&lt;('Steps 1+2'!$H$11),((A2362/('Steps 1+2'!$H$11))*3+1),((A2362-('Steps 1+2'!$H$11))/(('Steps 1+2'!$E$17)-('Steps 1+2'!$H$11))*2+4)))," ")," ")</f>
        <v xml:space="preserve"> </v>
      </c>
      <c r="C2362" s="9" t="str">
        <f t="shared" si="75"/>
        <v xml:space="preserve"> </v>
      </c>
      <c r="D2362" s="32" t="e">
        <f t="shared" si="76"/>
        <v>#N/A</v>
      </c>
    </row>
    <row r="2363" spans="1:4">
      <c r="A2363" s="32" t="e">
        <f>IF((A2362+$F$5&lt;='Steps 1+2'!$E$17),A2362+$F$5,#N/A)</f>
        <v>#N/A</v>
      </c>
      <c r="B2363" s="10" t="str">
        <f>IFERROR(IF(ISNUMBER(A2363),(IF(A2363&lt;('Steps 1+2'!$H$11),((A2363/('Steps 1+2'!$H$11))*3+1),((A2363-('Steps 1+2'!$H$11))/(('Steps 1+2'!$E$17)-('Steps 1+2'!$H$11))*2+4)))," ")," ")</f>
        <v xml:space="preserve"> </v>
      </c>
      <c r="C2363" s="9" t="str">
        <f t="shared" si="75"/>
        <v xml:space="preserve"> </v>
      </c>
      <c r="D2363" s="32" t="e">
        <f t="shared" si="76"/>
        <v>#N/A</v>
      </c>
    </row>
    <row r="2364" spans="1:4">
      <c r="A2364" s="32" t="e">
        <f>IF((A2363+$F$5&lt;='Steps 1+2'!$E$17),A2363+$F$5,#N/A)</f>
        <v>#N/A</v>
      </c>
      <c r="B2364" s="10" t="str">
        <f>IFERROR(IF(ISNUMBER(A2364),(IF(A2364&lt;('Steps 1+2'!$H$11),((A2364/('Steps 1+2'!$H$11))*3+1),((A2364-('Steps 1+2'!$H$11))/(('Steps 1+2'!$E$17)-('Steps 1+2'!$H$11))*2+4)))," ")," ")</f>
        <v xml:space="preserve"> </v>
      </c>
      <c r="C2364" s="9" t="str">
        <f t="shared" si="75"/>
        <v xml:space="preserve"> </v>
      </c>
      <c r="D2364" s="32" t="e">
        <f t="shared" si="76"/>
        <v>#N/A</v>
      </c>
    </row>
    <row r="2365" spans="1:4">
      <c r="A2365" s="32" t="e">
        <f>IF((A2364+$F$5&lt;='Steps 1+2'!$E$17),A2364+$F$5,#N/A)</f>
        <v>#N/A</v>
      </c>
      <c r="B2365" s="10" t="str">
        <f>IFERROR(IF(ISNUMBER(A2365),(IF(A2365&lt;('Steps 1+2'!$H$11),((A2365/('Steps 1+2'!$H$11))*3+1),((A2365-('Steps 1+2'!$H$11))/(('Steps 1+2'!$E$17)-('Steps 1+2'!$H$11))*2+4)))," ")," ")</f>
        <v xml:space="preserve"> </v>
      </c>
      <c r="C2365" s="9" t="str">
        <f t="shared" si="75"/>
        <v xml:space="preserve"> </v>
      </c>
      <c r="D2365" s="32" t="e">
        <f t="shared" si="76"/>
        <v>#N/A</v>
      </c>
    </row>
    <row r="2366" spans="1:4">
      <c r="A2366" s="32" t="e">
        <f>IF((A2365+$F$5&lt;='Steps 1+2'!$E$17),A2365+$F$5,#N/A)</f>
        <v>#N/A</v>
      </c>
      <c r="B2366" s="10" t="str">
        <f>IFERROR(IF(ISNUMBER(A2366),(IF(A2366&lt;('Steps 1+2'!$H$11),((A2366/('Steps 1+2'!$H$11))*3+1),((A2366-('Steps 1+2'!$H$11))/(('Steps 1+2'!$E$17)-('Steps 1+2'!$H$11))*2+4)))," ")," ")</f>
        <v xml:space="preserve"> </v>
      </c>
      <c r="C2366" s="9" t="str">
        <f t="shared" si="75"/>
        <v xml:space="preserve"> </v>
      </c>
      <c r="D2366" s="32" t="e">
        <f t="shared" si="76"/>
        <v>#N/A</v>
      </c>
    </row>
    <row r="2367" spans="1:4">
      <c r="A2367" s="32" t="e">
        <f>IF((A2366+$F$5&lt;='Steps 1+2'!$E$17),A2366+$F$5,#N/A)</f>
        <v>#N/A</v>
      </c>
      <c r="B2367" s="10" t="str">
        <f>IFERROR(IF(ISNUMBER(A2367),(IF(A2367&lt;('Steps 1+2'!$H$11),((A2367/('Steps 1+2'!$H$11))*3+1),((A2367-('Steps 1+2'!$H$11))/(('Steps 1+2'!$E$17)-('Steps 1+2'!$H$11))*2+4)))," ")," ")</f>
        <v xml:space="preserve"> </v>
      </c>
      <c r="C2367" s="9" t="str">
        <f t="shared" si="75"/>
        <v xml:space="preserve"> </v>
      </c>
      <c r="D2367" s="32" t="e">
        <f t="shared" si="76"/>
        <v>#N/A</v>
      </c>
    </row>
    <row r="2368" spans="1:4">
      <c r="A2368" s="32" t="e">
        <f>IF((A2367+$F$5&lt;='Steps 1+2'!$E$17),A2367+$F$5,#N/A)</f>
        <v>#N/A</v>
      </c>
      <c r="B2368" s="10" t="str">
        <f>IFERROR(IF(ISNUMBER(A2368),(IF(A2368&lt;('Steps 1+2'!$H$11),((A2368/('Steps 1+2'!$H$11))*3+1),((A2368-('Steps 1+2'!$H$11))/(('Steps 1+2'!$E$17)-('Steps 1+2'!$H$11))*2+4)))," ")," ")</f>
        <v xml:space="preserve"> </v>
      </c>
      <c r="C2368" s="9" t="str">
        <f t="shared" si="75"/>
        <v xml:space="preserve"> </v>
      </c>
      <c r="D2368" s="32" t="e">
        <f t="shared" si="76"/>
        <v>#N/A</v>
      </c>
    </row>
    <row r="2369" spans="1:4">
      <c r="A2369" s="32" t="e">
        <f>IF((A2368+$F$5&lt;='Steps 1+2'!$E$17),A2368+$F$5,#N/A)</f>
        <v>#N/A</v>
      </c>
      <c r="B2369" s="10" t="str">
        <f>IFERROR(IF(ISNUMBER(A2369),(IF(A2369&lt;('Steps 1+2'!$H$11),((A2369/('Steps 1+2'!$H$11))*3+1),((A2369-('Steps 1+2'!$H$11))/(('Steps 1+2'!$E$17)-('Steps 1+2'!$H$11))*2+4)))," ")," ")</f>
        <v xml:space="preserve"> </v>
      </c>
      <c r="C2369" s="9" t="str">
        <f t="shared" si="75"/>
        <v xml:space="preserve"> </v>
      </c>
      <c r="D2369" s="32" t="e">
        <f t="shared" si="76"/>
        <v>#N/A</v>
      </c>
    </row>
    <row r="2370" spans="1:4">
      <c r="A2370" s="32" t="e">
        <f>IF((A2369+$F$5&lt;='Steps 1+2'!$E$17),A2369+$F$5,#N/A)</f>
        <v>#N/A</v>
      </c>
      <c r="B2370" s="10" t="str">
        <f>IFERROR(IF(ISNUMBER(A2370),(IF(A2370&lt;('Steps 1+2'!$H$11),((A2370/('Steps 1+2'!$H$11))*3+1),((A2370-('Steps 1+2'!$H$11))/(('Steps 1+2'!$E$17)-('Steps 1+2'!$H$11))*2+4)))," ")," ")</f>
        <v xml:space="preserve"> </v>
      </c>
      <c r="C2370" s="9" t="str">
        <f t="shared" ref="C2370:C2433" si="77">IFERROR(IF(AND(B2370&gt;3.5,B2370&lt;4),3.5,ROUND(B2370/5,1)*5)," ")</f>
        <v xml:space="preserve"> </v>
      </c>
      <c r="D2370" s="32" t="e">
        <f t="shared" si="76"/>
        <v>#N/A</v>
      </c>
    </row>
    <row r="2371" spans="1:4">
      <c r="A2371" s="32" t="e">
        <f>IF((A2370+$F$5&lt;='Steps 1+2'!$E$17),A2370+$F$5,#N/A)</f>
        <v>#N/A</v>
      </c>
      <c r="B2371" s="10" t="str">
        <f>IFERROR(IF(ISNUMBER(A2371),(IF(A2371&lt;('Steps 1+2'!$H$11),((A2371/('Steps 1+2'!$H$11))*3+1),((A2371-('Steps 1+2'!$H$11))/(('Steps 1+2'!$E$17)-('Steps 1+2'!$H$11))*2+4)))," ")," ")</f>
        <v xml:space="preserve"> </v>
      </c>
      <c r="C2371" s="9" t="str">
        <f t="shared" si="77"/>
        <v xml:space="preserve"> </v>
      </c>
      <c r="D2371" s="32" t="e">
        <f t="shared" si="76"/>
        <v>#N/A</v>
      </c>
    </row>
    <row r="2372" spans="1:4">
      <c r="A2372" s="32" t="e">
        <f>IF((A2371+$F$5&lt;='Steps 1+2'!$E$17),A2371+$F$5,#N/A)</f>
        <v>#N/A</v>
      </c>
      <c r="B2372" s="10" t="str">
        <f>IFERROR(IF(ISNUMBER(A2372),(IF(A2372&lt;('Steps 1+2'!$H$11),((A2372/('Steps 1+2'!$H$11))*3+1),((A2372-('Steps 1+2'!$H$11))/(('Steps 1+2'!$E$17)-('Steps 1+2'!$H$11))*2+4)))," ")," ")</f>
        <v xml:space="preserve"> </v>
      </c>
      <c r="C2372" s="9" t="str">
        <f t="shared" si="77"/>
        <v xml:space="preserve"> </v>
      </c>
      <c r="D2372" s="32" t="e">
        <f t="shared" si="76"/>
        <v>#N/A</v>
      </c>
    </row>
    <row r="2373" spans="1:4">
      <c r="A2373" s="32" t="e">
        <f>IF((A2372+$F$5&lt;='Steps 1+2'!$E$17),A2372+$F$5,#N/A)</f>
        <v>#N/A</v>
      </c>
      <c r="B2373" s="10" t="str">
        <f>IFERROR(IF(ISNUMBER(A2373),(IF(A2373&lt;('Steps 1+2'!$H$11),((A2373/('Steps 1+2'!$H$11))*3+1),((A2373-('Steps 1+2'!$H$11))/(('Steps 1+2'!$E$17)-('Steps 1+2'!$H$11))*2+4)))," ")," ")</f>
        <v xml:space="preserve"> </v>
      </c>
      <c r="C2373" s="9" t="str">
        <f t="shared" si="77"/>
        <v xml:space="preserve"> </v>
      </c>
      <c r="D2373" s="32" t="e">
        <f t="shared" si="76"/>
        <v>#N/A</v>
      </c>
    </row>
    <row r="2374" spans="1:4">
      <c r="A2374" s="32" t="e">
        <f>IF((A2373+$F$5&lt;='Steps 1+2'!$E$17),A2373+$F$5,#N/A)</f>
        <v>#N/A</v>
      </c>
      <c r="B2374" s="10" t="str">
        <f>IFERROR(IF(ISNUMBER(A2374),(IF(A2374&lt;('Steps 1+2'!$H$11),((A2374/('Steps 1+2'!$H$11))*3+1),((A2374-('Steps 1+2'!$H$11))/(('Steps 1+2'!$E$17)-('Steps 1+2'!$H$11))*2+4)))," ")," ")</f>
        <v xml:space="preserve"> </v>
      </c>
      <c r="C2374" s="9" t="str">
        <f t="shared" si="77"/>
        <v xml:space="preserve"> </v>
      </c>
      <c r="D2374" s="32" t="e">
        <f t="shared" si="76"/>
        <v>#N/A</v>
      </c>
    </row>
    <row r="2375" spans="1:4">
      <c r="A2375" s="32" t="e">
        <f>IF((A2374+$F$5&lt;='Steps 1+2'!$E$17),A2374+$F$5,#N/A)</f>
        <v>#N/A</v>
      </c>
      <c r="B2375" s="10" t="str">
        <f>IFERROR(IF(ISNUMBER(A2375),(IF(A2375&lt;('Steps 1+2'!$H$11),((A2375/('Steps 1+2'!$H$11))*3+1),((A2375-('Steps 1+2'!$H$11))/(('Steps 1+2'!$E$17)-('Steps 1+2'!$H$11))*2+4)))," ")," ")</f>
        <v xml:space="preserve"> </v>
      </c>
      <c r="C2375" s="9" t="str">
        <f t="shared" si="77"/>
        <v xml:space="preserve"> </v>
      </c>
      <c r="D2375" s="32" t="e">
        <f t="shared" si="76"/>
        <v>#N/A</v>
      </c>
    </row>
    <row r="2376" spans="1:4">
      <c r="A2376" s="32" t="e">
        <f>IF((A2375+$F$5&lt;='Steps 1+2'!$E$17),A2375+$F$5,#N/A)</f>
        <v>#N/A</v>
      </c>
      <c r="B2376" s="10" t="str">
        <f>IFERROR(IF(ISNUMBER(A2376),(IF(A2376&lt;('Steps 1+2'!$H$11),((A2376/('Steps 1+2'!$H$11))*3+1),((A2376-('Steps 1+2'!$H$11))/(('Steps 1+2'!$E$17)-('Steps 1+2'!$H$11))*2+4)))," ")," ")</f>
        <v xml:space="preserve"> </v>
      </c>
      <c r="C2376" s="9" t="str">
        <f t="shared" si="77"/>
        <v xml:space="preserve"> </v>
      </c>
      <c r="D2376" s="32" t="e">
        <f t="shared" si="76"/>
        <v>#N/A</v>
      </c>
    </row>
    <row r="2377" spans="1:4">
      <c r="A2377" s="32" t="e">
        <f>IF((A2376+$F$5&lt;='Steps 1+2'!$E$17),A2376+$F$5,#N/A)</f>
        <v>#N/A</v>
      </c>
      <c r="B2377" s="10" t="str">
        <f>IFERROR(IF(ISNUMBER(A2377),(IF(A2377&lt;('Steps 1+2'!$H$11),((A2377/('Steps 1+2'!$H$11))*3+1),((A2377-('Steps 1+2'!$H$11))/(('Steps 1+2'!$E$17)-('Steps 1+2'!$H$11))*2+4)))," ")," ")</f>
        <v xml:space="preserve"> </v>
      </c>
      <c r="C2377" s="9" t="str">
        <f t="shared" si="77"/>
        <v xml:space="preserve"> </v>
      </c>
      <c r="D2377" s="32" t="e">
        <f t="shared" si="76"/>
        <v>#N/A</v>
      </c>
    </row>
    <row r="2378" spans="1:4">
      <c r="A2378" s="32" t="e">
        <f>IF((A2377+$F$5&lt;='Steps 1+2'!$E$17),A2377+$F$5,#N/A)</f>
        <v>#N/A</v>
      </c>
      <c r="B2378" s="10" t="str">
        <f>IFERROR(IF(ISNUMBER(A2378),(IF(A2378&lt;('Steps 1+2'!$H$11),((A2378/('Steps 1+2'!$H$11))*3+1),((A2378-('Steps 1+2'!$H$11))/(('Steps 1+2'!$E$17)-('Steps 1+2'!$H$11))*2+4)))," ")," ")</f>
        <v xml:space="preserve"> </v>
      </c>
      <c r="C2378" s="9" t="str">
        <f t="shared" si="77"/>
        <v xml:space="preserve"> </v>
      </c>
      <c r="D2378" s="32" t="e">
        <f t="shared" si="76"/>
        <v>#N/A</v>
      </c>
    </row>
    <row r="2379" spans="1:4">
      <c r="A2379" s="32" t="e">
        <f>IF((A2378+$F$5&lt;='Steps 1+2'!$E$17),A2378+$F$5,#N/A)</f>
        <v>#N/A</v>
      </c>
      <c r="B2379" s="10" t="str">
        <f>IFERROR(IF(ISNUMBER(A2379),(IF(A2379&lt;('Steps 1+2'!$H$11),((A2379/('Steps 1+2'!$H$11))*3+1),((A2379-('Steps 1+2'!$H$11))/(('Steps 1+2'!$E$17)-('Steps 1+2'!$H$11))*2+4)))," ")," ")</f>
        <v xml:space="preserve"> </v>
      </c>
      <c r="C2379" s="9" t="str">
        <f t="shared" si="77"/>
        <v xml:space="preserve"> </v>
      </c>
      <c r="D2379" s="32" t="e">
        <f t="shared" ref="D2379:D2442" si="78">A2379</f>
        <v>#N/A</v>
      </c>
    </row>
    <row r="2380" spans="1:4">
      <c r="A2380" s="32" t="e">
        <f>IF((A2379+$F$5&lt;='Steps 1+2'!$E$17),A2379+$F$5,#N/A)</f>
        <v>#N/A</v>
      </c>
      <c r="B2380" s="10" t="str">
        <f>IFERROR(IF(ISNUMBER(A2380),(IF(A2380&lt;('Steps 1+2'!$H$11),((A2380/('Steps 1+2'!$H$11))*3+1),((A2380-('Steps 1+2'!$H$11))/(('Steps 1+2'!$E$17)-('Steps 1+2'!$H$11))*2+4)))," ")," ")</f>
        <v xml:space="preserve"> </v>
      </c>
      <c r="C2380" s="9" t="str">
        <f t="shared" si="77"/>
        <v xml:space="preserve"> </v>
      </c>
      <c r="D2380" s="32" t="e">
        <f t="shared" si="78"/>
        <v>#N/A</v>
      </c>
    </row>
    <row r="2381" spans="1:4">
      <c r="A2381" s="32" t="e">
        <f>IF((A2380+$F$5&lt;='Steps 1+2'!$E$17),A2380+$F$5,#N/A)</f>
        <v>#N/A</v>
      </c>
      <c r="B2381" s="10" t="str">
        <f>IFERROR(IF(ISNUMBER(A2381),(IF(A2381&lt;('Steps 1+2'!$H$11),((A2381/('Steps 1+2'!$H$11))*3+1),((A2381-('Steps 1+2'!$H$11))/(('Steps 1+2'!$E$17)-('Steps 1+2'!$H$11))*2+4)))," ")," ")</f>
        <v xml:space="preserve"> </v>
      </c>
      <c r="C2381" s="9" t="str">
        <f t="shared" si="77"/>
        <v xml:space="preserve"> </v>
      </c>
      <c r="D2381" s="32" t="e">
        <f t="shared" si="78"/>
        <v>#N/A</v>
      </c>
    </row>
    <row r="2382" spans="1:4">
      <c r="A2382" s="32" t="e">
        <f>IF((A2381+$F$5&lt;='Steps 1+2'!$E$17),A2381+$F$5,#N/A)</f>
        <v>#N/A</v>
      </c>
      <c r="B2382" s="10" t="str">
        <f>IFERROR(IF(ISNUMBER(A2382),(IF(A2382&lt;('Steps 1+2'!$H$11),((A2382/('Steps 1+2'!$H$11))*3+1),((A2382-('Steps 1+2'!$H$11))/(('Steps 1+2'!$E$17)-('Steps 1+2'!$H$11))*2+4)))," ")," ")</f>
        <v xml:space="preserve"> </v>
      </c>
      <c r="C2382" s="9" t="str">
        <f t="shared" si="77"/>
        <v xml:space="preserve"> </v>
      </c>
      <c r="D2382" s="32" t="e">
        <f t="shared" si="78"/>
        <v>#N/A</v>
      </c>
    </row>
    <row r="2383" spans="1:4">
      <c r="A2383" s="32" t="e">
        <f>IF((A2382+$F$5&lt;='Steps 1+2'!$E$17),A2382+$F$5,#N/A)</f>
        <v>#N/A</v>
      </c>
      <c r="B2383" s="10" t="str">
        <f>IFERROR(IF(ISNUMBER(A2383),(IF(A2383&lt;('Steps 1+2'!$H$11),((A2383/('Steps 1+2'!$H$11))*3+1),((A2383-('Steps 1+2'!$H$11))/(('Steps 1+2'!$E$17)-('Steps 1+2'!$H$11))*2+4)))," ")," ")</f>
        <v xml:space="preserve"> </v>
      </c>
      <c r="C2383" s="9" t="str">
        <f t="shared" si="77"/>
        <v xml:space="preserve"> </v>
      </c>
      <c r="D2383" s="32" t="e">
        <f t="shared" si="78"/>
        <v>#N/A</v>
      </c>
    </row>
    <row r="2384" spans="1:4">
      <c r="A2384" s="32" t="e">
        <f>IF((A2383+$F$5&lt;='Steps 1+2'!$E$17),A2383+$F$5,#N/A)</f>
        <v>#N/A</v>
      </c>
      <c r="B2384" s="10" t="str">
        <f>IFERROR(IF(ISNUMBER(A2384),(IF(A2384&lt;('Steps 1+2'!$H$11),((A2384/('Steps 1+2'!$H$11))*3+1),((A2384-('Steps 1+2'!$H$11))/(('Steps 1+2'!$E$17)-('Steps 1+2'!$H$11))*2+4)))," ")," ")</f>
        <v xml:space="preserve"> </v>
      </c>
      <c r="C2384" s="9" t="str">
        <f t="shared" si="77"/>
        <v xml:space="preserve"> </v>
      </c>
      <c r="D2384" s="32" t="e">
        <f t="shared" si="78"/>
        <v>#N/A</v>
      </c>
    </row>
    <row r="2385" spans="1:4">
      <c r="A2385" s="32" t="e">
        <f>IF((A2384+$F$5&lt;='Steps 1+2'!$E$17),A2384+$F$5,#N/A)</f>
        <v>#N/A</v>
      </c>
      <c r="B2385" s="10" t="str">
        <f>IFERROR(IF(ISNUMBER(A2385),(IF(A2385&lt;('Steps 1+2'!$H$11),((A2385/('Steps 1+2'!$H$11))*3+1),((A2385-('Steps 1+2'!$H$11))/(('Steps 1+2'!$E$17)-('Steps 1+2'!$H$11))*2+4)))," ")," ")</f>
        <v xml:space="preserve"> </v>
      </c>
      <c r="C2385" s="9" t="str">
        <f t="shared" si="77"/>
        <v xml:space="preserve"> </v>
      </c>
      <c r="D2385" s="32" t="e">
        <f t="shared" si="78"/>
        <v>#N/A</v>
      </c>
    </row>
    <row r="2386" spans="1:4">
      <c r="A2386" s="32" t="e">
        <f>IF((A2385+$F$5&lt;='Steps 1+2'!$E$17),A2385+$F$5,#N/A)</f>
        <v>#N/A</v>
      </c>
      <c r="B2386" s="10" t="str">
        <f>IFERROR(IF(ISNUMBER(A2386),(IF(A2386&lt;('Steps 1+2'!$H$11),((A2386/('Steps 1+2'!$H$11))*3+1),((A2386-('Steps 1+2'!$H$11))/(('Steps 1+2'!$E$17)-('Steps 1+2'!$H$11))*2+4)))," ")," ")</f>
        <v xml:space="preserve"> </v>
      </c>
      <c r="C2386" s="9" t="str">
        <f t="shared" si="77"/>
        <v xml:space="preserve"> </v>
      </c>
      <c r="D2386" s="32" t="e">
        <f t="shared" si="78"/>
        <v>#N/A</v>
      </c>
    </row>
    <row r="2387" spans="1:4">
      <c r="A2387" s="32" t="e">
        <f>IF((A2386+$F$5&lt;='Steps 1+2'!$E$17),A2386+$F$5,#N/A)</f>
        <v>#N/A</v>
      </c>
      <c r="B2387" s="10" t="str">
        <f>IFERROR(IF(ISNUMBER(A2387),(IF(A2387&lt;('Steps 1+2'!$H$11),((A2387/('Steps 1+2'!$H$11))*3+1),((A2387-('Steps 1+2'!$H$11))/(('Steps 1+2'!$E$17)-('Steps 1+2'!$H$11))*2+4)))," ")," ")</f>
        <v xml:space="preserve"> </v>
      </c>
      <c r="C2387" s="9" t="str">
        <f t="shared" si="77"/>
        <v xml:space="preserve"> </v>
      </c>
      <c r="D2387" s="32" t="e">
        <f t="shared" si="78"/>
        <v>#N/A</v>
      </c>
    </row>
    <row r="2388" spans="1:4">
      <c r="A2388" s="32" t="e">
        <f>IF((A2387+$F$5&lt;='Steps 1+2'!$E$17),A2387+$F$5,#N/A)</f>
        <v>#N/A</v>
      </c>
      <c r="B2388" s="10" t="str">
        <f>IFERROR(IF(ISNUMBER(A2388),(IF(A2388&lt;('Steps 1+2'!$H$11),((A2388/('Steps 1+2'!$H$11))*3+1),((A2388-('Steps 1+2'!$H$11))/(('Steps 1+2'!$E$17)-('Steps 1+2'!$H$11))*2+4)))," ")," ")</f>
        <v xml:space="preserve"> </v>
      </c>
      <c r="C2388" s="9" t="str">
        <f t="shared" si="77"/>
        <v xml:space="preserve"> </v>
      </c>
      <c r="D2388" s="32" t="e">
        <f t="shared" si="78"/>
        <v>#N/A</v>
      </c>
    </row>
    <row r="2389" spans="1:4">
      <c r="A2389" s="32" t="e">
        <f>IF((A2388+$F$5&lt;='Steps 1+2'!$E$17),A2388+$F$5,#N/A)</f>
        <v>#N/A</v>
      </c>
      <c r="B2389" s="10" t="str">
        <f>IFERROR(IF(ISNUMBER(A2389),(IF(A2389&lt;('Steps 1+2'!$H$11),((A2389/('Steps 1+2'!$H$11))*3+1),((A2389-('Steps 1+2'!$H$11))/(('Steps 1+2'!$E$17)-('Steps 1+2'!$H$11))*2+4)))," ")," ")</f>
        <v xml:space="preserve"> </v>
      </c>
      <c r="C2389" s="9" t="str">
        <f t="shared" si="77"/>
        <v xml:space="preserve"> </v>
      </c>
      <c r="D2389" s="32" t="e">
        <f t="shared" si="78"/>
        <v>#N/A</v>
      </c>
    </row>
    <row r="2390" spans="1:4">
      <c r="A2390" s="32" t="e">
        <f>IF((A2389+$F$5&lt;='Steps 1+2'!$E$17),A2389+$F$5,#N/A)</f>
        <v>#N/A</v>
      </c>
      <c r="B2390" s="10" t="str">
        <f>IFERROR(IF(ISNUMBER(A2390),(IF(A2390&lt;('Steps 1+2'!$H$11),((A2390/('Steps 1+2'!$H$11))*3+1),((A2390-('Steps 1+2'!$H$11))/(('Steps 1+2'!$E$17)-('Steps 1+2'!$H$11))*2+4)))," ")," ")</f>
        <v xml:space="preserve"> </v>
      </c>
      <c r="C2390" s="9" t="str">
        <f t="shared" si="77"/>
        <v xml:space="preserve"> </v>
      </c>
      <c r="D2390" s="32" t="e">
        <f t="shared" si="78"/>
        <v>#N/A</v>
      </c>
    </row>
    <row r="2391" spans="1:4">
      <c r="A2391" s="32" t="e">
        <f>IF((A2390+$F$5&lt;='Steps 1+2'!$E$17),A2390+$F$5,#N/A)</f>
        <v>#N/A</v>
      </c>
      <c r="B2391" s="10" t="str">
        <f>IFERROR(IF(ISNUMBER(A2391),(IF(A2391&lt;('Steps 1+2'!$H$11),((A2391/('Steps 1+2'!$H$11))*3+1),((A2391-('Steps 1+2'!$H$11))/(('Steps 1+2'!$E$17)-('Steps 1+2'!$H$11))*2+4)))," ")," ")</f>
        <v xml:space="preserve"> </v>
      </c>
      <c r="C2391" s="9" t="str">
        <f t="shared" si="77"/>
        <v xml:space="preserve"> </v>
      </c>
      <c r="D2391" s="32" t="e">
        <f t="shared" si="78"/>
        <v>#N/A</v>
      </c>
    </row>
    <row r="2392" spans="1:4">
      <c r="A2392" s="32" t="e">
        <f>IF((A2391+$F$5&lt;='Steps 1+2'!$E$17),A2391+$F$5,#N/A)</f>
        <v>#N/A</v>
      </c>
      <c r="B2392" s="10" t="str">
        <f>IFERROR(IF(ISNUMBER(A2392),(IF(A2392&lt;('Steps 1+2'!$H$11),((A2392/('Steps 1+2'!$H$11))*3+1),((A2392-('Steps 1+2'!$H$11))/(('Steps 1+2'!$E$17)-('Steps 1+2'!$H$11))*2+4)))," ")," ")</f>
        <v xml:space="preserve"> </v>
      </c>
      <c r="C2392" s="9" t="str">
        <f t="shared" si="77"/>
        <v xml:space="preserve"> </v>
      </c>
      <c r="D2392" s="32" t="e">
        <f t="shared" si="78"/>
        <v>#N/A</v>
      </c>
    </row>
    <row r="2393" spans="1:4">
      <c r="A2393" s="32" t="e">
        <f>IF((A2392+$F$5&lt;='Steps 1+2'!$E$17),A2392+$F$5,#N/A)</f>
        <v>#N/A</v>
      </c>
      <c r="B2393" s="10" t="str">
        <f>IFERROR(IF(ISNUMBER(A2393),(IF(A2393&lt;('Steps 1+2'!$H$11),((A2393/('Steps 1+2'!$H$11))*3+1),((A2393-('Steps 1+2'!$H$11))/(('Steps 1+2'!$E$17)-('Steps 1+2'!$H$11))*2+4)))," ")," ")</f>
        <v xml:space="preserve"> </v>
      </c>
      <c r="C2393" s="9" t="str">
        <f t="shared" si="77"/>
        <v xml:space="preserve"> </v>
      </c>
      <c r="D2393" s="32" t="e">
        <f t="shared" si="78"/>
        <v>#N/A</v>
      </c>
    </row>
    <row r="2394" spans="1:4">
      <c r="A2394" s="32" t="e">
        <f>IF((A2393+$F$5&lt;='Steps 1+2'!$E$17),A2393+$F$5,#N/A)</f>
        <v>#N/A</v>
      </c>
      <c r="B2394" s="10" t="str">
        <f>IFERROR(IF(ISNUMBER(A2394),(IF(A2394&lt;('Steps 1+2'!$H$11),((A2394/('Steps 1+2'!$H$11))*3+1),((A2394-('Steps 1+2'!$H$11))/(('Steps 1+2'!$E$17)-('Steps 1+2'!$H$11))*2+4)))," ")," ")</f>
        <v xml:space="preserve"> </v>
      </c>
      <c r="C2394" s="9" t="str">
        <f t="shared" si="77"/>
        <v xml:space="preserve"> </v>
      </c>
      <c r="D2394" s="32" t="e">
        <f t="shared" si="78"/>
        <v>#N/A</v>
      </c>
    </row>
    <row r="2395" spans="1:4">
      <c r="A2395" s="32" t="e">
        <f>IF((A2394+$F$5&lt;='Steps 1+2'!$E$17),A2394+$F$5,#N/A)</f>
        <v>#N/A</v>
      </c>
      <c r="B2395" s="10" t="str">
        <f>IFERROR(IF(ISNUMBER(A2395),(IF(A2395&lt;('Steps 1+2'!$H$11),((A2395/('Steps 1+2'!$H$11))*3+1),((A2395-('Steps 1+2'!$H$11))/(('Steps 1+2'!$E$17)-('Steps 1+2'!$H$11))*2+4)))," ")," ")</f>
        <v xml:space="preserve"> </v>
      </c>
      <c r="C2395" s="9" t="str">
        <f t="shared" si="77"/>
        <v xml:space="preserve"> </v>
      </c>
      <c r="D2395" s="32" t="e">
        <f t="shared" si="78"/>
        <v>#N/A</v>
      </c>
    </row>
    <row r="2396" spans="1:4">
      <c r="A2396" s="32" t="e">
        <f>IF((A2395+$F$5&lt;='Steps 1+2'!$E$17),A2395+$F$5,#N/A)</f>
        <v>#N/A</v>
      </c>
      <c r="B2396" s="10" t="str">
        <f>IFERROR(IF(ISNUMBER(A2396),(IF(A2396&lt;('Steps 1+2'!$H$11),((A2396/('Steps 1+2'!$H$11))*3+1),((A2396-('Steps 1+2'!$H$11))/(('Steps 1+2'!$E$17)-('Steps 1+2'!$H$11))*2+4)))," ")," ")</f>
        <v xml:space="preserve"> </v>
      </c>
      <c r="C2396" s="9" t="str">
        <f t="shared" si="77"/>
        <v xml:space="preserve"> </v>
      </c>
      <c r="D2396" s="32" t="e">
        <f t="shared" si="78"/>
        <v>#N/A</v>
      </c>
    </row>
    <row r="2397" spans="1:4">
      <c r="A2397" s="32" t="e">
        <f>IF((A2396+$F$5&lt;='Steps 1+2'!$E$17),A2396+$F$5,#N/A)</f>
        <v>#N/A</v>
      </c>
      <c r="B2397" s="10" t="str">
        <f>IFERROR(IF(ISNUMBER(A2397),(IF(A2397&lt;('Steps 1+2'!$H$11),((A2397/('Steps 1+2'!$H$11))*3+1),((A2397-('Steps 1+2'!$H$11))/(('Steps 1+2'!$E$17)-('Steps 1+2'!$H$11))*2+4)))," ")," ")</f>
        <v xml:space="preserve"> </v>
      </c>
      <c r="C2397" s="9" t="str">
        <f t="shared" si="77"/>
        <v xml:space="preserve"> </v>
      </c>
      <c r="D2397" s="32" t="e">
        <f t="shared" si="78"/>
        <v>#N/A</v>
      </c>
    </row>
    <row r="2398" spans="1:4">
      <c r="A2398" s="32" t="e">
        <f>IF((A2397+$F$5&lt;='Steps 1+2'!$E$17),A2397+$F$5,#N/A)</f>
        <v>#N/A</v>
      </c>
      <c r="B2398" s="10" t="str">
        <f>IFERROR(IF(ISNUMBER(A2398),(IF(A2398&lt;('Steps 1+2'!$H$11),((A2398/('Steps 1+2'!$H$11))*3+1),((A2398-('Steps 1+2'!$H$11))/(('Steps 1+2'!$E$17)-('Steps 1+2'!$H$11))*2+4)))," ")," ")</f>
        <v xml:space="preserve"> </v>
      </c>
      <c r="C2398" s="9" t="str">
        <f t="shared" si="77"/>
        <v xml:space="preserve"> </v>
      </c>
      <c r="D2398" s="32" t="e">
        <f t="shared" si="78"/>
        <v>#N/A</v>
      </c>
    </row>
    <row r="2399" spans="1:4">
      <c r="A2399" s="32" t="e">
        <f>IF((A2398+$F$5&lt;='Steps 1+2'!$E$17),A2398+$F$5,#N/A)</f>
        <v>#N/A</v>
      </c>
      <c r="B2399" s="10" t="str">
        <f>IFERROR(IF(ISNUMBER(A2399),(IF(A2399&lt;('Steps 1+2'!$H$11),((A2399/('Steps 1+2'!$H$11))*3+1),((A2399-('Steps 1+2'!$H$11))/(('Steps 1+2'!$E$17)-('Steps 1+2'!$H$11))*2+4)))," ")," ")</f>
        <v xml:space="preserve"> </v>
      </c>
      <c r="C2399" s="9" t="str">
        <f t="shared" si="77"/>
        <v xml:space="preserve"> </v>
      </c>
      <c r="D2399" s="32" t="e">
        <f t="shared" si="78"/>
        <v>#N/A</v>
      </c>
    </row>
    <row r="2400" spans="1:4">
      <c r="A2400" s="32" t="e">
        <f>IF((A2399+$F$5&lt;='Steps 1+2'!$E$17),A2399+$F$5,#N/A)</f>
        <v>#N/A</v>
      </c>
      <c r="B2400" s="10" t="str">
        <f>IFERROR(IF(ISNUMBER(A2400),(IF(A2400&lt;('Steps 1+2'!$H$11),((A2400/('Steps 1+2'!$H$11))*3+1),((A2400-('Steps 1+2'!$H$11))/(('Steps 1+2'!$E$17)-('Steps 1+2'!$H$11))*2+4)))," ")," ")</f>
        <v xml:space="preserve"> </v>
      </c>
      <c r="C2400" s="9" t="str">
        <f t="shared" si="77"/>
        <v xml:space="preserve"> </v>
      </c>
      <c r="D2400" s="32" t="e">
        <f t="shared" si="78"/>
        <v>#N/A</v>
      </c>
    </row>
    <row r="2401" spans="1:4">
      <c r="A2401" s="32" t="e">
        <f>IF((A2400+$F$5&lt;='Steps 1+2'!$E$17),A2400+$F$5,#N/A)</f>
        <v>#N/A</v>
      </c>
      <c r="B2401" s="10" t="str">
        <f>IFERROR(IF(ISNUMBER(A2401),(IF(A2401&lt;('Steps 1+2'!$H$11),((A2401/('Steps 1+2'!$H$11))*3+1),((A2401-('Steps 1+2'!$H$11))/(('Steps 1+2'!$E$17)-('Steps 1+2'!$H$11))*2+4)))," ")," ")</f>
        <v xml:space="preserve"> </v>
      </c>
      <c r="C2401" s="9" t="str">
        <f t="shared" si="77"/>
        <v xml:space="preserve"> </v>
      </c>
      <c r="D2401" s="32" t="e">
        <f t="shared" si="78"/>
        <v>#N/A</v>
      </c>
    </row>
    <row r="2402" spans="1:4">
      <c r="A2402" s="32" t="e">
        <f>IF((A2401+$F$5&lt;='Steps 1+2'!$E$17),A2401+$F$5,#N/A)</f>
        <v>#N/A</v>
      </c>
      <c r="B2402" s="10" t="str">
        <f>IFERROR(IF(ISNUMBER(A2402),(IF(A2402&lt;('Steps 1+2'!$H$11),((A2402/('Steps 1+2'!$H$11))*3+1),((A2402-('Steps 1+2'!$H$11))/(('Steps 1+2'!$E$17)-('Steps 1+2'!$H$11))*2+4)))," ")," ")</f>
        <v xml:space="preserve"> </v>
      </c>
      <c r="C2402" s="9" t="str">
        <f t="shared" si="77"/>
        <v xml:space="preserve"> </v>
      </c>
      <c r="D2402" s="32" t="e">
        <f t="shared" si="78"/>
        <v>#N/A</v>
      </c>
    </row>
    <row r="2403" spans="1:4">
      <c r="A2403" s="32" t="e">
        <f>IF((A2402+$F$5&lt;='Steps 1+2'!$E$17),A2402+$F$5,#N/A)</f>
        <v>#N/A</v>
      </c>
      <c r="B2403" s="10" t="str">
        <f>IFERROR(IF(ISNUMBER(A2403),(IF(A2403&lt;('Steps 1+2'!$H$11),((A2403/('Steps 1+2'!$H$11))*3+1),((A2403-('Steps 1+2'!$H$11))/(('Steps 1+2'!$E$17)-('Steps 1+2'!$H$11))*2+4)))," ")," ")</f>
        <v xml:space="preserve"> </v>
      </c>
      <c r="C2403" s="9" t="str">
        <f t="shared" si="77"/>
        <v xml:space="preserve"> </v>
      </c>
      <c r="D2403" s="32" t="e">
        <f t="shared" si="78"/>
        <v>#N/A</v>
      </c>
    </row>
    <row r="2404" spans="1:4">
      <c r="A2404" s="32" t="e">
        <f>IF((A2403+$F$5&lt;='Steps 1+2'!$E$17),A2403+$F$5,#N/A)</f>
        <v>#N/A</v>
      </c>
      <c r="B2404" s="10" t="str">
        <f>IFERROR(IF(ISNUMBER(A2404),(IF(A2404&lt;('Steps 1+2'!$H$11),((A2404/('Steps 1+2'!$H$11))*3+1),((A2404-('Steps 1+2'!$H$11))/(('Steps 1+2'!$E$17)-('Steps 1+2'!$H$11))*2+4)))," ")," ")</f>
        <v xml:space="preserve"> </v>
      </c>
      <c r="C2404" s="9" t="str">
        <f t="shared" si="77"/>
        <v xml:space="preserve"> </v>
      </c>
      <c r="D2404" s="32" t="e">
        <f t="shared" si="78"/>
        <v>#N/A</v>
      </c>
    </row>
    <row r="2405" spans="1:4">
      <c r="A2405" s="32" t="e">
        <f>IF((A2404+$F$5&lt;='Steps 1+2'!$E$17),A2404+$F$5,#N/A)</f>
        <v>#N/A</v>
      </c>
      <c r="B2405" s="10" t="str">
        <f>IFERROR(IF(ISNUMBER(A2405),(IF(A2405&lt;('Steps 1+2'!$H$11),((A2405/('Steps 1+2'!$H$11))*3+1),((A2405-('Steps 1+2'!$H$11))/(('Steps 1+2'!$E$17)-('Steps 1+2'!$H$11))*2+4)))," ")," ")</f>
        <v xml:space="preserve"> </v>
      </c>
      <c r="C2405" s="9" t="str">
        <f t="shared" si="77"/>
        <v xml:space="preserve"> </v>
      </c>
      <c r="D2405" s="32" t="e">
        <f t="shared" si="78"/>
        <v>#N/A</v>
      </c>
    </row>
    <row r="2406" spans="1:4">
      <c r="A2406" s="32" t="e">
        <f>IF((A2405+$F$5&lt;='Steps 1+2'!$E$17),A2405+$F$5,#N/A)</f>
        <v>#N/A</v>
      </c>
      <c r="B2406" s="10" t="str">
        <f>IFERROR(IF(ISNUMBER(A2406),(IF(A2406&lt;('Steps 1+2'!$H$11),((A2406/('Steps 1+2'!$H$11))*3+1),((A2406-('Steps 1+2'!$H$11))/(('Steps 1+2'!$E$17)-('Steps 1+2'!$H$11))*2+4)))," ")," ")</f>
        <v xml:space="preserve"> </v>
      </c>
      <c r="C2406" s="9" t="str">
        <f t="shared" si="77"/>
        <v xml:space="preserve"> </v>
      </c>
      <c r="D2406" s="32" t="e">
        <f t="shared" si="78"/>
        <v>#N/A</v>
      </c>
    </row>
    <row r="2407" spans="1:4">
      <c r="A2407" s="32" t="e">
        <f>IF((A2406+$F$5&lt;='Steps 1+2'!$E$17),A2406+$F$5,#N/A)</f>
        <v>#N/A</v>
      </c>
      <c r="B2407" s="10" t="str">
        <f>IFERROR(IF(ISNUMBER(A2407),(IF(A2407&lt;('Steps 1+2'!$H$11),((A2407/('Steps 1+2'!$H$11))*3+1),((A2407-('Steps 1+2'!$H$11))/(('Steps 1+2'!$E$17)-('Steps 1+2'!$H$11))*2+4)))," ")," ")</f>
        <v xml:space="preserve"> </v>
      </c>
      <c r="C2407" s="9" t="str">
        <f t="shared" si="77"/>
        <v xml:space="preserve"> </v>
      </c>
      <c r="D2407" s="32" t="e">
        <f t="shared" si="78"/>
        <v>#N/A</v>
      </c>
    </row>
    <row r="2408" spans="1:4">
      <c r="A2408" s="32" t="e">
        <f>IF((A2407+$F$5&lt;='Steps 1+2'!$E$17),A2407+$F$5,#N/A)</f>
        <v>#N/A</v>
      </c>
      <c r="B2408" s="10" t="str">
        <f>IFERROR(IF(ISNUMBER(A2408),(IF(A2408&lt;('Steps 1+2'!$H$11),((A2408/('Steps 1+2'!$H$11))*3+1),((A2408-('Steps 1+2'!$H$11))/(('Steps 1+2'!$E$17)-('Steps 1+2'!$H$11))*2+4)))," ")," ")</f>
        <v xml:space="preserve"> </v>
      </c>
      <c r="C2408" s="9" t="str">
        <f t="shared" si="77"/>
        <v xml:space="preserve"> </v>
      </c>
      <c r="D2408" s="32" t="e">
        <f t="shared" si="78"/>
        <v>#N/A</v>
      </c>
    </row>
    <row r="2409" spans="1:4">
      <c r="A2409" s="32" t="e">
        <f>IF((A2408+$F$5&lt;='Steps 1+2'!$E$17),A2408+$F$5,#N/A)</f>
        <v>#N/A</v>
      </c>
      <c r="B2409" s="10" t="str">
        <f>IFERROR(IF(ISNUMBER(A2409),(IF(A2409&lt;('Steps 1+2'!$H$11),((A2409/('Steps 1+2'!$H$11))*3+1),((A2409-('Steps 1+2'!$H$11))/(('Steps 1+2'!$E$17)-('Steps 1+2'!$H$11))*2+4)))," ")," ")</f>
        <v xml:space="preserve"> </v>
      </c>
      <c r="C2409" s="9" t="str">
        <f t="shared" si="77"/>
        <v xml:space="preserve"> </v>
      </c>
      <c r="D2409" s="32" t="e">
        <f t="shared" si="78"/>
        <v>#N/A</v>
      </c>
    </row>
    <row r="2410" spans="1:4">
      <c r="A2410" s="32" t="e">
        <f>IF((A2409+$F$5&lt;='Steps 1+2'!$E$17),A2409+$F$5,#N/A)</f>
        <v>#N/A</v>
      </c>
      <c r="B2410" s="10" t="str">
        <f>IFERROR(IF(ISNUMBER(A2410),(IF(A2410&lt;('Steps 1+2'!$H$11),((A2410/('Steps 1+2'!$H$11))*3+1),((A2410-('Steps 1+2'!$H$11))/(('Steps 1+2'!$E$17)-('Steps 1+2'!$H$11))*2+4)))," ")," ")</f>
        <v xml:space="preserve"> </v>
      </c>
      <c r="C2410" s="9" t="str">
        <f t="shared" si="77"/>
        <v xml:space="preserve"> </v>
      </c>
      <c r="D2410" s="32" t="e">
        <f t="shared" si="78"/>
        <v>#N/A</v>
      </c>
    </row>
    <row r="2411" spans="1:4">
      <c r="A2411" s="32" t="e">
        <f>IF((A2410+$F$5&lt;='Steps 1+2'!$E$17),A2410+$F$5,#N/A)</f>
        <v>#N/A</v>
      </c>
      <c r="B2411" s="10" t="str">
        <f>IFERROR(IF(ISNUMBER(A2411),(IF(A2411&lt;('Steps 1+2'!$H$11),((A2411/('Steps 1+2'!$H$11))*3+1),((A2411-('Steps 1+2'!$H$11))/(('Steps 1+2'!$E$17)-('Steps 1+2'!$H$11))*2+4)))," ")," ")</f>
        <v xml:space="preserve"> </v>
      </c>
      <c r="C2411" s="9" t="str">
        <f t="shared" si="77"/>
        <v xml:space="preserve"> </v>
      </c>
      <c r="D2411" s="32" t="e">
        <f t="shared" si="78"/>
        <v>#N/A</v>
      </c>
    </row>
    <row r="2412" spans="1:4">
      <c r="A2412" s="32" t="e">
        <f>IF((A2411+$F$5&lt;='Steps 1+2'!$E$17),A2411+$F$5,#N/A)</f>
        <v>#N/A</v>
      </c>
      <c r="B2412" s="10" t="str">
        <f>IFERROR(IF(ISNUMBER(A2412),(IF(A2412&lt;('Steps 1+2'!$H$11),((A2412/('Steps 1+2'!$H$11))*3+1),((A2412-('Steps 1+2'!$H$11))/(('Steps 1+2'!$E$17)-('Steps 1+2'!$H$11))*2+4)))," ")," ")</f>
        <v xml:space="preserve"> </v>
      </c>
      <c r="C2412" s="9" t="str">
        <f t="shared" si="77"/>
        <v xml:space="preserve"> </v>
      </c>
      <c r="D2412" s="32" t="e">
        <f t="shared" si="78"/>
        <v>#N/A</v>
      </c>
    </row>
    <row r="2413" spans="1:4">
      <c r="A2413" s="32" t="e">
        <f>IF((A2412+$F$5&lt;='Steps 1+2'!$E$17),A2412+$F$5,#N/A)</f>
        <v>#N/A</v>
      </c>
      <c r="B2413" s="10" t="str">
        <f>IFERROR(IF(ISNUMBER(A2413),(IF(A2413&lt;('Steps 1+2'!$H$11),((A2413/('Steps 1+2'!$H$11))*3+1),((A2413-('Steps 1+2'!$H$11))/(('Steps 1+2'!$E$17)-('Steps 1+2'!$H$11))*2+4)))," ")," ")</f>
        <v xml:space="preserve"> </v>
      </c>
      <c r="C2413" s="9" t="str">
        <f t="shared" si="77"/>
        <v xml:space="preserve"> </v>
      </c>
      <c r="D2413" s="32" t="e">
        <f t="shared" si="78"/>
        <v>#N/A</v>
      </c>
    </row>
    <row r="2414" spans="1:4">
      <c r="A2414" s="32" t="e">
        <f>IF((A2413+$F$5&lt;='Steps 1+2'!$E$17),A2413+$F$5,#N/A)</f>
        <v>#N/A</v>
      </c>
      <c r="B2414" s="10" t="str">
        <f>IFERROR(IF(ISNUMBER(A2414),(IF(A2414&lt;('Steps 1+2'!$H$11),((A2414/('Steps 1+2'!$H$11))*3+1),((A2414-('Steps 1+2'!$H$11))/(('Steps 1+2'!$E$17)-('Steps 1+2'!$H$11))*2+4)))," ")," ")</f>
        <v xml:space="preserve"> </v>
      </c>
      <c r="C2414" s="9" t="str">
        <f t="shared" si="77"/>
        <v xml:space="preserve"> </v>
      </c>
      <c r="D2414" s="32" t="e">
        <f t="shared" si="78"/>
        <v>#N/A</v>
      </c>
    </row>
    <row r="2415" spans="1:4">
      <c r="A2415" s="32" t="e">
        <f>IF((A2414+$F$5&lt;='Steps 1+2'!$E$17),A2414+$F$5,#N/A)</f>
        <v>#N/A</v>
      </c>
      <c r="B2415" s="10" t="str">
        <f>IFERROR(IF(ISNUMBER(A2415),(IF(A2415&lt;('Steps 1+2'!$H$11),((A2415/('Steps 1+2'!$H$11))*3+1),((A2415-('Steps 1+2'!$H$11))/(('Steps 1+2'!$E$17)-('Steps 1+2'!$H$11))*2+4)))," ")," ")</f>
        <v xml:space="preserve"> </v>
      </c>
      <c r="C2415" s="9" t="str">
        <f t="shared" si="77"/>
        <v xml:space="preserve"> </v>
      </c>
      <c r="D2415" s="32" t="e">
        <f t="shared" si="78"/>
        <v>#N/A</v>
      </c>
    </row>
    <row r="2416" spans="1:4">
      <c r="A2416" s="32" t="e">
        <f>IF((A2415+$F$5&lt;='Steps 1+2'!$E$17),A2415+$F$5,#N/A)</f>
        <v>#N/A</v>
      </c>
      <c r="B2416" s="10" t="str">
        <f>IFERROR(IF(ISNUMBER(A2416),(IF(A2416&lt;('Steps 1+2'!$H$11),((A2416/('Steps 1+2'!$H$11))*3+1),((A2416-('Steps 1+2'!$H$11))/(('Steps 1+2'!$E$17)-('Steps 1+2'!$H$11))*2+4)))," ")," ")</f>
        <v xml:space="preserve"> </v>
      </c>
      <c r="C2416" s="9" t="str">
        <f t="shared" si="77"/>
        <v xml:space="preserve"> </v>
      </c>
      <c r="D2416" s="32" t="e">
        <f t="shared" si="78"/>
        <v>#N/A</v>
      </c>
    </row>
    <row r="2417" spans="1:4">
      <c r="A2417" s="32" t="e">
        <f>IF((A2416+$F$5&lt;='Steps 1+2'!$E$17),A2416+$F$5,#N/A)</f>
        <v>#N/A</v>
      </c>
      <c r="B2417" s="10" t="str">
        <f>IFERROR(IF(ISNUMBER(A2417),(IF(A2417&lt;('Steps 1+2'!$H$11),((A2417/('Steps 1+2'!$H$11))*3+1),((A2417-('Steps 1+2'!$H$11))/(('Steps 1+2'!$E$17)-('Steps 1+2'!$H$11))*2+4)))," ")," ")</f>
        <v xml:space="preserve"> </v>
      </c>
      <c r="C2417" s="9" t="str">
        <f t="shared" si="77"/>
        <v xml:space="preserve"> </v>
      </c>
      <c r="D2417" s="32" t="e">
        <f t="shared" si="78"/>
        <v>#N/A</v>
      </c>
    </row>
    <row r="2418" spans="1:4">
      <c r="A2418" s="32" t="e">
        <f>IF((A2417+$F$5&lt;='Steps 1+2'!$E$17),A2417+$F$5,#N/A)</f>
        <v>#N/A</v>
      </c>
      <c r="B2418" s="10" t="str">
        <f>IFERROR(IF(ISNUMBER(A2418),(IF(A2418&lt;('Steps 1+2'!$H$11),((A2418/('Steps 1+2'!$H$11))*3+1),((A2418-('Steps 1+2'!$H$11))/(('Steps 1+2'!$E$17)-('Steps 1+2'!$H$11))*2+4)))," ")," ")</f>
        <v xml:space="preserve"> </v>
      </c>
      <c r="C2418" s="9" t="str">
        <f t="shared" si="77"/>
        <v xml:space="preserve"> </v>
      </c>
      <c r="D2418" s="32" t="e">
        <f t="shared" si="78"/>
        <v>#N/A</v>
      </c>
    </row>
    <row r="2419" spans="1:4">
      <c r="A2419" s="32" t="e">
        <f>IF((A2418+$F$5&lt;='Steps 1+2'!$E$17),A2418+$F$5,#N/A)</f>
        <v>#N/A</v>
      </c>
      <c r="B2419" s="10" t="str">
        <f>IFERROR(IF(ISNUMBER(A2419),(IF(A2419&lt;('Steps 1+2'!$H$11),((A2419/('Steps 1+2'!$H$11))*3+1),((A2419-('Steps 1+2'!$H$11))/(('Steps 1+2'!$E$17)-('Steps 1+2'!$H$11))*2+4)))," ")," ")</f>
        <v xml:space="preserve"> </v>
      </c>
      <c r="C2419" s="9" t="str">
        <f t="shared" si="77"/>
        <v xml:space="preserve"> </v>
      </c>
      <c r="D2419" s="32" t="e">
        <f t="shared" si="78"/>
        <v>#N/A</v>
      </c>
    </row>
    <row r="2420" spans="1:4">
      <c r="A2420" s="32" t="e">
        <f>IF((A2419+$F$5&lt;='Steps 1+2'!$E$17),A2419+$F$5,#N/A)</f>
        <v>#N/A</v>
      </c>
      <c r="B2420" s="10" t="str">
        <f>IFERROR(IF(ISNUMBER(A2420),(IF(A2420&lt;('Steps 1+2'!$H$11),((A2420/('Steps 1+2'!$H$11))*3+1),((A2420-('Steps 1+2'!$H$11))/(('Steps 1+2'!$E$17)-('Steps 1+2'!$H$11))*2+4)))," ")," ")</f>
        <v xml:space="preserve"> </v>
      </c>
      <c r="C2420" s="9" t="str">
        <f t="shared" si="77"/>
        <v xml:space="preserve"> </v>
      </c>
      <c r="D2420" s="32" t="e">
        <f t="shared" si="78"/>
        <v>#N/A</v>
      </c>
    </row>
    <row r="2421" spans="1:4">
      <c r="A2421" s="32" t="e">
        <f>IF((A2420+$F$5&lt;='Steps 1+2'!$E$17),A2420+$F$5,#N/A)</f>
        <v>#N/A</v>
      </c>
      <c r="B2421" s="10" t="str">
        <f>IFERROR(IF(ISNUMBER(A2421),(IF(A2421&lt;('Steps 1+2'!$H$11),((A2421/('Steps 1+2'!$H$11))*3+1),((A2421-('Steps 1+2'!$H$11))/(('Steps 1+2'!$E$17)-('Steps 1+2'!$H$11))*2+4)))," ")," ")</f>
        <v xml:space="preserve"> </v>
      </c>
      <c r="C2421" s="9" t="str">
        <f t="shared" si="77"/>
        <v xml:space="preserve"> </v>
      </c>
      <c r="D2421" s="32" t="e">
        <f t="shared" si="78"/>
        <v>#N/A</v>
      </c>
    </row>
    <row r="2422" spans="1:4">
      <c r="A2422" s="32" t="e">
        <f>IF((A2421+$F$5&lt;='Steps 1+2'!$E$17),A2421+$F$5,#N/A)</f>
        <v>#N/A</v>
      </c>
      <c r="B2422" s="10" t="str">
        <f>IFERROR(IF(ISNUMBER(A2422),(IF(A2422&lt;('Steps 1+2'!$H$11),((A2422/('Steps 1+2'!$H$11))*3+1),((A2422-('Steps 1+2'!$H$11))/(('Steps 1+2'!$E$17)-('Steps 1+2'!$H$11))*2+4)))," ")," ")</f>
        <v xml:space="preserve"> </v>
      </c>
      <c r="C2422" s="9" t="str">
        <f t="shared" si="77"/>
        <v xml:space="preserve"> </v>
      </c>
      <c r="D2422" s="32" t="e">
        <f t="shared" si="78"/>
        <v>#N/A</v>
      </c>
    </row>
    <row r="2423" spans="1:4">
      <c r="A2423" s="32" t="e">
        <f>IF((A2422+$F$5&lt;='Steps 1+2'!$E$17),A2422+$F$5,#N/A)</f>
        <v>#N/A</v>
      </c>
      <c r="B2423" s="10" t="str">
        <f>IFERROR(IF(ISNUMBER(A2423),(IF(A2423&lt;('Steps 1+2'!$H$11),((A2423/('Steps 1+2'!$H$11))*3+1),((A2423-('Steps 1+2'!$H$11))/(('Steps 1+2'!$E$17)-('Steps 1+2'!$H$11))*2+4)))," ")," ")</f>
        <v xml:space="preserve"> </v>
      </c>
      <c r="C2423" s="9" t="str">
        <f t="shared" si="77"/>
        <v xml:space="preserve"> </v>
      </c>
      <c r="D2423" s="32" t="e">
        <f t="shared" si="78"/>
        <v>#N/A</v>
      </c>
    </row>
    <row r="2424" spans="1:4">
      <c r="A2424" s="32" t="e">
        <f>IF((A2423+$F$5&lt;='Steps 1+2'!$E$17),A2423+$F$5,#N/A)</f>
        <v>#N/A</v>
      </c>
      <c r="B2424" s="10" t="str">
        <f>IFERROR(IF(ISNUMBER(A2424),(IF(A2424&lt;('Steps 1+2'!$H$11),((A2424/('Steps 1+2'!$H$11))*3+1),((A2424-('Steps 1+2'!$H$11))/(('Steps 1+2'!$E$17)-('Steps 1+2'!$H$11))*2+4)))," ")," ")</f>
        <v xml:space="preserve"> </v>
      </c>
      <c r="C2424" s="9" t="str">
        <f t="shared" si="77"/>
        <v xml:space="preserve"> </v>
      </c>
      <c r="D2424" s="32" t="e">
        <f t="shared" si="78"/>
        <v>#N/A</v>
      </c>
    </row>
    <row r="2425" spans="1:4">
      <c r="A2425" s="32" t="e">
        <f>IF((A2424+$F$5&lt;='Steps 1+2'!$E$17),A2424+$F$5,#N/A)</f>
        <v>#N/A</v>
      </c>
      <c r="B2425" s="10" t="str">
        <f>IFERROR(IF(ISNUMBER(A2425),(IF(A2425&lt;('Steps 1+2'!$H$11),((A2425/('Steps 1+2'!$H$11))*3+1),((A2425-('Steps 1+2'!$H$11))/(('Steps 1+2'!$E$17)-('Steps 1+2'!$H$11))*2+4)))," ")," ")</f>
        <v xml:space="preserve"> </v>
      </c>
      <c r="C2425" s="9" t="str">
        <f t="shared" si="77"/>
        <v xml:space="preserve"> </v>
      </c>
      <c r="D2425" s="32" t="e">
        <f t="shared" si="78"/>
        <v>#N/A</v>
      </c>
    </row>
    <row r="2426" spans="1:4">
      <c r="A2426" s="32" t="e">
        <f>IF((A2425+$F$5&lt;='Steps 1+2'!$E$17),A2425+$F$5,#N/A)</f>
        <v>#N/A</v>
      </c>
      <c r="B2426" s="10" t="str">
        <f>IFERROR(IF(ISNUMBER(A2426),(IF(A2426&lt;('Steps 1+2'!$H$11),((A2426/('Steps 1+2'!$H$11))*3+1),((A2426-('Steps 1+2'!$H$11))/(('Steps 1+2'!$E$17)-('Steps 1+2'!$H$11))*2+4)))," ")," ")</f>
        <v xml:space="preserve"> </v>
      </c>
      <c r="C2426" s="9" t="str">
        <f t="shared" si="77"/>
        <v xml:space="preserve"> </v>
      </c>
      <c r="D2426" s="32" t="e">
        <f t="shared" si="78"/>
        <v>#N/A</v>
      </c>
    </row>
    <row r="2427" spans="1:4">
      <c r="A2427" s="32" t="e">
        <f>IF((A2426+$F$5&lt;='Steps 1+2'!$E$17),A2426+$F$5,#N/A)</f>
        <v>#N/A</v>
      </c>
      <c r="B2427" s="10" t="str">
        <f>IFERROR(IF(ISNUMBER(A2427),(IF(A2427&lt;('Steps 1+2'!$H$11),((A2427/('Steps 1+2'!$H$11))*3+1),((A2427-('Steps 1+2'!$H$11))/(('Steps 1+2'!$E$17)-('Steps 1+2'!$H$11))*2+4)))," ")," ")</f>
        <v xml:space="preserve"> </v>
      </c>
      <c r="C2427" s="9" t="str">
        <f t="shared" si="77"/>
        <v xml:space="preserve"> </v>
      </c>
      <c r="D2427" s="32" t="e">
        <f t="shared" si="78"/>
        <v>#N/A</v>
      </c>
    </row>
    <row r="2428" spans="1:4">
      <c r="A2428" s="32" t="e">
        <f>IF((A2427+$F$5&lt;='Steps 1+2'!$E$17),A2427+$F$5,#N/A)</f>
        <v>#N/A</v>
      </c>
      <c r="B2428" s="10" t="str">
        <f>IFERROR(IF(ISNUMBER(A2428),(IF(A2428&lt;('Steps 1+2'!$H$11),((A2428/('Steps 1+2'!$H$11))*3+1),((A2428-('Steps 1+2'!$H$11))/(('Steps 1+2'!$E$17)-('Steps 1+2'!$H$11))*2+4)))," ")," ")</f>
        <v xml:space="preserve"> </v>
      </c>
      <c r="C2428" s="9" t="str">
        <f t="shared" si="77"/>
        <v xml:space="preserve"> </v>
      </c>
      <c r="D2428" s="32" t="e">
        <f t="shared" si="78"/>
        <v>#N/A</v>
      </c>
    </row>
    <row r="2429" spans="1:4">
      <c r="A2429" s="32" t="e">
        <f>IF((A2428+$F$5&lt;='Steps 1+2'!$E$17),A2428+$F$5,#N/A)</f>
        <v>#N/A</v>
      </c>
      <c r="B2429" s="10" t="str">
        <f>IFERROR(IF(ISNUMBER(A2429),(IF(A2429&lt;('Steps 1+2'!$H$11),((A2429/('Steps 1+2'!$H$11))*3+1),((A2429-('Steps 1+2'!$H$11))/(('Steps 1+2'!$E$17)-('Steps 1+2'!$H$11))*2+4)))," ")," ")</f>
        <v xml:space="preserve"> </v>
      </c>
      <c r="C2429" s="9" t="str">
        <f t="shared" si="77"/>
        <v xml:space="preserve"> </v>
      </c>
      <c r="D2429" s="32" t="e">
        <f t="shared" si="78"/>
        <v>#N/A</v>
      </c>
    </row>
    <row r="2430" spans="1:4">
      <c r="A2430" s="32" t="e">
        <f>IF((A2429+$F$5&lt;='Steps 1+2'!$E$17),A2429+$F$5,#N/A)</f>
        <v>#N/A</v>
      </c>
      <c r="B2430" s="10" t="str">
        <f>IFERROR(IF(ISNUMBER(A2430),(IF(A2430&lt;('Steps 1+2'!$H$11),((A2430/('Steps 1+2'!$H$11))*3+1),((A2430-('Steps 1+2'!$H$11))/(('Steps 1+2'!$E$17)-('Steps 1+2'!$H$11))*2+4)))," ")," ")</f>
        <v xml:space="preserve"> </v>
      </c>
      <c r="C2430" s="9" t="str">
        <f t="shared" si="77"/>
        <v xml:space="preserve"> </v>
      </c>
      <c r="D2430" s="32" t="e">
        <f t="shared" si="78"/>
        <v>#N/A</v>
      </c>
    </row>
    <row r="2431" spans="1:4">
      <c r="A2431" s="32" t="e">
        <f>IF((A2430+$F$5&lt;='Steps 1+2'!$E$17),A2430+$F$5,#N/A)</f>
        <v>#N/A</v>
      </c>
      <c r="B2431" s="10" t="str">
        <f>IFERROR(IF(ISNUMBER(A2431),(IF(A2431&lt;('Steps 1+2'!$H$11),((A2431/('Steps 1+2'!$H$11))*3+1),((A2431-('Steps 1+2'!$H$11))/(('Steps 1+2'!$E$17)-('Steps 1+2'!$H$11))*2+4)))," ")," ")</f>
        <v xml:space="preserve"> </v>
      </c>
      <c r="C2431" s="9" t="str">
        <f t="shared" si="77"/>
        <v xml:space="preserve"> </v>
      </c>
      <c r="D2431" s="32" t="e">
        <f t="shared" si="78"/>
        <v>#N/A</v>
      </c>
    </row>
    <row r="2432" spans="1:4">
      <c r="A2432" s="32" t="e">
        <f>IF((A2431+$F$5&lt;='Steps 1+2'!$E$17),A2431+$F$5,#N/A)</f>
        <v>#N/A</v>
      </c>
      <c r="B2432" s="10" t="str">
        <f>IFERROR(IF(ISNUMBER(A2432),(IF(A2432&lt;('Steps 1+2'!$H$11),((A2432/('Steps 1+2'!$H$11))*3+1),((A2432-('Steps 1+2'!$H$11))/(('Steps 1+2'!$E$17)-('Steps 1+2'!$H$11))*2+4)))," ")," ")</f>
        <v xml:space="preserve"> </v>
      </c>
      <c r="C2432" s="9" t="str">
        <f t="shared" si="77"/>
        <v xml:space="preserve"> </v>
      </c>
      <c r="D2432" s="32" t="e">
        <f t="shared" si="78"/>
        <v>#N/A</v>
      </c>
    </row>
    <row r="2433" spans="1:4">
      <c r="A2433" s="32" t="e">
        <f>IF((A2432+$F$5&lt;='Steps 1+2'!$E$17),A2432+$F$5,#N/A)</f>
        <v>#N/A</v>
      </c>
      <c r="B2433" s="10" t="str">
        <f>IFERROR(IF(ISNUMBER(A2433),(IF(A2433&lt;('Steps 1+2'!$H$11),((A2433/('Steps 1+2'!$H$11))*3+1),((A2433-('Steps 1+2'!$H$11))/(('Steps 1+2'!$E$17)-('Steps 1+2'!$H$11))*2+4)))," ")," ")</f>
        <v xml:space="preserve"> </v>
      </c>
      <c r="C2433" s="9" t="str">
        <f t="shared" si="77"/>
        <v xml:space="preserve"> </v>
      </c>
      <c r="D2433" s="32" t="e">
        <f t="shared" si="78"/>
        <v>#N/A</v>
      </c>
    </row>
    <row r="2434" spans="1:4">
      <c r="A2434" s="32" t="e">
        <f>IF((A2433+$F$5&lt;='Steps 1+2'!$E$17),A2433+$F$5,#N/A)</f>
        <v>#N/A</v>
      </c>
      <c r="B2434" s="10" t="str">
        <f>IFERROR(IF(ISNUMBER(A2434),(IF(A2434&lt;('Steps 1+2'!$H$11),((A2434/('Steps 1+2'!$H$11))*3+1),((A2434-('Steps 1+2'!$H$11))/(('Steps 1+2'!$E$17)-('Steps 1+2'!$H$11))*2+4)))," ")," ")</f>
        <v xml:space="preserve"> </v>
      </c>
      <c r="C2434" s="9" t="str">
        <f t="shared" ref="C2434:C2497" si="79">IFERROR(IF(AND(B2434&gt;3.5,B2434&lt;4),3.5,ROUND(B2434/5,1)*5)," ")</f>
        <v xml:space="preserve"> </v>
      </c>
      <c r="D2434" s="32" t="e">
        <f t="shared" si="78"/>
        <v>#N/A</v>
      </c>
    </row>
    <row r="2435" spans="1:4">
      <c r="A2435" s="32" t="e">
        <f>IF((A2434+$F$5&lt;='Steps 1+2'!$E$17),A2434+$F$5,#N/A)</f>
        <v>#N/A</v>
      </c>
      <c r="B2435" s="10" t="str">
        <f>IFERROR(IF(ISNUMBER(A2435),(IF(A2435&lt;('Steps 1+2'!$H$11),((A2435/('Steps 1+2'!$H$11))*3+1),((A2435-('Steps 1+2'!$H$11))/(('Steps 1+2'!$E$17)-('Steps 1+2'!$H$11))*2+4)))," ")," ")</f>
        <v xml:space="preserve"> </v>
      </c>
      <c r="C2435" s="9" t="str">
        <f t="shared" si="79"/>
        <v xml:space="preserve"> </v>
      </c>
      <c r="D2435" s="32" t="e">
        <f t="shared" si="78"/>
        <v>#N/A</v>
      </c>
    </row>
    <row r="2436" spans="1:4">
      <c r="A2436" s="32" t="e">
        <f>IF((A2435+$F$5&lt;='Steps 1+2'!$E$17),A2435+$F$5,#N/A)</f>
        <v>#N/A</v>
      </c>
      <c r="B2436" s="10" t="str">
        <f>IFERROR(IF(ISNUMBER(A2436),(IF(A2436&lt;('Steps 1+2'!$H$11),((A2436/('Steps 1+2'!$H$11))*3+1),((A2436-('Steps 1+2'!$H$11))/(('Steps 1+2'!$E$17)-('Steps 1+2'!$H$11))*2+4)))," ")," ")</f>
        <v xml:space="preserve"> </v>
      </c>
      <c r="C2436" s="9" t="str">
        <f t="shared" si="79"/>
        <v xml:space="preserve"> </v>
      </c>
      <c r="D2436" s="32" t="e">
        <f t="shared" si="78"/>
        <v>#N/A</v>
      </c>
    </row>
    <row r="2437" spans="1:4">
      <c r="A2437" s="32" t="e">
        <f>IF((A2436+$F$5&lt;='Steps 1+2'!$E$17),A2436+$F$5,#N/A)</f>
        <v>#N/A</v>
      </c>
      <c r="B2437" s="10" t="str">
        <f>IFERROR(IF(ISNUMBER(A2437),(IF(A2437&lt;('Steps 1+2'!$H$11),((A2437/('Steps 1+2'!$H$11))*3+1),((A2437-('Steps 1+2'!$H$11))/(('Steps 1+2'!$E$17)-('Steps 1+2'!$H$11))*2+4)))," ")," ")</f>
        <v xml:space="preserve"> </v>
      </c>
      <c r="C2437" s="9" t="str">
        <f t="shared" si="79"/>
        <v xml:space="preserve"> </v>
      </c>
      <c r="D2437" s="32" t="e">
        <f t="shared" si="78"/>
        <v>#N/A</v>
      </c>
    </row>
    <row r="2438" spans="1:4">
      <c r="A2438" s="32" t="e">
        <f>IF((A2437+$F$5&lt;='Steps 1+2'!$E$17),A2437+$F$5,#N/A)</f>
        <v>#N/A</v>
      </c>
      <c r="B2438" s="10" t="str">
        <f>IFERROR(IF(ISNUMBER(A2438),(IF(A2438&lt;('Steps 1+2'!$H$11),((A2438/('Steps 1+2'!$H$11))*3+1),((A2438-('Steps 1+2'!$H$11))/(('Steps 1+2'!$E$17)-('Steps 1+2'!$H$11))*2+4)))," ")," ")</f>
        <v xml:space="preserve"> </v>
      </c>
      <c r="C2438" s="9" t="str">
        <f t="shared" si="79"/>
        <v xml:space="preserve"> </v>
      </c>
      <c r="D2438" s="32" t="e">
        <f t="shared" si="78"/>
        <v>#N/A</v>
      </c>
    </row>
    <row r="2439" spans="1:4">
      <c r="A2439" s="32" t="e">
        <f>IF((A2438+$F$5&lt;='Steps 1+2'!$E$17),A2438+$F$5,#N/A)</f>
        <v>#N/A</v>
      </c>
      <c r="B2439" s="10" t="str">
        <f>IFERROR(IF(ISNUMBER(A2439),(IF(A2439&lt;('Steps 1+2'!$H$11),((A2439/('Steps 1+2'!$H$11))*3+1),((A2439-('Steps 1+2'!$H$11))/(('Steps 1+2'!$E$17)-('Steps 1+2'!$H$11))*2+4)))," ")," ")</f>
        <v xml:space="preserve"> </v>
      </c>
      <c r="C2439" s="9" t="str">
        <f t="shared" si="79"/>
        <v xml:space="preserve"> </v>
      </c>
      <c r="D2439" s="32" t="e">
        <f t="shared" si="78"/>
        <v>#N/A</v>
      </c>
    </row>
    <row r="2440" spans="1:4">
      <c r="A2440" s="32" t="e">
        <f>IF((A2439+$F$5&lt;='Steps 1+2'!$E$17),A2439+$F$5,#N/A)</f>
        <v>#N/A</v>
      </c>
      <c r="B2440" s="10" t="str">
        <f>IFERROR(IF(ISNUMBER(A2440),(IF(A2440&lt;('Steps 1+2'!$H$11),((A2440/('Steps 1+2'!$H$11))*3+1),((A2440-('Steps 1+2'!$H$11))/(('Steps 1+2'!$E$17)-('Steps 1+2'!$H$11))*2+4)))," ")," ")</f>
        <v xml:space="preserve"> </v>
      </c>
      <c r="C2440" s="9" t="str">
        <f t="shared" si="79"/>
        <v xml:space="preserve"> </v>
      </c>
      <c r="D2440" s="32" t="e">
        <f t="shared" si="78"/>
        <v>#N/A</v>
      </c>
    </row>
    <row r="2441" spans="1:4">
      <c r="A2441" s="32" t="e">
        <f>IF((A2440+$F$5&lt;='Steps 1+2'!$E$17),A2440+$F$5,#N/A)</f>
        <v>#N/A</v>
      </c>
      <c r="B2441" s="10" t="str">
        <f>IFERROR(IF(ISNUMBER(A2441),(IF(A2441&lt;('Steps 1+2'!$H$11),((A2441/('Steps 1+2'!$H$11))*3+1),((A2441-('Steps 1+2'!$H$11))/(('Steps 1+2'!$E$17)-('Steps 1+2'!$H$11))*2+4)))," ")," ")</f>
        <v xml:space="preserve"> </v>
      </c>
      <c r="C2441" s="9" t="str">
        <f t="shared" si="79"/>
        <v xml:space="preserve"> </v>
      </c>
      <c r="D2441" s="32" t="e">
        <f t="shared" si="78"/>
        <v>#N/A</v>
      </c>
    </row>
    <row r="2442" spans="1:4">
      <c r="A2442" s="32" t="e">
        <f>IF((A2441+$F$5&lt;='Steps 1+2'!$E$17),A2441+$F$5,#N/A)</f>
        <v>#N/A</v>
      </c>
      <c r="B2442" s="10" t="str">
        <f>IFERROR(IF(ISNUMBER(A2442),(IF(A2442&lt;('Steps 1+2'!$H$11),((A2442/('Steps 1+2'!$H$11))*3+1),((A2442-('Steps 1+2'!$H$11))/(('Steps 1+2'!$E$17)-('Steps 1+2'!$H$11))*2+4)))," ")," ")</f>
        <v xml:space="preserve"> </v>
      </c>
      <c r="C2442" s="9" t="str">
        <f t="shared" si="79"/>
        <v xml:space="preserve"> </v>
      </c>
      <c r="D2442" s="32" t="e">
        <f t="shared" si="78"/>
        <v>#N/A</v>
      </c>
    </row>
    <row r="2443" spans="1:4">
      <c r="A2443" s="32" t="e">
        <f>IF((A2442+$F$5&lt;='Steps 1+2'!$E$17),A2442+$F$5,#N/A)</f>
        <v>#N/A</v>
      </c>
      <c r="B2443" s="10" t="str">
        <f>IFERROR(IF(ISNUMBER(A2443),(IF(A2443&lt;('Steps 1+2'!$H$11),((A2443/('Steps 1+2'!$H$11))*3+1),((A2443-('Steps 1+2'!$H$11))/(('Steps 1+2'!$E$17)-('Steps 1+2'!$H$11))*2+4)))," ")," ")</f>
        <v xml:space="preserve"> </v>
      </c>
      <c r="C2443" s="9" t="str">
        <f t="shared" si="79"/>
        <v xml:space="preserve"> </v>
      </c>
      <c r="D2443" s="32" t="e">
        <f t="shared" ref="D2443:D2506" si="80">A2443</f>
        <v>#N/A</v>
      </c>
    </row>
    <row r="2444" spans="1:4">
      <c r="A2444" s="32" t="e">
        <f>IF((A2443+$F$5&lt;='Steps 1+2'!$E$17),A2443+$F$5,#N/A)</f>
        <v>#N/A</v>
      </c>
      <c r="B2444" s="10" t="str">
        <f>IFERROR(IF(ISNUMBER(A2444),(IF(A2444&lt;('Steps 1+2'!$H$11),((A2444/('Steps 1+2'!$H$11))*3+1),((A2444-('Steps 1+2'!$H$11))/(('Steps 1+2'!$E$17)-('Steps 1+2'!$H$11))*2+4)))," ")," ")</f>
        <v xml:space="preserve"> </v>
      </c>
      <c r="C2444" s="9" t="str">
        <f t="shared" si="79"/>
        <v xml:space="preserve"> </v>
      </c>
      <c r="D2444" s="32" t="e">
        <f t="shared" si="80"/>
        <v>#N/A</v>
      </c>
    </row>
    <row r="2445" spans="1:4">
      <c r="A2445" s="32" t="e">
        <f>IF((A2444+$F$5&lt;='Steps 1+2'!$E$17),A2444+$F$5,#N/A)</f>
        <v>#N/A</v>
      </c>
      <c r="B2445" s="10" t="str">
        <f>IFERROR(IF(ISNUMBER(A2445),(IF(A2445&lt;('Steps 1+2'!$H$11),((A2445/('Steps 1+2'!$H$11))*3+1),((A2445-('Steps 1+2'!$H$11))/(('Steps 1+2'!$E$17)-('Steps 1+2'!$H$11))*2+4)))," ")," ")</f>
        <v xml:space="preserve"> </v>
      </c>
      <c r="C2445" s="9" t="str">
        <f t="shared" si="79"/>
        <v xml:space="preserve"> </v>
      </c>
      <c r="D2445" s="32" t="e">
        <f t="shared" si="80"/>
        <v>#N/A</v>
      </c>
    </row>
    <row r="2446" spans="1:4">
      <c r="A2446" s="32" t="e">
        <f>IF((A2445+$F$5&lt;='Steps 1+2'!$E$17),A2445+$F$5,#N/A)</f>
        <v>#N/A</v>
      </c>
      <c r="B2446" s="10" t="str">
        <f>IFERROR(IF(ISNUMBER(A2446),(IF(A2446&lt;('Steps 1+2'!$H$11),((A2446/('Steps 1+2'!$H$11))*3+1),((A2446-('Steps 1+2'!$H$11))/(('Steps 1+2'!$E$17)-('Steps 1+2'!$H$11))*2+4)))," ")," ")</f>
        <v xml:space="preserve"> </v>
      </c>
      <c r="C2446" s="9" t="str">
        <f t="shared" si="79"/>
        <v xml:space="preserve"> </v>
      </c>
      <c r="D2446" s="32" t="e">
        <f t="shared" si="80"/>
        <v>#N/A</v>
      </c>
    </row>
    <row r="2447" spans="1:4">
      <c r="A2447" s="32" t="e">
        <f>IF((A2446+$F$5&lt;='Steps 1+2'!$E$17),A2446+$F$5,#N/A)</f>
        <v>#N/A</v>
      </c>
      <c r="B2447" s="10" t="str">
        <f>IFERROR(IF(ISNUMBER(A2447),(IF(A2447&lt;('Steps 1+2'!$H$11),((A2447/('Steps 1+2'!$H$11))*3+1),((A2447-('Steps 1+2'!$H$11))/(('Steps 1+2'!$E$17)-('Steps 1+2'!$H$11))*2+4)))," ")," ")</f>
        <v xml:space="preserve"> </v>
      </c>
      <c r="C2447" s="9" t="str">
        <f t="shared" si="79"/>
        <v xml:space="preserve"> </v>
      </c>
      <c r="D2447" s="32" t="e">
        <f t="shared" si="80"/>
        <v>#N/A</v>
      </c>
    </row>
    <row r="2448" spans="1:4">
      <c r="A2448" s="32" t="e">
        <f>IF((A2447+$F$5&lt;='Steps 1+2'!$E$17),A2447+$F$5,#N/A)</f>
        <v>#N/A</v>
      </c>
      <c r="B2448" s="10" t="str">
        <f>IFERROR(IF(ISNUMBER(A2448),(IF(A2448&lt;('Steps 1+2'!$H$11),((A2448/('Steps 1+2'!$H$11))*3+1),((A2448-('Steps 1+2'!$H$11))/(('Steps 1+2'!$E$17)-('Steps 1+2'!$H$11))*2+4)))," ")," ")</f>
        <v xml:space="preserve"> </v>
      </c>
      <c r="C2448" s="9" t="str">
        <f t="shared" si="79"/>
        <v xml:space="preserve"> </v>
      </c>
      <c r="D2448" s="32" t="e">
        <f t="shared" si="80"/>
        <v>#N/A</v>
      </c>
    </row>
    <row r="2449" spans="1:4">
      <c r="A2449" s="32" t="e">
        <f>IF((A2448+$F$5&lt;='Steps 1+2'!$E$17),A2448+$F$5,#N/A)</f>
        <v>#N/A</v>
      </c>
      <c r="B2449" s="10" t="str">
        <f>IFERROR(IF(ISNUMBER(A2449),(IF(A2449&lt;('Steps 1+2'!$H$11),((A2449/('Steps 1+2'!$H$11))*3+1),((A2449-('Steps 1+2'!$H$11))/(('Steps 1+2'!$E$17)-('Steps 1+2'!$H$11))*2+4)))," ")," ")</f>
        <v xml:space="preserve"> </v>
      </c>
      <c r="C2449" s="9" t="str">
        <f t="shared" si="79"/>
        <v xml:space="preserve"> </v>
      </c>
      <c r="D2449" s="32" t="e">
        <f t="shared" si="80"/>
        <v>#N/A</v>
      </c>
    </row>
    <row r="2450" spans="1:4">
      <c r="A2450" s="32" t="e">
        <f>IF((A2449+$F$5&lt;='Steps 1+2'!$E$17),A2449+$F$5,#N/A)</f>
        <v>#N/A</v>
      </c>
      <c r="B2450" s="10" t="str">
        <f>IFERROR(IF(ISNUMBER(A2450),(IF(A2450&lt;('Steps 1+2'!$H$11),((A2450/('Steps 1+2'!$H$11))*3+1),((A2450-('Steps 1+2'!$H$11))/(('Steps 1+2'!$E$17)-('Steps 1+2'!$H$11))*2+4)))," ")," ")</f>
        <v xml:space="preserve"> </v>
      </c>
      <c r="C2450" s="9" t="str">
        <f t="shared" si="79"/>
        <v xml:space="preserve"> </v>
      </c>
      <c r="D2450" s="32" t="e">
        <f t="shared" si="80"/>
        <v>#N/A</v>
      </c>
    </row>
    <row r="2451" spans="1:4">
      <c r="A2451" s="32" t="e">
        <f>IF((A2450+$F$5&lt;='Steps 1+2'!$E$17),A2450+$F$5,#N/A)</f>
        <v>#N/A</v>
      </c>
      <c r="B2451" s="10" t="str">
        <f>IFERROR(IF(ISNUMBER(A2451),(IF(A2451&lt;('Steps 1+2'!$H$11),((A2451/('Steps 1+2'!$H$11))*3+1),((A2451-('Steps 1+2'!$H$11))/(('Steps 1+2'!$E$17)-('Steps 1+2'!$H$11))*2+4)))," ")," ")</f>
        <v xml:space="preserve"> </v>
      </c>
      <c r="C2451" s="9" t="str">
        <f t="shared" si="79"/>
        <v xml:space="preserve"> </v>
      </c>
      <c r="D2451" s="32" t="e">
        <f t="shared" si="80"/>
        <v>#N/A</v>
      </c>
    </row>
    <row r="2452" spans="1:4">
      <c r="A2452" s="32" t="e">
        <f>IF((A2451+$F$5&lt;='Steps 1+2'!$E$17),A2451+$F$5,#N/A)</f>
        <v>#N/A</v>
      </c>
      <c r="B2452" s="10" t="str">
        <f>IFERROR(IF(ISNUMBER(A2452),(IF(A2452&lt;('Steps 1+2'!$H$11),((A2452/('Steps 1+2'!$H$11))*3+1),((A2452-('Steps 1+2'!$H$11))/(('Steps 1+2'!$E$17)-('Steps 1+2'!$H$11))*2+4)))," ")," ")</f>
        <v xml:space="preserve"> </v>
      </c>
      <c r="C2452" s="9" t="str">
        <f t="shared" si="79"/>
        <v xml:space="preserve"> </v>
      </c>
      <c r="D2452" s="32" t="e">
        <f t="shared" si="80"/>
        <v>#N/A</v>
      </c>
    </row>
    <row r="2453" spans="1:4">
      <c r="A2453" s="32" t="e">
        <f>IF((A2452+$F$5&lt;='Steps 1+2'!$E$17),A2452+$F$5,#N/A)</f>
        <v>#N/A</v>
      </c>
      <c r="B2453" s="10" t="str">
        <f>IFERROR(IF(ISNUMBER(A2453),(IF(A2453&lt;('Steps 1+2'!$H$11),((A2453/('Steps 1+2'!$H$11))*3+1),((A2453-('Steps 1+2'!$H$11))/(('Steps 1+2'!$E$17)-('Steps 1+2'!$H$11))*2+4)))," ")," ")</f>
        <v xml:space="preserve"> </v>
      </c>
      <c r="C2453" s="9" t="str">
        <f t="shared" si="79"/>
        <v xml:space="preserve"> </v>
      </c>
      <c r="D2453" s="32" t="e">
        <f t="shared" si="80"/>
        <v>#N/A</v>
      </c>
    </row>
    <row r="2454" spans="1:4">
      <c r="A2454" s="32" t="e">
        <f>IF((A2453+$F$5&lt;='Steps 1+2'!$E$17),A2453+$F$5,#N/A)</f>
        <v>#N/A</v>
      </c>
      <c r="B2454" s="10" t="str">
        <f>IFERROR(IF(ISNUMBER(A2454),(IF(A2454&lt;('Steps 1+2'!$H$11),((A2454/('Steps 1+2'!$H$11))*3+1),((A2454-('Steps 1+2'!$H$11))/(('Steps 1+2'!$E$17)-('Steps 1+2'!$H$11))*2+4)))," ")," ")</f>
        <v xml:space="preserve"> </v>
      </c>
      <c r="C2454" s="9" t="str">
        <f t="shared" si="79"/>
        <v xml:space="preserve"> </v>
      </c>
      <c r="D2454" s="32" t="e">
        <f t="shared" si="80"/>
        <v>#N/A</v>
      </c>
    </row>
    <row r="2455" spans="1:4">
      <c r="A2455" s="32" t="e">
        <f>IF((A2454+$F$5&lt;='Steps 1+2'!$E$17),A2454+$F$5,#N/A)</f>
        <v>#N/A</v>
      </c>
      <c r="B2455" s="10" t="str">
        <f>IFERROR(IF(ISNUMBER(A2455),(IF(A2455&lt;('Steps 1+2'!$H$11),((A2455/('Steps 1+2'!$H$11))*3+1),((A2455-('Steps 1+2'!$H$11))/(('Steps 1+2'!$E$17)-('Steps 1+2'!$H$11))*2+4)))," ")," ")</f>
        <v xml:space="preserve"> </v>
      </c>
      <c r="C2455" s="9" t="str">
        <f t="shared" si="79"/>
        <v xml:space="preserve"> </v>
      </c>
      <c r="D2455" s="32" t="e">
        <f t="shared" si="80"/>
        <v>#N/A</v>
      </c>
    </row>
    <row r="2456" spans="1:4">
      <c r="A2456" s="32" t="e">
        <f>IF((A2455+$F$5&lt;='Steps 1+2'!$E$17),A2455+$F$5,#N/A)</f>
        <v>#N/A</v>
      </c>
      <c r="B2456" s="10" t="str">
        <f>IFERROR(IF(ISNUMBER(A2456),(IF(A2456&lt;('Steps 1+2'!$H$11),((A2456/('Steps 1+2'!$H$11))*3+1),((A2456-('Steps 1+2'!$H$11))/(('Steps 1+2'!$E$17)-('Steps 1+2'!$H$11))*2+4)))," ")," ")</f>
        <v xml:space="preserve"> </v>
      </c>
      <c r="C2456" s="9" t="str">
        <f t="shared" si="79"/>
        <v xml:space="preserve"> </v>
      </c>
      <c r="D2456" s="32" t="e">
        <f t="shared" si="80"/>
        <v>#N/A</v>
      </c>
    </row>
    <row r="2457" spans="1:4">
      <c r="A2457" s="32" t="e">
        <f>IF((A2456+$F$5&lt;='Steps 1+2'!$E$17),A2456+$F$5,#N/A)</f>
        <v>#N/A</v>
      </c>
      <c r="B2457" s="10" t="str">
        <f>IFERROR(IF(ISNUMBER(A2457),(IF(A2457&lt;('Steps 1+2'!$H$11),((A2457/('Steps 1+2'!$H$11))*3+1),((A2457-('Steps 1+2'!$H$11))/(('Steps 1+2'!$E$17)-('Steps 1+2'!$H$11))*2+4)))," ")," ")</f>
        <v xml:space="preserve"> </v>
      </c>
      <c r="C2457" s="9" t="str">
        <f t="shared" si="79"/>
        <v xml:space="preserve"> </v>
      </c>
      <c r="D2457" s="32" t="e">
        <f t="shared" si="80"/>
        <v>#N/A</v>
      </c>
    </row>
    <row r="2458" spans="1:4">
      <c r="A2458" s="32" t="e">
        <f>IF((A2457+$F$5&lt;='Steps 1+2'!$E$17),A2457+$F$5,#N/A)</f>
        <v>#N/A</v>
      </c>
      <c r="B2458" s="10" t="str">
        <f>IFERROR(IF(ISNUMBER(A2458),(IF(A2458&lt;('Steps 1+2'!$H$11),((A2458/('Steps 1+2'!$H$11))*3+1),((A2458-('Steps 1+2'!$H$11))/(('Steps 1+2'!$E$17)-('Steps 1+2'!$H$11))*2+4)))," ")," ")</f>
        <v xml:space="preserve"> </v>
      </c>
      <c r="C2458" s="9" t="str">
        <f t="shared" si="79"/>
        <v xml:space="preserve"> </v>
      </c>
      <c r="D2458" s="32" t="e">
        <f t="shared" si="80"/>
        <v>#N/A</v>
      </c>
    </row>
    <row r="2459" spans="1:4">
      <c r="A2459" s="32" t="e">
        <f>IF((A2458+$F$5&lt;='Steps 1+2'!$E$17),A2458+$F$5,#N/A)</f>
        <v>#N/A</v>
      </c>
      <c r="B2459" s="10" t="str">
        <f>IFERROR(IF(ISNUMBER(A2459),(IF(A2459&lt;('Steps 1+2'!$H$11),((A2459/('Steps 1+2'!$H$11))*3+1),((A2459-('Steps 1+2'!$H$11))/(('Steps 1+2'!$E$17)-('Steps 1+2'!$H$11))*2+4)))," ")," ")</f>
        <v xml:space="preserve"> </v>
      </c>
      <c r="C2459" s="9" t="str">
        <f t="shared" si="79"/>
        <v xml:space="preserve"> </v>
      </c>
      <c r="D2459" s="32" t="e">
        <f t="shared" si="80"/>
        <v>#N/A</v>
      </c>
    </row>
    <row r="2460" spans="1:4">
      <c r="A2460" s="32" t="e">
        <f>IF((A2459+$F$5&lt;='Steps 1+2'!$E$17),A2459+$F$5,#N/A)</f>
        <v>#N/A</v>
      </c>
      <c r="B2460" s="10" t="str">
        <f>IFERROR(IF(ISNUMBER(A2460),(IF(A2460&lt;('Steps 1+2'!$H$11),((A2460/('Steps 1+2'!$H$11))*3+1),((A2460-('Steps 1+2'!$H$11))/(('Steps 1+2'!$E$17)-('Steps 1+2'!$H$11))*2+4)))," ")," ")</f>
        <v xml:space="preserve"> </v>
      </c>
      <c r="C2460" s="9" t="str">
        <f t="shared" si="79"/>
        <v xml:space="preserve"> </v>
      </c>
      <c r="D2460" s="32" t="e">
        <f t="shared" si="80"/>
        <v>#N/A</v>
      </c>
    </row>
    <row r="2461" spans="1:4">
      <c r="A2461" s="32" t="e">
        <f>IF((A2460+$F$5&lt;='Steps 1+2'!$E$17),A2460+$F$5,#N/A)</f>
        <v>#N/A</v>
      </c>
      <c r="B2461" s="10" t="str">
        <f>IFERROR(IF(ISNUMBER(A2461),(IF(A2461&lt;('Steps 1+2'!$H$11),((A2461/('Steps 1+2'!$H$11))*3+1),((A2461-('Steps 1+2'!$H$11))/(('Steps 1+2'!$E$17)-('Steps 1+2'!$H$11))*2+4)))," ")," ")</f>
        <v xml:space="preserve"> </v>
      </c>
      <c r="C2461" s="9" t="str">
        <f t="shared" si="79"/>
        <v xml:space="preserve"> </v>
      </c>
      <c r="D2461" s="32" t="e">
        <f t="shared" si="80"/>
        <v>#N/A</v>
      </c>
    </row>
    <row r="2462" spans="1:4">
      <c r="A2462" s="32" t="e">
        <f>IF((A2461+$F$5&lt;='Steps 1+2'!$E$17),A2461+$F$5,#N/A)</f>
        <v>#N/A</v>
      </c>
      <c r="B2462" s="10" t="str">
        <f>IFERROR(IF(ISNUMBER(A2462),(IF(A2462&lt;('Steps 1+2'!$H$11),((A2462/('Steps 1+2'!$H$11))*3+1),((A2462-('Steps 1+2'!$H$11))/(('Steps 1+2'!$E$17)-('Steps 1+2'!$H$11))*2+4)))," ")," ")</f>
        <v xml:space="preserve"> </v>
      </c>
      <c r="C2462" s="9" t="str">
        <f t="shared" si="79"/>
        <v xml:space="preserve"> </v>
      </c>
      <c r="D2462" s="32" t="e">
        <f t="shared" si="80"/>
        <v>#N/A</v>
      </c>
    </row>
    <row r="2463" spans="1:4">
      <c r="A2463" s="32" t="e">
        <f>IF((A2462+$F$5&lt;='Steps 1+2'!$E$17),A2462+$F$5,#N/A)</f>
        <v>#N/A</v>
      </c>
      <c r="B2463" s="10" t="str">
        <f>IFERROR(IF(ISNUMBER(A2463),(IF(A2463&lt;('Steps 1+2'!$H$11),((A2463/('Steps 1+2'!$H$11))*3+1),((A2463-('Steps 1+2'!$H$11))/(('Steps 1+2'!$E$17)-('Steps 1+2'!$H$11))*2+4)))," ")," ")</f>
        <v xml:space="preserve"> </v>
      </c>
      <c r="C2463" s="9" t="str">
        <f t="shared" si="79"/>
        <v xml:space="preserve"> </v>
      </c>
      <c r="D2463" s="32" t="e">
        <f t="shared" si="80"/>
        <v>#N/A</v>
      </c>
    </row>
    <row r="2464" spans="1:4">
      <c r="A2464" s="32" t="e">
        <f>IF((A2463+$F$5&lt;='Steps 1+2'!$E$17),A2463+$F$5,#N/A)</f>
        <v>#N/A</v>
      </c>
      <c r="B2464" s="10" t="str">
        <f>IFERROR(IF(ISNUMBER(A2464),(IF(A2464&lt;('Steps 1+2'!$H$11),((A2464/('Steps 1+2'!$H$11))*3+1),((A2464-('Steps 1+2'!$H$11))/(('Steps 1+2'!$E$17)-('Steps 1+2'!$H$11))*2+4)))," ")," ")</f>
        <v xml:space="preserve"> </v>
      </c>
      <c r="C2464" s="9" t="str">
        <f t="shared" si="79"/>
        <v xml:space="preserve"> </v>
      </c>
      <c r="D2464" s="32" t="e">
        <f t="shared" si="80"/>
        <v>#N/A</v>
      </c>
    </row>
    <row r="2465" spans="1:4">
      <c r="A2465" s="32" t="e">
        <f>IF((A2464+$F$5&lt;='Steps 1+2'!$E$17),A2464+$F$5,#N/A)</f>
        <v>#N/A</v>
      </c>
      <c r="B2465" s="10" t="str">
        <f>IFERROR(IF(ISNUMBER(A2465),(IF(A2465&lt;('Steps 1+2'!$H$11),((A2465/('Steps 1+2'!$H$11))*3+1),((A2465-('Steps 1+2'!$H$11))/(('Steps 1+2'!$E$17)-('Steps 1+2'!$H$11))*2+4)))," ")," ")</f>
        <v xml:space="preserve"> </v>
      </c>
      <c r="C2465" s="9" t="str">
        <f t="shared" si="79"/>
        <v xml:space="preserve"> </v>
      </c>
      <c r="D2465" s="32" t="e">
        <f t="shared" si="80"/>
        <v>#N/A</v>
      </c>
    </row>
    <row r="2466" spans="1:4">
      <c r="A2466" s="32" t="e">
        <f>IF((A2465+$F$5&lt;='Steps 1+2'!$E$17),A2465+$F$5,#N/A)</f>
        <v>#N/A</v>
      </c>
      <c r="B2466" s="10" t="str">
        <f>IFERROR(IF(ISNUMBER(A2466),(IF(A2466&lt;('Steps 1+2'!$H$11),((A2466/('Steps 1+2'!$H$11))*3+1),((A2466-('Steps 1+2'!$H$11))/(('Steps 1+2'!$E$17)-('Steps 1+2'!$H$11))*2+4)))," ")," ")</f>
        <v xml:space="preserve"> </v>
      </c>
      <c r="C2466" s="9" t="str">
        <f t="shared" si="79"/>
        <v xml:space="preserve"> </v>
      </c>
      <c r="D2466" s="32" t="e">
        <f t="shared" si="80"/>
        <v>#N/A</v>
      </c>
    </row>
    <row r="2467" spans="1:4">
      <c r="A2467" s="32" t="e">
        <f>IF((A2466+$F$5&lt;='Steps 1+2'!$E$17),A2466+$F$5,#N/A)</f>
        <v>#N/A</v>
      </c>
      <c r="B2467" s="10" t="str">
        <f>IFERROR(IF(ISNUMBER(A2467),(IF(A2467&lt;('Steps 1+2'!$H$11),((A2467/('Steps 1+2'!$H$11))*3+1),((A2467-('Steps 1+2'!$H$11))/(('Steps 1+2'!$E$17)-('Steps 1+2'!$H$11))*2+4)))," ")," ")</f>
        <v xml:space="preserve"> </v>
      </c>
      <c r="C2467" s="9" t="str">
        <f t="shared" si="79"/>
        <v xml:space="preserve"> </v>
      </c>
      <c r="D2467" s="32" t="e">
        <f t="shared" si="80"/>
        <v>#N/A</v>
      </c>
    </row>
    <row r="2468" spans="1:4">
      <c r="A2468" s="32" t="e">
        <f>IF((A2467+$F$5&lt;='Steps 1+2'!$E$17),A2467+$F$5,#N/A)</f>
        <v>#N/A</v>
      </c>
      <c r="B2468" s="10" t="str">
        <f>IFERROR(IF(ISNUMBER(A2468),(IF(A2468&lt;('Steps 1+2'!$H$11),((A2468/('Steps 1+2'!$H$11))*3+1),((A2468-('Steps 1+2'!$H$11))/(('Steps 1+2'!$E$17)-('Steps 1+2'!$H$11))*2+4)))," ")," ")</f>
        <v xml:space="preserve"> </v>
      </c>
      <c r="C2468" s="9" t="str">
        <f t="shared" si="79"/>
        <v xml:space="preserve"> </v>
      </c>
      <c r="D2468" s="32" t="e">
        <f t="shared" si="80"/>
        <v>#N/A</v>
      </c>
    </row>
    <row r="2469" spans="1:4">
      <c r="A2469" s="32" t="e">
        <f>IF((A2468+$F$5&lt;='Steps 1+2'!$E$17),A2468+$F$5,#N/A)</f>
        <v>#N/A</v>
      </c>
      <c r="B2469" s="10" t="str">
        <f>IFERROR(IF(ISNUMBER(A2469),(IF(A2469&lt;('Steps 1+2'!$H$11),((A2469/('Steps 1+2'!$H$11))*3+1),((A2469-('Steps 1+2'!$H$11))/(('Steps 1+2'!$E$17)-('Steps 1+2'!$H$11))*2+4)))," ")," ")</f>
        <v xml:space="preserve"> </v>
      </c>
      <c r="C2469" s="9" t="str">
        <f t="shared" si="79"/>
        <v xml:space="preserve"> </v>
      </c>
      <c r="D2469" s="32" t="e">
        <f t="shared" si="80"/>
        <v>#N/A</v>
      </c>
    </row>
    <row r="2470" spans="1:4">
      <c r="A2470" s="32" t="e">
        <f>IF((A2469+$F$5&lt;='Steps 1+2'!$E$17),A2469+$F$5,#N/A)</f>
        <v>#N/A</v>
      </c>
      <c r="B2470" s="10" t="str">
        <f>IFERROR(IF(ISNUMBER(A2470),(IF(A2470&lt;('Steps 1+2'!$H$11),((A2470/('Steps 1+2'!$H$11))*3+1),((A2470-('Steps 1+2'!$H$11))/(('Steps 1+2'!$E$17)-('Steps 1+2'!$H$11))*2+4)))," ")," ")</f>
        <v xml:space="preserve"> </v>
      </c>
      <c r="C2470" s="9" t="str">
        <f t="shared" si="79"/>
        <v xml:space="preserve"> </v>
      </c>
      <c r="D2470" s="32" t="e">
        <f t="shared" si="80"/>
        <v>#N/A</v>
      </c>
    </row>
    <row r="2471" spans="1:4">
      <c r="A2471" s="32" t="e">
        <f>IF((A2470+$F$5&lt;='Steps 1+2'!$E$17),A2470+$F$5,#N/A)</f>
        <v>#N/A</v>
      </c>
      <c r="B2471" s="10" t="str">
        <f>IFERROR(IF(ISNUMBER(A2471),(IF(A2471&lt;('Steps 1+2'!$H$11),((A2471/('Steps 1+2'!$H$11))*3+1),((A2471-('Steps 1+2'!$H$11))/(('Steps 1+2'!$E$17)-('Steps 1+2'!$H$11))*2+4)))," ")," ")</f>
        <v xml:space="preserve"> </v>
      </c>
      <c r="C2471" s="9" t="str">
        <f t="shared" si="79"/>
        <v xml:space="preserve"> </v>
      </c>
      <c r="D2471" s="32" t="e">
        <f t="shared" si="80"/>
        <v>#N/A</v>
      </c>
    </row>
    <row r="2472" spans="1:4">
      <c r="A2472" s="32" t="e">
        <f>IF((A2471+$F$5&lt;='Steps 1+2'!$E$17),A2471+$F$5,#N/A)</f>
        <v>#N/A</v>
      </c>
      <c r="B2472" s="10" t="str">
        <f>IFERROR(IF(ISNUMBER(A2472),(IF(A2472&lt;('Steps 1+2'!$H$11),((A2472/('Steps 1+2'!$H$11))*3+1),((A2472-('Steps 1+2'!$H$11))/(('Steps 1+2'!$E$17)-('Steps 1+2'!$H$11))*2+4)))," ")," ")</f>
        <v xml:space="preserve"> </v>
      </c>
      <c r="C2472" s="9" t="str">
        <f t="shared" si="79"/>
        <v xml:space="preserve"> </v>
      </c>
      <c r="D2472" s="32" t="e">
        <f t="shared" si="80"/>
        <v>#N/A</v>
      </c>
    </row>
    <row r="2473" spans="1:4">
      <c r="A2473" s="32" t="e">
        <f>IF((A2472+$F$5&lt;='Steps 1+2'!$E$17),A2472+$F$5,#N/A)</f>
        <v>#N/A</v>
      </c>
      <c r="B2473" s="10" t="str">
        <f>IFERROR(IF(ISNUMBER(A2473),(IF(A2473&lt;('Steps 1+2'!$H$11),((A2473/('Steps 1+2'!$H$11))*3+1),((A2473-('Steps 1+2'!$H$11))/(('Steps 1+2'!$E$17)-('Steps 1+2'!$H$11))*2+4)))," ")," ")</f>
        <v xml:space="preserve"> </v>
      </c>
      <c r="C2473" s="9" t="str">
        <f t="shared" si="79"/>
        <v xml:space="preserve"> </v>
      </c>
      <c r="D2473" s="32" t="e">
        <f t="shared" si="80"/>
        <v>#N/A</v>
      </c>
    </row>
    <row r="2474" spans="1:4">
      <c r="A2474" s="32" t="e">
        <f>IF((A2473+$F$5&lt;='Steps 1+2'!$E$17),A2473+$F$5,#N/A)</f>
        <v>#N/A</v>
      </c>
      <c r="B2474" s="10" t="str">
        <f>IFERROR(IF(ISNUMBER(A2474),(IF(A2474&lt;('Steps 1+2'!$H$11),((A2474/('Steps 1+2'!$H$11))*3+1),((A2474-('Steps 1+2'!$H$11))/(('Steps 1+2'!$E$17)-('Steps 1+2'!$H$11))*2+4)))," ")," ")</f>
        <v xml:space="preserve"> </v>
      </c>
      <c r="C2474" s="9" t="str">
        <f t="shared" si="79"/>
        <v xml:space="preserve"> </v>
      </c>
      <c r="D2474" s="32" t="e">
        <f t="shared" si="80"/>
        <v>#N/A</v>
      </c>
    </row>
    <row r="2475" spans="1:4">
      <c r="A2475" s="32" t="e">
        <f>IF((A2474+$F$5&lt;='Steps 1+2'!$E$17),A2474+$F$5,#N/A)</f>
        <v>#N/A</v>
      </c>
      <c r="B2475" s="10" t="str">
        <f>IFERROR(IF(ISNUMBER(A2475),(IF(A2475&lt;('Steps 1+2'!$H$11),((A2475/('Steps 1+2'!$H$11))*3+1),((A2475-('Steps 1+2'!$H$11))/(('Steps 1+2'!$E$17)-('Steps 1+2'!$H$11))*2+4)))," ")," ")</f>
        <v xml:space="preserve"> </v>
      </c>
      <c r="C2475" s="9" t="str">
        <f t="shared" si="79"/>
        <v xml:space="preserve"> </v>
      </c>
      <c r="D2475" s="32" t="e">
        <f t="shared" si="80"/>
        <v>#N/A</v>
      </c>
    </row>
    <row r="2476" spans="1:4">
      <c r="A2476" s="32" t="e">
        <f>IF((A2475+$F$5&lt;='Steps 1+2'!$E$17),A2475+$F$5,#N/A)</f>
        <v>#N/A</v>
      </c>
      <c r="B2476" s="10" t="str">
        <f>IFERROR(IF(ISNUMBER(A2476),(IF(A2476&lt;('Steps 1+2'!$H$11),((A2476/('Steps 1+2'!$H$11))*3+1),((A2476-('Steps 1+2'!$H$11))/(('Steps 1+2'!$E$17)-('Steps 1+2'!$H$11))*2+4)))," ")," ")</f>
        <v xml:space="preserve"> </v>
      </c>
      <c r="C2476" s="9" t="str">
        <f t="shared" si="79"/>
        <v xml:space="preserve"> </v>
      </c>
      <c r="D2476" s="32" t="e">
        <f t="shared" si="80"/>
        <v>#N/A</v>
      </c>
    </row>
    <row r="2477" spans="1:4">
      <c r="A2477" s="32" t="e">
        <f>IF((A2476+$F$5&lt;='Steps 1+2'!$E$17),A2476+$F$5,#N/A)</f>
        <v>#N/A</v>
      </c>
      <c r="B2477" s="10" t="str">
        <f>IFERROR(IF(ISNUMBER(A2477),(IF(A2477&lt;('Steps 1+2'!$H$11),((A2477/('Steps 1+2'!$H$11))*3+1),((A2477-('Steps 1+2'!$H$11))/(('Steps 1+2'!$E$17)-('Steps 1+2'!$H$11))*2+4)))," ")," ")</f>
        <v xml:space="preserve"> </v>
      </c>
      <c r="C2477" s="9" t="str">
        <f t="shared" si="79"/>
        <v xml:space="preserve"> </v>
      </c>
      <c r="D2477" s="32" t="e">
        <f t="shared" si="80"/>
        <v>#N/A</v>
      </c>
    </row>
    <row r="2478" spans="1:4">
      <c r="A2478" s="32" t="e">
        <f>IF((A2477+$F$5&lt;='Steps 1+2'!$E$17),A2477+$F$5,#N/A)</f>
        <v>#N/A</v>
      </c>
      <c r="B2478" s="10" t="str">
        <f>IFERROR(IF(ISNUMBER(A2478),(IF(A2478&lt;('Steps 1+2'!$H$11),((A2478/('Steps 1+2'!$H$11))*3+1),((A2478-('Steps 1+2'!$H$11))/(('Steps 1+2'!$E$17)-('Steps 1+2'!$H$11))*2+4)))," ")," ")</f>
        <v xml:space="preserve"> </v>
      </c>
      <c r="C2478" s="9" t="str">
        <f t="shared" si="79"/>
        <v xml:space="preserve"> </v>
      </c>
      <c r="D2478" s="32" t="e">
        <f t="shared" si="80"/>
        <v>#N/A</v>
      </c>
    </row>
    <row r="2479" spans="1:4">
      <c r="A2479" s="32" t="e">
        <f>IF((A2478+$F$5&lt;='Steps 1+2'!$E$17),A2478+$F$5,#N/A)</f>
        <v>#N/A</v>
      </c>
      <c r="B2479" s="10" t="str">
        <f>IFERROR(IF(ISNUMBER(A2479),(IF(A2479&lt;('Steps 1+2'!$H$11),((A2479/('Steps 1+2'!$H$11))*3+1),((A2479-('Steps 1+2'!$H$11))/(('Steps 1+2'!$E$17)-('Steps 1+2'!$H$11))*2+4)))," ")," ")</f>
        <v xml:space="preserve"> </v>
      </c>
      <c r="C2479" s="9" t="str">
        <f t="shared" si="79"/>
        <v xml:space="preserve"> </v>
      </c>
      <c r="D2479" s="32" t="e">
        <f t="shared" si="80"/>
        <v>#N/A</v>
      </c>
    </row>
    <row r="2480" spans="1:4">
      <c r="A2480" s="32" t="e">
        <f>IF((A2479+$F$5&lt;='Steps 1+2'!$E$17),A2479+$F$5,#N/A)</f>
        <v>#N/A</v>
      </c>
      <c r="B2480" s="10" t="str">
        <f>IFERROR(IF(ISNUMBER(A2480),(IF(A2480&lt;('Steps 1+2'!$H$11),((A2480/('Steps 1+2'!$H$11))*3+1),((A2480-('Steps 1+2'!$H$11))/(('Steps 1+2'!$E$17)-('Steps 1+2'!$H$11))*2+4)))," ")," ")</f>
        <v xml:space="preserve"> </v>
      </c>
      <c r="C2480" s="9" t="str">
        <f t="shared" si="79"/>
        <v xml:space="preserve"> </v>
      </c>
      <c r="D2480" s="32" t="e">
        <f t="shared" si="80"/>
        <v>#N/A</v>
      </c>
    </row>
    <row r="2481" spans="1:4">
      <c r="A2481" s="32" t="e">
        <f>IF((A2480+$F$5&lt;='Steps 1+2'!$E$17),A2480+$F$5,#N/A)</f>
        <v>#N/A</v>
      </c>
      <c r="B2481" s="10" t="str">
        <f>IFERROR(IF(ISNUMBER(A2481),(IF(A2481&lt;('Steps 1+2'!$H$11),((A2481/('Steps 1+2'!$H$11))*3+1),((A2481-('Steps 1+2'!$H$11))/(('Steps 1+2'!$E$17)-('Steps 1+2'!$H$11))*2+4)))," ")," ")</f>
        <v xml:space="preserve"> </v>
      </c>
      <c r="C2481" s="9" t="str">
        <f t="shared" si="79"/>
        <v xml:space="preserve"> </v>
      </c>
      <c r="D2481" s="32" t="e">
        <f t="shared" si="80"/>
        <v>#N/A</v>
      </c>
    </row>
    <row r="2482" spans="1:4">
      <c r="A2482" s="32" t="e">
        <f>IF((A2481+$F$5&lt;='Steps 1+2'!$E$17),A2481+$F$5,#N/A)</f>
        <v>#N/A</v>
      </c>
      <c r="B2482" s="10" t="str">
        <f>IFERROR(IF(ISNUMBER(A2482),(IF(A2482&lt;('Steps 1+2'!$H$11),((A2482/('Steps 1+2'!$H$11))*3+1),((A2482-('Steps 1+2'!$H$11))/(('Steps 1+2'!$E$17)-('Steps 1+2'!$H$11))*2+4)))," ")," ")</f>
        <v xml:space="preserve"> </v>
      </c>
      <c r="C2482" s="9" t="str">
        <f t="shared" si="79"/>
        <v xml:space="preserve"> </v>
      </c>
      <c r="D2482" s="32" t="e">
        <f t="shared" si="80"/>
        <v>#N/A</v>
      </c>
    </row>
    <row r="2483" spans="1:4">
      <c r="A2483" s="32" t="e">
        <f>IF((A2482+$F$5&lt;='Steps 1+2'!$E$17),A2482+$F$5,#N/A)</f>
        <v>#N/A</v>
      </c>
      <c r="B2483" s="10" t="str">
        <f>IFERROR(IF(ISNUMBER(A2483),(IF(A2483&lt;('Steps 1+2'!$H$11),((A2483/('Steps 1+2'!$H$11))*3+1),((A2483-('Steps 1+2'!$H$11))/(('Steps 1+2'!$E$17)-('Steps 1+2'!$H$11))*2+4)))," ")," ")</f>
        <v xml:space="preserve"> </v>
      </c>
      <c r="C2483" s="9" t="str">
        <f t="shared" si="79"/>
        <v xml:space="preserve"> </v>
      </c>
      <c r="D2483" s="32" t="e">
        <f t="shared" si="80"/>
        <v>#N/A</v>
      </c>
    </row>
    <row r="2484" spans="1:4">
      <c r="A2484" s="32" t="e">
        <f>IF((A2483+$F$5&lt;='Steps 1+2'!$E$17),A2483+$F$5,#N/A)</f>
        <v>#N/A</v>
      </c>
      <c r="B2484" s="10" t="str">
        <f>IFERROR(IF(ISNUMBER(A2484),(IF(A2484&lt;('Steps 1+2'!$H$11),((A2484/('Steps 1+2'!$H$11))*3+1),((A2484-('Steps 1+2'!$H$11))/(('Steps 1+2'!$E$17)-('Steps 1+2'!$H$11))*2+4)))," ")," ")</f>
        <v xml:space="preserve"> </v>
      </c>
      <c r="C2484" s="9" t="str">
        <f t="shared" si="79"/>
        <v xml:space="preserve"> </v>
      </c>
      <c r="D2484" s="32" t="e">
        <f t="shared" si="80"/>
        <v>#N/A</v>
      </c>
    </row>
    <row r="2485" spans="1:4">
      <c r="A2485" s="32" t="e">
        <f>IF((A2484+$F$5&lt;='Steps 1+2'!$E$17),A2484+$F$5,#N/A)</f>
        <v>#N/A</v>
      </c>
      <c r="B2485" s="10" t="str">
        <f>IFERROR(IF(ISNUMBER(A2485),(IF(A2485&lt;('Steps 1+2'!$H$11),((A2485/('Steps 1+2'!$H$11))*3+1),((A2485-('Steps 1+2'!$H$11))/(('Steps 1+2'!$E$17)-('Steps 1+2'!$H$11))*2+4)))," ")," ")</f>
        <v xml:space="preserve"> </v>
      </c>
      <c r="C2485" s="9" t="str">
        <f t="shared" si="79"/>
        <v xml:space="preserve"> </v>
      </c>
      <c r="D2485" s="32" t="e">
        <f t="shared" si="80"/>
        <v>#N/A</v>
      </c>
    </row>
    <row r="2486" spans="1:4">
      <c r="A2486" s="32" t="e">
        <f>IF((A2485+$F$5&lt;='Steps 1+2'!$E$17),A2485+$F$5,#N/A)</f>
        <v>#N/A</v>
      </c>
      <c r="B2486" s="10" t="str">
        <f>IFERROR(IF(ISNUMBER(A2486),(IF(A2486&lt;('Steps 1+2'!$H$11),((A2486/('Steps 1+2'!$H$11))*3+1),((A2486-('Steps 1+2'!$H$11))/(('Steps 1+2'!$E$17)-('Steps 1+2'!$H$11))*2+4)))," ")," ")</f>
        <v xml:space="preserve"> </v>
      </c>
      <c r="C2486" s="9" t="str">
        <f t="shared" si="79"/>
        <v xml:space="preserve"> </v>
      </c>
      <c r="D2486" s="32" t="e">
        <f t="shared" si="80"/>
        <v>#N/A</v>
      </c>
    </row>
    <row r="2487" spans="1:4">
      <c r="A2487" s="32" t="e">
        <f>IF((A2486+$F$5&lt;='Steps 1+2'!$E$17),A2486+$F$5,#N/A)</f>
        <v>#N/A</v>
      </c>
      <c r="B2487" s="10" t="str">
        <f>IFERROR(IF(ISNUMBER(A2487),(IF(A2487&lt;('Steps 1+2'!$H$11),((A2487/('Steps 1+2'!$H$11))*3+1),((A2487-('Steps 1+2'!$H$11))/(('Steps 1+2'!$E$17)-('Steps 1+2'!$H$11))*2+4)))," ")," ")</f>
        <v xml:space="preserve"> </v>
      </c>
      <c r="C2487" s="9" t="str">
        <f t="shared" si="79"/>
        <v xml:space="preserve"> </v>
      </c>
      <c r="D2487" s="32" t="e">
        <f t="shared" si="80"/>
        <v>#N/A</v>
      </c>
    </row>
    <row r="2488" spans="1:4">
      <c r="A2488" s="32" t="e">
        <f>IF((A2487+$F$5&lt;='Steps 1+2'!$E$17),A2487+$F$5,#N/A)</f>
        <v>#N/A</v>
      </c>
      <c r="B2488" s="10" t="str">
        <f>IFERROR(IF(ISNUMBER(A2488),(IF(A2488&lt;('Steps 1+2'!$H$11),((A2488/('Steps 1+2'!$H$11))*3+1),((A2488-('Steps 1+2'!$H$11))/(('Steps 1+2'!$E$17)-('Steps 1+2'!$H$11))*2+4)))," ")," ")</f>
        <v xml:space="preserve"> </v>
      </c>
      <c r="C2488" s="9" t="str">
        <f t="shared" si="79"/>
        <v xml:space="preserve"> </v>
      </c>
      <c r="D2488" s="32" t="e">
        <f t="shared" si="80"/>
        <v>#N/A</v>
      </c>
    </row>
    <row r="2489" spans="1:4">
      <c r="A2489" s="32" t="e">
        <f>IF((A2488+$F$5&lt;='Steps 1+2'!$E$17),A2488+$F$5,#N/A)</f>
        <v>#N/A</v>
      </c>
      <c r="B2489" s="10" t="str">
        <f>IFERROR(IF(ISNUMBER(A2489),(IF(A2489&lt;('Steps 1+2'!$H$11),((A2489/('Steps 1+2'!$H$11))*3+1),((A2489-('Steps 1+2'!$H$11))/(('Steps 1+2'!$E$17)-('Steps 1+2'!$H$11))*2+4)))," ")," ")</f>
        <v xml:space="preserve"> </v>
      </c>
      <c r="C2489" s="9" t="str">
        <f t="shared" si="79"/>
        <v xml:space="preserve"> </v>
      </c>
      <c r="D2489" s="32" t="e">
        <f t="shared" si="80"/>
        <v>#N/A</v>
      </c>
    </row>
    <row r="2490" spans="1:4">
      <c r="A2490" s="32" t="e">
        <f>IF((A2489+$F$5&lt;='Steps 1+2'!$E$17),A2489+$F$5,#N/A)</f>
        <v>#N/A</v>
      </c>
      <c r="B2490" s="10" t="str">
        <f>IFERROR(IF(ISNUMBER(A2490),(IF(A2490&lt;('Steps 1+2'!$H$11),((A2490/('Steps 1+2'!$H$11))*3+1),((A2490-('Steps 1+2'!$H$11))/(('Steps 1+2'!$E$17)-('Steps 1+2'!$H$11))*2+4)))," ")," ")</f>
        <v xml:space="preserve"> </v>
      </c>
      <c r="C2490" s="9" t="str">
        <f t="shared" si="79"/>
        <v xml:space="preserve"> </v>
      </c>
      <c r="D2490" s="32" t="e">
        <f t="shared" si="80"/>
        <v>#N/A</v>
      </c>
    </row>
    <row r="2491" spans="1:4">
      <c r="A2491" s="32" t="e">
        <f>IF((A2490+$F$5&lt;='Steps 1+2'!$E$17),A2490+$F$5,#N/A)</f>
        <v>#N/A</v>
      </c>
      <c r="B2491" s="10" t="str">
        <f>IFERROR(IF(ISNUMBER(A2491),(IF(A2491&lt;('Steps 1+2'!$H$11),((A2491/('Steps 1+2'!$H$11))*3+1),((A2491-('Steps 1+2'!$H$11))/(('Steps 1+2'!$E$17)-('Steps 1+2'!$H$11))*2+4)))," ")," ")</f>
        <v xml:space="preserve"> </v>
      </c>
      <c r="C2491" s="9" t="str">
        <f t="shared" si="79"/>
        <v xml:space="preserve"> </v>
      </c>
      <c r="D2491" s="32" t="e">
        <f t="shared" si="80"/>
        <v>#N/A</v>
      </c>
    </row>
    <row r="2492" spans="1:4">
      <c r="A2492" s="32" t="e">
        <f>IF((A2491+$F$5&lt;='Steps 1+2'!$E$17),A2491+$F$5,#N/A)</f>
        <v>#N/A</v>
      </c>
      <c r="B2492" s="10" t="str">
        <f>IFERROR(IF(ISNUMBER(A2492),(IF(A2492&lt;('Steps 1+2'!$H$11),((A2492/('Steps 1+2'!$H$11))*3+1),((A2492-('Steps 1+2'!$H$11))/(('Steps 1+2'!$E$17)-('Steps 1+2'!$H$11))*2+4)))," ")," ")</f>
        <v xml:space="preserve"> </v>
      </c>
      <c r="C2492" s="9" t="str">
        <f t="shared" si="79"/>
        <v xml:space="preserve"> </v>
      </c>
      <c r="D2492" s="32" t="e">
        <f t="shared" si="80"/>
        <v>#N/A</v>
      </c>
    </row>
    <row r="2493" spans="1:4">
      <c r="A2493" s="32" t="e">
        <f>IF((A2492+$F$5&lt;='Steps 1+2'!$E$17),A2492+$F$5,#N/A)</f>
        <v>#N/A</v>
      </c>
      <c r="B2493" s="10" t="str">
        <f>IFERROR(IF(ISNUMBER(A2493),(IF(A2493&lt;('Steps 1+2'!$H$11),((A2493/('Steps 1+2'!$H$11))*3+1),((A2493-('Steps 1+2'!$H$11))/(('Steps 1+2'!$E$17)-('Steps 1+2'!$H$11))*2+4)))," ")," ")</f>
        <v xml:space="preserve"> </v>
      </c>
      <c r="C2493" s="9" t="str">
        <f t="shared" si="79"/>
        <v xml:space="preserve"> </v>
      </c>
      <c r="D2493" s="32" t="e">
        <f t="shared" si="80"/>
        <v>#N/A</v>
      </c>
    </row>
    <row r="2494" spans="1:4">
      <c r="A2494" s="32" t="e">
        <f>IF((A2493+$F$5&lt;='Steps 1+2'!$E$17),A2493+$F$5,#N/A)</f>
        <v>#N/A</v>
      </c>
      <c r="B2494" s="10" t="str">
        <f>IFERROR(IF(ISNUMBER(A2494),(IF(A2494&lt;('Steps 1+2'!$H$11),((A2494/('Steps 1+2'!$H$11))*3+1),((A2494-('Steps 1+2'!$H$11))/(('Steps 1+2'!$E$17)-('Steps 1+2'!$H$11))*2+4)))," ")," ")</f>
        <v xml:space="preserve"> </v>
      </c>
      <c r="C2494" s="9" t="str">
        <f t="shared" si="79"/>
        <v xml:space="preserve"> </v>
      </c>
      <c r="D2494" s="32" t="e">
        <f t="shared" si="80"/>
        <v>#N/A</v>
      </c>
    </row>
    <row r="2495" spans="1:4">
      <c r="A2495" s="32" t="e">
        <f>IF((A2494+$F$5&lt;='Steps 1+2'!$E$17),A2494+$F$5,#N/A)</f>
        <v>#N/A</v>
      </c>
      <c r="B2495" s="10" t="str">
        <f>IFERROR(IF(ISNUMBER(A2495),(IF(A2495&lt;('Steps 1+2'!$H$11),((A2495/('Steps 1+2'!$H$11))*3+1),((A2495-('Steps 1+2'!$H$11))/(('Steps 1+2'!$E$17)-('Steps 1+2'!$H$11))*2+4)))," ")," ")</f>
        <v xml:space="preserve"> </v>
      </c>
      <c r="C2495" s="9" t="str">
        <f t="shared" si="79"/>
        <v xml:space="preserve"> </v>
      </c>
      <c r="D2495" s="32" t="e">
        <f t="shared" si="80"/>
        <v>#N/A</v>
      </c>
    </row>
    <row r="2496" spans="1:4">
      <c r="A2496" s="32" t="e">
        <f>IF((A2495+$F$5&lt;='Steps 1+2'!$E$17),A2495+$F$5,#N/A)</f>
        <v>#N/A</v>
      </c>
      <c r="B2496" s="10" t="str">
        <f>IFERROR(IF(ISNUMBER(A2496),(IF(A2496&lt;('Steps 1+2'!$H$11),((A2496/('Steps 1+2'!$H$11))*3+1),((A2496-('Steps 1+2'!$H$11))/(('Steps 1+2'!$E$17)-('Steps 1+2'!$H$11))*2+4)))," ")," ")</f>
        <v xml:space="preserve"> </v>
      </c>
      <c r="C2496" s="9" t="str">
        <f t="shared" si="79"/>
        <v xml:space="preserve"> </v>
      </c>
      <c r="D2496" s="32" t="e">
        <f t="shared" si="80"/>
        <v>#N/A</v>
      </c>
    </row>
    <row r="2497" spans="1:4">
      <c r="A2497" s="32" t="e">
        <f>IF((A2496+$F$5&lt;='Steps 1+2'!$E$17),A2496+$F$5,#N/A)</f>
        <v>#N/A</v>
      </c>
      <c r="B2497" s="10" t="str">
        <f>IFERROR(IF(ISNUMBER(A2497),(IF(A2497&lt;('Steps 1+2'!$H$11),((A2497/('Steps 1+2'!$H$11))*3+1),((A2497-('Steps 1+2'!$H$11))/(('Steps 1+2'!$E$17)-('Steps 1+2'!$H$11))*2+4)))," ")," ")</f>
        <v xml:space="preserve"> </v>
      </c>
      <c r="C2497" s="9" t="str">
        <f t="shared" si="79"/>
        <v xml:space="preserve"> </v>
      </c>
      <c r="D2497" s="32" t="e">
        <f t="shared" si="80"/>
        <v>#N/A</v>
      </c>
    </row>
    <row r="2498" spans="1:4">
      <c r="A2498" s="32" t="e">
        <f>IF((A2497+$F$5&lt;='Steps 1+2'!$E$17),A2497+$F$5,#N/A)</f>
        <v>#N/A</v>
      </c>
      <c r="B2498" s="10" t="str">
        <f>IFERROR(IF(ISNUMBER(A2498),(IF(A2498&lt;('Steps 1+2'!$H$11),((A2498/('Steps 1+2'!$H$11))*3+1),((A2498-('Steps 1+2'!$H$11))/(('Steps 1+2'!$E$17)-('Steps 1+2'!$H$11))*2+4)))," ")," ")</f>
        <v xml:space="preserve"> </v>
      </c>
      <c r="C2498" s="9" t="str">
        <f t="shared" ref="C2498:C2561" si="81">IFERROR(IF(AND(B2498&gt;3.5,B2498&lt;4),3.5,ROUND(B2498/5,1)*5)," ")</f>
        <v xml:space="preserve"> </v>
      </c>
      <c r="D2498" s="32" t="e">
        <f t="shared" si="80"/>
        <v>#N/A</v>
      </c>
    </row>
    <row r="2499" spans="1:4">
      <c r="A2499" s="32" t="e">
        <f>IF((A2498+$F$5&lt;='Steps 1+2'!$E$17),A2498+$F$5,#N/A)</f>
        <v>#N/A</v>
      </c>
      <c r="B2499" s="10" t="str">
        <f>IFERROR(IF(ISNUMBER(A2499),(IF(A2499&lt;('Steps 1+2'!$H$11),((A2499/('Steps 1+2'!$H$11))*3+1),((A2499-('Steps 1+2'!$H$11))/(('Steps 1+2'!$E$17)-('Steps 1+2'!$H$11))*2+4)))," ")," ")</f>
        <v xml:space="preserve"> </v>
      </c>
      <c r="C2499" s="9" t="str">
        <f t="shared" si="81"/>
        <v xml:space="preserve"> </v>
      </c>
      <c r="D2499" s="32" t="e">
        <f t="shared" si="80"/>
        <v>#N/A</v>
      </c>
    </row>
    <row r="2500" spans="1:4">
      <c r="A2500" s="32" t="e">
        <f>IF((A2499+$F$5&lt;='Steps 1+2'!$E$17),A2499+$F$5,#N/A)</f>
        <v>#N/A</v>
      </c>
      <c r="B2500" s="10" t="str">
        <f>IFERROR(IF(ISNUMBER(A2500),(IF(A2500&lt;('Steps 1+2'!$H$11),((A2500/('Steps 1+2'!$H$11))*3+1),((A2500-('Steps 1+2'!$H$11))/(('Steps 1+2'!$E$17)-('Steps 1+2'!$H$11))*2+4)))," ")," ")</f>
        <v xml:space="preserve"> </v>
      </c>
      <c r="C2500" s="9" t="str">
        <f t="shared" si="81"/>
        <v xml:space="preserve"> </v>
      </c>
      <c r="D2500" s="32" t="e">
        <f t="shared" si="80"/>
        <v>#N/A</v>
      </c>
    </row>
    <row r="2501" spans="1:4">
      <c r="A2501" s="32" t="e">
        <f>IF((A2500+$F$5&lt;='Steps 1+2'!$E$17),A2500+$F$5,#N/A)</f>
        <v>#N/A</v>
      </c>
      <c r="B2501" s="10" t="str">
        <f>IFERROR(IF(ISNUMBER(A2501),(IF(A2501&lt;('Steps 1+2'!$H$11),((A2501/('Steps 1+2'!$H$11))*3+1),((A2501-('Steps 1+2'!$H$11))/(('Steps 1+2'!$E$17)-('Steps 1+2'!$H$11))*2+4)))," ")," ")</f>
        <v xml:space="preserve"> </v>
      </c>
      <c r="C2501" s="9" t="str">
        <f t="shared" si="81"/>
        <v xml:space="preserve"> </v>
      </c>
      <c r="D2501" s="32" t="e">
        <f t="shared" si="80"/>
        <v>#N/A</v>
      </c>
    </row>
    <row r="2502" spans="1:4">
      <c r="A2502" s="32" t="e">
        <f>IF((A2501+$F$5&lt;='Steps 1+2'!$E$17),A2501+$F$5,#N/A)</f>
        <v>#N/A</v>
      </c>
      <c r="B2502" s="10" t="str">
        <f>IFERROR(IF(ISNUMBER(A2502),(IF(A2502&lt;('Steps 1+2'!$H$11),((A2502/('Steps 1+2'!$H$11))*3+1),((A2502-('Steps 1+2'!$H$11))/(('Steps 1+2'!$E$17)-('Steps 1+2'!$H$11))*2+4)))," ")," ")</f>
        <v xml:space="preserve"> </v>
      </c>
      <c r="C2502" s="9" t="str">
        <f t="shared" si="81"/>
        <v xml:space="preserve"> </v>
      </c>
      <c r="D2502" s="32" t="e">
        <f t="shared" si="80"/>
        <v>#N/A</v>
      </c>
    </row>
    <row r="2503" spans="1:4">
      <c r="A2503" s="32" t="e">
        <f>IF((A2502+$F$5&lt;='Steps 1+2'!$E$17),A2502+$F$5,#N/A)</f>
        <v>#N/A</v>
      </c>
      <c r="B2503" s="10" t="str">
        <f>IFERROR(IF(ISNUMBER(A2503),(IF(A2503&lt;('Steps 1+2'!$H$11),((A2503/('Steps 1+2'!$H$11))*3+1),((A2503-('Steps 1+2'!$H$11))/(('Steps 1+2'!$E$17)-('Steps 1+2'!$H$11))*2+4)))," ")," ")</f>
        <v xml:space="preserve"> </v>
      </c>
      <c r="C2503" s="9" t="str">
        <f t="shared" si="81"/>
        <v xml:space="preserve"> </v>
      </c>
      <c r="D2503" s="32" t="e">
        <f t="shared" si="80"/>
        <v>#N/A</v>
      </c>
    </row>
    <row r="2504" spans="1:4">
      <c r="A2504" s="32" t="e">
        <f>IF((A2503+$F$5&lt;='Steps 1+2'!$E$17),A2503+$F$5,#N/A)</f>
        <v>#N/A</v>
      </c>
      <c r="B2504" s="10" t="str">
        <f>IFERROR(IF(ISNUMBER(A2504),(IF(A2504&lt;('Steps 1+2'!$H$11),((A2504/('Steps 1+2'!$H$11))*3+1),((A2504-('Steps 1+2'!$H$11))/(('Steps 1+2'!$E$17)-('Steps 1+2'!$H$11))*2+4)))," ")," ")</f>
        <v xml:space="preserve"> </v>
      </c>
      <c r="C2504" s="9" t="str">
        <f t="shared" si="81"/>
        <v xml:space="preserve"> </v>
      </c>
      <c r="D2504" s="32" t="e">
        <f t="shared" si="80"/>
        <v>#N/A</v>
      </c>
    </row>
    <row r="2505" spans="1:4">
      <c r="A2505" s="32" t="e">
        <f>IF((A2504+$F$5&lt;='Steps 1+2'!$E$17),A2504+$F$5,#N/A)</f>
        <v>#N/A</v>
      </c>
      <c r="B2505" s="10" t="str">
        <f>IFERROR(IF(ISNUMBER(A2505),(IF(A2505&lt;('Steps 1+2'!$H$11),((A2505/('Steps 1+2'!$H$11))*3+1),((A2505-('Steps 1+2'!$H$11))/(('Steps 1+2'!$E$17)-('Steps 1+2'!$H$11))*2+4)))," ")," ")</f>
        <v xml:space="preserve"> </v>
      </c>
      <c r="C2505" s="9" t="str">
        <f t="shared" si="81"/>
        <v xml:space="preserve"> </v>
      </c>
      <c r="D2505" s="32" t="e">
        <f t="shared" si="80"/>
        <v>#N/A</v>
      </c>
    </row>
    <row r="2506" spans="1:4">
      <c r="A2506" s="32" t="e">
        <f>IF((A2505+$F$5&lt;='Steps 1+2'!$E$17),A2505+$F$5,#N/A)</f>
        <v>#N/A</v>
      </c>
      <c r="B2506" s="10" t="str">
        <f>IFERROR(IF(ISNUMBER(A2506),(IF(A2506&lt;('Steps 1+2'!$H$11),((A2506/('Steps 1+2'!$H$11))*3+1),((A2506-('Steps 1+2'!$H$11))/(('Steps 1+2'!$E$17)-('Steps 1+2'!$H$11))*2+4)))," ")," ")</f>
        <v xml:space="preserve"> </v>
      </c>
      <c r="C2506" s="9" t="str">
        <f t="shared" si="81"/>
        <v xml:space="preserve"> </v>
      </c>
      <c r="D2506" s="32" t="e">
        <f t="shared" si="80"/>
        <v>#N/A</v>
      </c>
    </row>
    <row r="2507" spans="1:4">
      <c r="A2507" s="32" t="e">
        <f>IF((A2506+$F$5&lt;='Steps 1+2'!$E$17),A2506+$F$5,#N/A)</f>
        <v>#N/A</v>
      </c>
      <c r="B2507" s="10" t="str">
        <f>IFERROR(IF(ISNUMBER(A2507),(IF(A2507&lt;('Steps 1+2'!$H$11),((A2507/('Steps 1+2'!$H$11))*3+1),((A2507-('Steps 1+2'!$H$11))/(('Steps 1+2'!$E$17)-('Steps 1+2'!$H$11))*2+4)))," ")," ")</f>
        <v xml:space="preserve"> </v>
      </c>
      <c r="C2507" s="9" t="str">
        <f t="shared" si="81"/>
        <v xml:space="preserve"> </v>
      </c>
      <c r="D2507" s="32" t="e">
        <f t="shared" ref="D2507:D2570" si="82">A2507</f>
        <v>#N/A</v>
      </c>
    </row>
    <row r="2508" spans="1:4">
      <c r="A2508" s="32" t="e">
        <f>IF((A2507+$F$5&lt;='Steps 1+2'!$E$17),A2507+$F$5,#N/A)</f>
        <v>#N/A</v>
      </c>
      <c r="B2508" s="10" t="str">
        <f>IFERROR(IF(ISNUMBER(A2508),(IF(A2508&lt;('Steps 1+2'!$H$11),((A2508/('Steps 1+2'!$H$11))*3+1),((A2508-('Steps 1+2'!$H$11))/(('Steps 1+2'!$E$17)-('Steps 1+2'!$H$11))*2+4)))," ")," ")</f>
        <v xml:space="preserve"> </v>
      </c>
      <c r="C2508" s="9" t="str">
        <f t="shared" si="81"/>
        <v xml:space="preserve"> </v>
      </c>
      <c r="D2508" s="32" t="e">
        <f t="shared" si="82"/>
        <v>#N/A</v>
      </c>
    </row>
    <row r="2509" spans="1:4">
      <c r="A2509" s="32" t="e">
        <f>IF((A2508+$F$5&lt;='Steps 1+2'!$E$17),A2508+$F$5,#N/A)</f>
        <v>#N/A</v>
      </c>
      <c r="B2509" s="10" t="str">
        <f>IFERROR(IF(ISNUMBER(A2509),(IF(A2509&lt;('Steps 1+2'!$H$11),((A2509/('Steps 1+2'!$H$11))*3+1),((A2509-('Steps 1+2'!$H$11))/(('Steps 1+2'!$E$17)-('Steps 1+2'!$H$11))*2+4)))," ")," ")</f>
        <v xml:space="preserve"> </v>
      </c>
      <c r="C2509" s="9" t="str">
        <f t="shared" si="81"/>
        <v xml:space="preserve"> </v>
      </c>
      <c r="D2509" s="32" t="e">
        <f t="shared" si="82"/>
        <v>#N/A</v>
      </c>
    </row>
    <row r="2510" spans="1:4">
      <c r="A2510" s="32" t="e">
        <f>IF((A2509+$F$5&lt;='Steps 1+2'!$E$17),A2509+$F$5,#N/A)</f>
        <v>#N/A</v>
      </c>
      <c r="B2510" s="10" t="str">
        <f>IFERROR(IF(ISNUMBER(A2510),(IF(A2510&lt;('Steps 1+2'!$H$11),((A2510/('Steps 1+2'!$H$11))*3+1),((A2510-('Steps 1+2'!$H$11))/(('Steps 1+2'!$E$17)-('Steps 1+2'!$H$11))*2+4)))," ")," ")</f>
        <v xml:space="preserve"> </v>
      </c>
      <c r="C2510" s="9" t="str">
        <f t="shared" si="81"/>
        <v xml:space="preserve"> </v>
      </c>
      <c r="D2510" s="32" t="e">
        <f t="shared" si="82"/>
        <v>#N/A</v>
      </c>
    </row>
    <row r="2511" spans="1:4">
      <c r="A2511" s="32" t="e">
        <f>IF((A2510+$F$5&lt;='Steps 1+2'!$E$17),A2510+$F$5,#N/A)</f>
        <v>#N/A</v>
      </c>
      <c r="B2511" s="10" t="str">
        <f>IFERROR(IF(ISNUMBER(A2511),(IF(A2511&lt;('Steps 1+2'!$H$11),((A2511/('Steps 1+2'!$H$11))*3+1),((A2511-('Steps 1+2'!$H$11))/(('Steps 1+2'!$E$17)-('Steps 1+2'!$H$11))*2+4)))," ")," ")</f>
        <v xml:space="preserve"> </v>
      </c>
      <c r="C2511" s="9" t="str">
        <f t="shared" si="81"/>
        <v xml:space="preserve"> </v>
      </c>
      <c r="D2511" s="32" t="e">
        <f t="shared" si="82"/>
        <v>#N/A</v>
      </c>
    </row>
    <row r="2512" spans="1:4">
      <c r="A2512" s="32" t="e">
        <f>IF((A2511+$F$5&lt;='Steps 1+2'!$E$17),A2511+$F$5,#N/A)</f>
        <v>#N/A</v>
      </c>
      <c r="B2512" s="10" t="str">
        <f>IFERROR(IF(ISNUMBER(A2512),(IF(A2512&lt;('Steps 1+2'!$H$11),((A2512/('Steps 1+2'!$H$11))*3+1),((A2512-('Steps 1+2'!$H$11))/(('Steps 1+2'!$E$17)-('Steps 1+2'!$H$11))*2+4)))," ")," ")</f>
        <v xml:space="preserve"> </v>
      </c>
      <c r="C2512" s="9" t="str">
        <f t="shared" si="81"/>
        <v xml:space="preserve"> </v>
      </c>
      <c r="D2512" s="32" t="e">
        <f t="shared" si="82"/>
        <v>#N/A</v>
      </c>
    </row>
    <row r="2513" spans="1:4">
      <c r="A2513" s="32" t="e">
        <f>IF((A2512+$F$5&lt;='Steps 1+2'!$E$17),A2512+$F$5,#N/A)</f>
        <v>#N/A</v>
      </c>
      <c r="B2513" s="10" t="str">
        <f>IFERROR(IF(ISNUMBER(A2513),(IF(A2513&lt;('Steps 1+2'!$H$11),((A2513/('Steps 1+2'!$H$11))*3+1),((A2513-('Steps 1+2'!$H$11))/(('Steps 1+2'!$E$17)-('Steps 1+2'!$H$11))*2+4)))," ")," ")</f>
        <v xml:space="preserve"> </v>
      </c>
      <c r="C2513" s="9" t="str">
        <f t="shared" si="81"/>
        <v xml:space="preserve"> </v>
      </c>
      <c r="D2513" s="32" t="e">
        <f t="shared" si="82"/>
        <v>#N/A</v>
      </c>
    </row>
    <row r="2514" spans="1:4">
      <c r="A2514" s="32" t="e">
        <f>IF((A2513+$F$5&lt;='Steps 1+2'!$E$17),A2513+$F$5,#N/A)</f>
        <v>#N/A</v>
      </c>
      <c r="B2514" s="10" t="str">
        <f>IFERROR(IF(ISNUMBER(A2514),(IF(A2514&lt;('Steps 1+2'!$H$11),((A2514/('Steps 1+2'!$H$11))*3+1),((A2514-('Steps 1+2'!$H$11))/(('Steps 1+2'!$E$17)-('Steps 1+2'!$H$11))*2+4)))," ")," ")</f>
        <v xml:space="preserve"> </v>
      </c>
      <c r="C2514" s="9" t="str">
        <f t="shared" si="81"/>
        <v xml:space="preserve"> </v>
      </c>
      <c r="D2514" s="32" t="e">
        <f t="shared" si="82"/>
        <v>#N/A</v>
      </c>
    </row>
    <row r="2515" spans="1:4">
      <c r="A2515" s="32" t="e">
        <f>IF((A2514+$F$5&lt;='Steps 1+2'!$E$17),A2514+$F$5,#N/A)</f>
        <v>#N/A</v>
      </c>
      <c r="B2515" s="10" t="str">
        <f>IFERROR(IF(ISNUMBER(A2515),(IF(A2515&lt;('Steps 1+2'!$H$11),((A2515/('Steps 1+2'!$H$11))*3+1),((A2515-('Steps 1+2'!$H$11))/(('Steps 1+2'!$E$17)-('Steps 1+2'!$H$11))*2+4)))," ")," ")</f>
        <v xml:space="preserve"> </v>
      </c>
      <c r="C2515" s="9" t="str">
        <f t="shared" si="81"/>
        <v xml:space="preserve"> </v>
      </c>
      <c r="D2515" s="32" t="e">
        <f t="shared" si="82"/>
        <v>#N/A</v>
      </c>
    </row>
    <row r="2516" spans="1:4">
      <c r="A2516" s="32" t="e">
        <f>IF((A2515+$F$5&lt;='Steps 1+2'!$E$17),A2515+$F$5,#N/A)</f>
        <v>#N/A</v>
      </c>
      <c r="B2516" s="10" t="str">
        <f>IFERROR(IF(ISNUMBER(A2516),(IF(A2516&lt;('Steps 1+2'!$H$11),((A2516/('Steps 1+2'!$H$11))*3+1),((A2516-('Steps 1+2'!$H$11))/(('Steps 1+2'!$E$17)-('Steps 1+2'!$H$11))*2+4)))," ")," ")</f>
        <v xml:space="preserve"> </v>
      </c>
      <c r="C2516" s="9" t="str">
        <f t="shared" si="81"/>
        <v xml:space="preserve"> </v>
      </c>
      <c r="D2516" s="32" t="e">
        <f t="shared" si="82"/>
        <v>#N/A</v>
      </c>
    </row>
    <row r="2517" spans="1:4">
      <c r="A2517" s="32" t="e">
        <f>IF((A2516+$F$5&lt;='Steps 1+2'!$E$17),A2516+$F$5,#N/A)</f>
        <v>#N/A</v>
      </c>
      <c r="B2517" s="10" t="str">
        <f>IFERROR(IF(ISNUMBER(A2517),(IF(A2517&lt;('Steps 1+2'!$H$11),((A2517/('Steps 1+2'!$H$11))*3+1),((A2517-('Steps 1+2'!$H$11))/(('Steps 1+2'!$E$17)-('Steps 1+2'!$H$11))*2+4)))," ")," ")</f>
        <v xml:space="preserve"> </v>
      </c>
      <c r="C2517" s="9" t="str">
        <f t="shared" si="81"/>
        <v xml:space="preserve"> </v>
      </c>
      <c r="D2517" s="32" t="e">
        <f t="shared" si="82"/>
        <v>#N/A</v>
      </c>
    </row>
    <row r="2518" spans="1:4">
      <c r="A2518" s="32" t="e">
        <f>IF((A2517+$F$5&lt;='Steps 1+2'!$E$17),A2517+$F$5,#N/A)</f>
        <v>#N/A</v>
      </c>
      <c r="B2518" s="10" t="str">
        <f>IFERROR(IF(ISNUMBER(A2518),(IF(A2518&lt;('Steps 1+2'!$H$11),((A2518/('Steps 1+2'!$H$11))*3+1),((A2518-('Steps 1+2'!$H$11))/(('Steps 1+2'!$E$17)-('Steps 1+2'!$H$11))*2+4)))," ")," ")</f>
        <v xml:space="preserve"> </v>
      </c>
      <c r="C2518" s="9" t="str">
        <f t="shared" si="81"/>
        <v xml:space="preserve"> </v>
      </c>
      <c r="D2518" s="32" t="e">
        <f t="shared" si="82"/>
        <v>#N/A</v>
      </c>
    </row>
    <row r="2519" spans="1:4">
      <c r="A2519" s="32" t="e">
        <f>IF((A2518+$F$5&lt;='Steps 1+2'!$E$17),A2518+$F$5,#N/A)</f>
        <v>#N/A</v>
      </c>
      <c r="B2519" s="10" t="str">
        <f>IFERROR(IF(ISNUMBER(A2519),(IF(A2519&lt;('Steps 1+2'!$H$11),((A2519/('Steps 1+2'!$H$11))*3+1),((A2519-('Steps 1+2'!$H$11))/(('Steps 1+2'!$E$17)-('Steps 1+2'!$H$11))*2+4)))," ")," ")</f>
        <v xml:space="preserve"> </v>
      </c>
      <c r="C2519" s="9" t="str">
        <f t="shared" si="81"/>
        <v xml:space="preserve"> </v>
      </c>
      <c r="D2519" s="32" t="e">
        <f t="shared" si="82"/>
        <v>#N/A</v>
      </c>
    </row>
    <row r="2520" spans="1:4">
      <c r="A2520" s="32" t="e">
        <f>IF((A2519+$F$5&lt;='Steps 1+2'!$E$17),A2519+$F$5,#N/A)</f>
        <v>#N/A</v>
      </c>
      <c r="B2520" s="10" t="str">
        <f>IFERROR(IF(ISNUMBER(A2520),(IF(A2520&lt;('Steps 1+2'!$H$11),((A2520/('Steps 1+2'!$H$11))*3+1),((A2520-('Steps 1+2'!$H$11))/(('Steps 1+2'!$E$17)-('Steps 1+2'!$H$11))*2+4)))," ")," ")</f>
        <v xml:space="preserve"> </v>
      </c>
      <c r="C2520" s="9" t="str">
        <f t="shared" si="81"/>
        <v xml:space="preserve"> </v>
      </c>
      <c r="D2520" s="32" t="e">
        <f t="shared" si="82"/>
        <v>#N/A</v>
      </c>
    </row>
    <row r="2521" spans="1:4">
      <c r="A2521" s="32" t="e">
        <f>IF((A2520+$F$5&lt;='Steps 1+2'!$E$17),A2520+$F$5,#N/A)</f>
        <v>#N/A</v>
      </c>
      <c r="B2521" s="10" t="str">
        <f>IFERROR(IF(ISNUMBER(A2521),(IF(A2521&lt;('Steps 1+2'!$H$11),((A2521/('Steps 1+2'!$H$11))*3+1),((A2521-('Steps 1+2'!$H$11))/(('Steps 1+2'!$E$17)-('Steps 1+2'!$H$11))*2+4)))," ")," ")</f>
        <v xml:space="preserve"> </v>
      </c>
      <c r="C2521" s="9" t="str">
        <f t="shared" si="81"/>
        <v xml:space="preserve"> </v>
      </c>
      <c r="D2521" s="32" t="e">
        <f t="shared" si="82"/>
        <v>#N/A</v>
      </c>
    </row>
    <row r="2522" spans="1:4">
      <c r="A2522" s="32" t="e">
        <f>IF((A2521+$F$5&lt;='Steps 1+2'!$E$17),A2521+$F$5,#N/A)</f>
        <v>#N/A</v>
      </c>
      <c r="B2522" s="10" t="str">
        <f>IFERROR(IF(ISNUMBER(A2522),(IF(A2522&lt;('Steps 1+2'!$H$11),((A2522/('Steps 1+2'!$H$11))*3+1),((A2522-('Steps 1+2'!$H$11))/(('Steps 1+2'!$E$17)-('Steps 1+2'!$H$11))*2+4)))," ")," ")</f>
        <v xml:space="preserve"> </v>
      </c>
      <c r="C2522" s="9" t="str">
        <f t="shared" si="81"/>
        <v xml:space="preserve"> </v>
      </c>
      <c r="D2522" s="32" t="e">
        <f t="shared" si="82"/>
        <v>#N/A</v>
      </c>
    </row>
    <row r="2523" spans="1:4">
      <c r="A2523" s="32" t="e">
        <f>IF((A2522+$F$5&lt;='Steps 1+2'!$E$17),A2522+$F$5,#N/A)</f>
        <v>#N/A</v>
      </c>
      <c r="B2523" s="10" t="str">
        <f>IFERROR(IF(ISNUMBER(A2523),(IF(A2523&lt;('Steps 1+2'!$H$11),((A2523/('Steps 1+2'!$H$11))*3+1),((A2523-('Steps 1+2'!$H$11))/(('Steps 1+2'!$E$17)-('Steps 1+2'!$H$11))*2+4)))," ")," ")</f>
        <v xml:space="preserve"> </v>
      </c>
      <c r="C2523" s="9" t="str">
        <f t="shared" si="81"/>
        <v xml:space="preserve"> </v>
      </c>
      <c r="D2523" s="32" t="e">
        <f t="shared" si="82"/>
        <v>#N/A</v>
      </c>
    </row>
    <row r="2524" spans="1:4">
      <c r="A2524" s="32" t="e">
        <f>IF((A2523+$F$5&lt;='Steps 1+2'!$E$17),A2523+$F$5,#N/A)</f>
        <v>#N/A</v>
      </c>
      <c r="B2524" s="10" t="str">
        <f>IFERROR(IF(ISNUMBER(A2524),(IF(A2524&lt;('Steps 1+2'!$H$11),((A2524/('Steps 1+2'!$H$11))*3+1),((A2524-('Steps 1+2'!$H$11))/(('Steps 1+2'!$E$17)-('Steps 1+2'!$H$11))*2+4)))," ")," ")</f>
        <v xml:space="preserve"> </v>
      </c>
      <c r="C2524" s="9" t="str">
        <f t="shared" si="81"/>
        <v xml:space="preserve"> </v>
      </c>
      <c r="D2524" s="32" t="e">
        <f t="shared" si="82"/>
        <v>#N/A</v>
      </c>
    </row>
    <row r="2525" spans="1:4">
      <c r="A2525" s="32" t="e">
        <f>IF((A2524+$F$5&lt;='Steps 1+2'!$E$17),A2524+$F$5,#N/A)</f>
        <v>#N/A</v>
      </c>
      <c r="B2525" s="10" t="str">
        <f>IFERROR(IF(ISNUMBER(A2525),(IF(A2525&lt;('Steps 1+2'!$H$11),((A2525/('Steps 1+2'!$H$11))*3+1),((A2525-('Steps 1+2'!$H$11))/(('Steps 1+2'!$E$17)-('Steps 1+2'!$H$11))*2+4)))," ")," ")</f>
        <v xml:space="preserve"> </v>
      </c>
      <c r="C2525" s="9" t="str">
        <f t="shared" si="81"/>
        <v xml:space="preserve"> </v>
      </c>
      <c r="D2525" s="32" t="e">
        <f t="shared" si="82"/>
        <v>#N/A</v>
      </c>
    </row>
    <row r="2526" spans="1:4">
      <c r="A2526" s="32" t="e">
        <f>IF((A2525+$F$5&lt;='Steps 1+2'!$E$17),A2525+$F$5,#N/A)</f>
        <v>#N/A</v>
      </c>
      <c r="B2526" s="10" t="str">
        <f>IFERROR(IF(ISNUMBER(A2526),(IF(A2526&lt;('Steps 1+2'!$H$11),((A2526/('Steps 1+2'!$H$11))*3+1),((A2526-('Steps 1+2'!$H$11))/(('Steps 1+2'!$E$17)-('Steps 1+2'!$H$11))*2+4)))," ")," ")</f>
        <v xml:space="preserve"> </v>
      </c>
      <c r="C2526" s="9" t="str">
        <f t="shared" si="81"/>
        <v xml:space="preserve"> </v>
      </c>
      <c r="D2526" s="32" t="e">
        <f t="shared" si="82"/>
        <v>#N/A</v>
      </c>
    </row>
    <row r="2527" spans="1:4">
      <c r="A2527" s="32" t="e">
        <f>IF((A2526+$F$5&lt;='Steps 1+2'!$E$17),A2526+$F$5,#N/A)</f>
        <v>#N/A</v>
      </c>
      <c r="B2527" s="10" t="str">
        <f>IFERROR(IF(ISNUMBER(A2527),(IF(A2527&lt;('Steps 1+2'!$H$11),((A2527/('Steps 1+2'!$H$11))*3+1),((A2527-('Steps 1+2'!$H$11))/(('Steps 1+2'!$E$17)-('Steps 1+2'!$H$11))*2+4)))," ")," ")</f>
        <v xml:space="preserve"> </v>
      </c>
      <c r="C2527" s="9" t="str">
        <f t="shared" si="81"/>
        <v xml:space="preserve"> </v>
      </c>
      <c r="D2527" s="32" t="e">
        <f t="shared" si="82"/>
        <v>#N/A</v>
      </c>
    </row>
    <row r="2528" spans="1:4">
      <c r="A2528" s="32" t="e">
        <f>IF((A2527+$F$5&lt;='Steps 1+2'!$E$17),A2527+$F$5,#N/A)</f>
        <v>#N/A</v>
      </c>
      <c r="B2528" s="10" t="str">
        <f>IFERROR(IF(ISNUMBER(A2528),(IF(A2528&lt;('Steps 1+2'!$H$11),((A2528/('Steps 1+2'!$H$11))*3+1),((A2528-('Steps 1+2'!$H$11))/(('Steps 1+2'!$E$17)-('Steps 1+2'!$H$11))*2+4)))," ")," ")</f>
        <v xml:space="preserve"> </v>
      </c>
      <c r="C2528" s="9" t="str">
        <f t="shared" si="81"/>
        <v xml:space="preserve"> </v>
      </c>
      <c r="D2528" s="32" t="e">
        <f t="shared" si="82"/>
        <v>#N/A</v>
      </c>
    </row>
    <row r="2529" spans="1:4">
      <c r="A2529" s="32" t="e">
        <f>IF((A2528+$F$5&lt;='Steps 1+2'!$E$17),A2528+$F$5,#N/A)</f>
        <v>#N/A</v>
      </c>
      <c r="B2529" s="10" t="str">
        <f>IFERROR(IF(ISNUMBER(A2529),(IF(A2529&lt;('Steps 1+2'!$H$11),((A2529/('Steps 1+2'!$H$11))*3+1),((A2529-('Steps 1+2'!$H$11))/(('Steps 1+2'!$E$17)-('Steps 1+2'!$H$11))*2+4)))," ")," ")</f>
        <v xml:space="preserve"> </v>
      </c>
      <c r="C2529" s="9" t="str">
        <f t="shared" si="81"/>
        <v xml:space="preserve"> </v>
      </c>
      <c r="D2529" s="32" t="e">
        <f t="shared" si="82"/>
        <v>#N/A</v>
      </c>
    </row>
    <row r="2530" spans="1:4">
      <c r="A2530" s="32" t="e">
        <f>IF((A2529+$F$5&lt;='Steps 1+2'!$E$17),A2529+$F$5,#N/A)</f>
        <v>#N/A</v>
      </c>
      <c r="B2530" s="10" t="str">
        <f>IFERROR(IF(ISNUMBER(A2530),(IF(A2530&lt;('Steps 1+2'!$H$11),((A2530/('Steps 1+2'!$H$11))*3+1),((A2530-('Steps 1+2'!$H$11))/(('Steps 1+2'!$E$17)-('Steps 1+2'!$H$11))*2+4)))," ")," ")</f>
        <v xml:space="preserve"> </v>
      </c>
      <c r="C2530" s="9" t="str">
        <f t="shared" si="81"/>
        <v xml:space="preserve"> </v>
      </c>
      <c r="D2530" s="32" t="e">
        <f t="shared" si="82"/>
        <v>#N/A</v>
      </c>
    </row>
    <row r="2531" spans="1:4">
      <c r="A2531" s="32" t="e">
        <f>IF((A2530+$F$5&lt;='Steps 1+2'!$E$17),A2530+$F$5,#N/A)</f>
        <v>#N/A</v>
      </c>
      <c r="B2531" s="10" t="str">
        <f>IFERROR(IF(ISNUMBER(A2531),(IF(A2531&lt;('Steps 1+2'!$H$11),((A2531/('Steps 1+2'!$H$11))*3+1),((A2531-('Steps 1+2'!$H$11))/(('Steps 1+2'!$E$17)-('Steps 1+2'!$H$11))*2+4)))," ")," ")</f>
        <v xml:space="preserve"> </v>
      </c>
      <c r="C2531" s="9" t="str">
        <f t="shared" si="81"/>
        <v xml:space="preserve"> </v>
      </c>
      <c r="D2531" s="32" t="e">
        <f t="shared" si="82"/>
        <v>#N/A</v>
      </c>
    </row>
    <row r="2532" spans="1:4">
      <c r="A2532" s="32" t="e">
        <f>IF((A2531+$F$5&lt;='Steps 1+2'!$E$17),A2531+$F$5,#N/A)</f>
        <v>#N/A</v>
      </c>
      <c r="B2532" s="10" t="str">
        <f>IFERROR(IF(ISNUMBER(A2532),(IF(A2532&lt;('Steps 1+2'!$H$11),((A2532/('Steps 1+2'!$H$11))*3+1),((A2532-('Steps 1+2'!$H$11))/(('Steps 1+2'!$E$17)-('Steps 1+2'!$H$11))*2+4)))," ")," ")</f>
        <v xml:space="preserve"> </v>
      </c>
      <c r="C2532" s="9" t="str">
        <f t="shared" si="81"/>
        <v xml:space="preserve"> </v>
      </c>
      <c r="D2532" s="32" t="e">
        <f t="shared" si="82"/>
        <v>#N/A</v>
      </c>
    </row>
    <row r="2533" spans="1:4">
      <c r="A2533" s="32" t="e">
        <f>IF((A2532+$F$5&lt;='Steps 1+2'!$E$17),A2532+$F$5,#N/A)</f>
        <v>#N/A</v>
      </c>
      <c r="B2533" s="10" t="str">
        <f>IFERROR(IF(ISNUMBER(A2533),(IF(A2533&lt;('Steps 1+2'!$H$11),((A2533/('Steps 1+2'!$H$11))*3+1),((A2533-('Steps 1+2'!$H$11))/(('Steps 1+2'!$E$17)-('Steps 1+2'!$H$11))*2+4)))," ")," ")</f>
        <v xml:space="preserve"> </v>
      </c>
      <c r="C2533" s="9" t="str">
        <f t="shared" si="81"/>
        <v xml:space="preserve"> </v>
      </c>
      <c r="D2533" s="32" t="e">
        <f t="shared" si="82"/>
        <v>#N/A</v>
      </c>
    </row>
    <row r="2534" spans="1:4">
      <c r="A2534" s="32" t="e">
        <f>IF((A2533+$F$5&lt;='Steps 1+2'!$E$17),A2533+$F$5,#N/A)</f>
        <v>#N/A</v>
      </c>
      <c r="B2534" s="10" t="str">
        <f>IFERROR(IF(ISNUMBER(A2534),(IF(A2534&lt;('Steps 1+2'!$H$11),((A2534/('Steps 1+2'!$H$11))*3+1),((A2534-('Steps 1+2'!$H$11))/(('Steps 1+2'!$E$17)-('Steps 1+2'!$H$11))*2+4)))," ")," ")</f>
        <v xml:space="preserve"> </v>
      </c>
      <c r="C2534" s="9" t="str">
        <f t="shared" si="81"/>
        <v xml:space="preserve"> </v>
      </c>
      <c r="D2534" s="32" t="e">
        <f t="shared" si="82"/>
        <v>#N/A</v>
      </c>
    </row>
    <row r="2535" spans="1:4">
      <c r="A2535" s="32" t="e">
        <f>IF((A2534+$F$5&lt;='Steps 1+2'!$E$17),A2534+$F$5,#N/A)</f>
        <v>#N/A</v>
      </c>
      <c r="B2535" s="10" t="str">
        <f>IFERROR(IF(ISNUMBER(A2535),(IF(A2535&lt;('Steps 1+2'!$H$11),((A2535/('Steps 1+2'!$H$11))*3+1),((A2535-('Steps 1+2'!$H$11))/(('Steps 1+2'!$E$17)-('Steps 1+2'!$H$11))*2+4)))," ")," ")</f>
        <v xml:space="preserve"> </v>
      </c>
      <c r="C2535" s="9" t="str">
        <f t="shared" si="81"/>
        <v xml:space="preserve"> </v>
      </c>
      <c r="D2535" s="32" t="e">
        <f t="shared" si="82"/>
        <v>#N/A</v>
      </c>
    </row>
    <row r="2536" spans="1:4">
      <c r="A2536" s="32" t="e">
        <f>IF((A2535+$F$5&lt;='Steps 1+2'!$E$17),A2535+$F$5,#N/A)</f>
        <v>#N/A</v>
      </c>
      <c r="B2536" s="10" t="str">
        <f>IFERROR(IF(ISNUMBER(A2536),(IF(A2536&lt;('Steps 1+2'!$H$11),((A2536/('Steps 1+2'!$H$11))*3+1),((A2536-('Steps 1+2'!$H$11))/(('Steps 1+2'!$E$17)-('Steps 1+2'!$H$11))*2+4)))," ")," ")</f>
        <v xml:space="preserve"> </v>
      </c>
      <c r="C2536" s="9" t="str">
        <f t="shared" si="81"/>
        <v xml:space="preserve"> </v>
      </c>
      <c r="D2536" s="32" t="e">
        <f t="shared" si="82"/>
        <v>#N/A</v>
      </c>
    </row>
    <row r="2537" spans="1:4">
      <c r="A2537" s="32" t="e">
        <f>IF((A2536+$F$5&lt;='Steps 1+2'!$E$17),A2536+$F$5,#N/A)</f>
        <v>#N/A</v>
      </c>
      <c r="B2537" s="10" t="str">
        <f>IFERROR(IF(ISNUMBER(A2537),(IF(A2537&lt;('Steps 1+2'!$H$11),((A2537/('Steps 1+2'!$H$11))*3+1),((A2537-('Steps 1+2'!$H$11))/(('Steps 1+2'!$E$17)-('Steps 1+2'!$H$11))*2+4)))," ")," ")</f>
        <v xml:space="preserve"> </v>
      </c>
      <c r="C2537" s="9" t="str">
        <f t="shared" si="81"/>
        <v xml:space="preserve"> </v>
      </c>
      <c r="D2537" s="32" t="e">
        <f t="shared" si="82"/>
        <v>#N/A</v>
      </c>
    </row>
    <row r="2538" spans="1:4">
      <c r="A2538" s="32" t="e">
        <f>IF((A2537+$F$5&lt;='Steps 1+2'!$E$17),A2537+$F$5,#N/A)</f>
        <v>#N/A</v>
      </c>
      <c r="B2538" s="10" t="str">
        <f>IFERROR(IF(ISNUMBER(A2538),(IF(A2538&lt;('Steps 1+2'!$H$11),((A2538/('Steps 1+2'!$H$11))*3+1),((A2538-('Steps 1+2'!$H$11))/(('Steps 1+2'!$E$17)-('Steps 1+2'!$H$11))*2+4)))," ")," ")</f>
        <v xml:space="preserve"> </v>
      </c>
      <c r="C2538" s="9" t="str">
        <f t="shared" si="81"/>
        <v xml:space="preserve"> </v>
      </c>
      <c r="D2538" s="32" t="e">
        <f t="shared" si="82"/>
        <v>#N/A</v>
      </c>
    </row>
    <row r="2539" spans="1:4">
      <c r="A2539" s="32" t="e">
        <f>IF((A2538+$F$5&lt;='Steps 1+2'!$E$17),A2538+$F$5,#N/A)</f>
        <v>#N/A</v>
      </c>
      <c r="B2539" s="10" t="str">
        <f>IFERROR(IF(ISNUMBER(A2539),(IF(A2539&lt;('Steps 1+2'!$H$11),((A2539/('Steps 1+2'!$H$11))*3+1),((A2539-('Steps 1+2'!$H$11))/(('Steps 1+2'!$E$17)-('Steps 1+2'!$H$11))*2+4)))," ")," ")</f>
        <v xml:space="preserve"> </v>
      </c>
      <c r="C2539" s="9" t="str">
        <f t="shared" si="81"/>
        <v xml:space="preserve"> </v>
      </c>
      <c r="D2539" s="32" t="e">
        <f t="shared" si="82"/>
        <v>#N/A</v>
      </c>
    </row>
    <row r="2540" spans="1:4">
      <c r="A2540" s="32" t="e">
        <f>IF((A2539+$F$5&lt;='Steps 1+2'!$E$17),A2539+$F$5,#N/A)</f>
        <v>#N/A</v>
      </c>
      <c r="B2540" s="10" t="str">
        <f>IFERROR(IF(ISNUMBER(A2540),(IF(A2540&lt;('Steps 1+2'!$H$11),((A2540/('Steps 1+2'!$H$11))*3+1),((A2540-('Steps 1+2'!$H$11))/(('Steps 1+2'!$E$17)-('Steps 1+2'!$H$11))*2+4)))," ")," ")</f>
        <v xml:space="preserve"> </v>
      </c>
      <c r="C2540" s="9" t="str">
        <f t="shared" si="81"/>
        <v xml:space="preserve"> </v>
      </c>
      <c r="D2540" s="32" t="e">
        <f t="shared" si="82"/>
        <v>#N/A</v>
      </c>
    </row>
    <row r="2541" spans="1:4">
      <c r="A2541" s="32" t="e">
        <f>IF((A2540+$F$5&lt;='Steps 1+2'!$E$17),A2540+$F$5,#N/A)</f>
        <v>#N/A</v>
      </c>
      <c r="B2541" s="10" t="str">
        <f>IFERROR(IF(ISNUMBER(A2541),(IF(A2541&lt;('Steps 1+2'!$H$11),((A2541/('Steps 1+2'!$H$11))*3+1),((A2541-('Steps 1+2'!$H$11))/(('Steps 1+2'!$E$17)-('Steps 1+2'!$H$11))*2+4)))," ")," ")</f>
        <v xml:space="preserve"> </v>
      </c>
      <c r="C2541" s="9" t="str">
        <f t="shared" si="81"/>
        <v xml:space="preserve"> </v>
      </c>
      <c r="D2541" s="32" t="e">
        <f t="shared" si="82"/>
        <v>#N/A</v>
      </c>
    </row>
    <row r="2542" spans="1:4">
      <c r="A2542" s="32" t="e">
        <f>IF((A2541+$F$5&lt;='Steps 1+2'!$E$17),A2541+$F$5,#N/A)</f>
        <v>#N/A</v>
      </c>
      <c r="B2542" s="10" t="str">
        <f>IFERROR(IF(ISNUMBER(A2542),(IF(A2542&lt;('Steps 1+2'!$H$11),((A2542/('Steps 1+2'!$H$11))*3+1),((A2542-('Steps 1+2'!$H$11))/(('Steps 1+2'!$E$17)-('Steps 1+2'!$H$11))*2+4)))," ")," ")</f>
        <v xml:space="preserve"> </v>
      </c>
      <c r="C2542" s="9" t="str">
        <f t="shared" si="81"/>
        <v xml:space="preserve"> </v>
      </c>
      <c r="D2542" s="32" t="e">
        <f t="shared" si="82"/>
        <v>#N/A</v>
      </c>
    </row>
    <row r="2543" spans="1:4">
      <c r="A2543" s="32" t="e">
        <f>IF((A2542+$F$5&lt;='Steps 1+2'!$E$17),A2542+$F$5,#N/A)</f>
        <v>#N/A</v>
      </c>
      <c r="B2543" s="10" t="str">
        <f>IFERROR(IF(ISNUMBER(A2543),(IF(A2543&lt;('Steps 1+2'!$H$11),((A2543/('Steps 1+2'!$H$11))*3+1),((A2543-('Steps 1+2'!$H$11))/(('Steps 1+2'!$E$17)-('Steps 1+2'!$H$11))*2+4)))," ")," ")</f>
        <v xml:space="preserve"> </v>
      </c>
      <c r="C2543" s="9" t="str">
        <f t="shared" si="81"/>
        <v xml:space="preserve"> </v>
      </c>
      <c r="D2543" s="32" t="e">
        <f t="shared" si="82"/>
        <v>#N/A</v>
      </c>
    </row>
    <row r="2544" spans="1:4">
      <c r="A2544" s="32" t="e">
        <f>IF((A2543+$F$5&lt;='Steps 1+2'!$E$17),A2543+$F$5,#N/A)</f>
        <v>#N/A</v>
      </c>
      <c r="B2544" s="10" t="str">
        <f>IFERROR(IF(ISNUMBER(A2544),(IF(A2544&lt;('Steps 1+2'!$H$11),((A2544/('Steps 1+2'!$H$11))*3+1),((A2544-('Steps 1+2'!$H$11))/(('Steps 1+2'!$E$17)-('Steps 1+2'!$H$11))*2+4)))," ")," ")</f>
        <v xml:space="preserve"> </v>
      </c>
      <c r="C2544" s="9" t="str">
        <f t="shared" si="81"/>
        <v xml:space="preserve"> </v>
      </c>
      <c r="D2544" s="32" t="e">
        <f t="shared" si="82"/>
        <v>#N/A</v>
      </c>
    </row>
    <row r="2545" spans="1:4">
      <c r="A2545" s="32" t="e">
        <f>IF((A2544+$F$5&lt;='Steps 1+2'!$E$17),A2544+$F$5,#N/A)</f>
        <v>#N/A</v>
      </c>
      <c r="B2545" s="10" t="str">
        <f>IFERROR(IF(ISNUMBER(A2545),(IF(A2545&lt;('Steps 1+2'!$H$11),((A2545/('Steps 1+2'!$H$11))*3+1),((A2545-('Steps 1+2'!$H$11))/(('Steps 1+2'!$E$17)-('Steps 1+2'!$H$11))*2+4)))," ")," ")</f>
        <v xml:space="preserve"> </v>
      </c>
      <c r="C2545" s="9" t="str">
        <f t="shared" si="81"/>
        <v xml:space="preserve"> </v>
      </c>
      <c r="D2545" s="32" t="e">
        <f t="shared" si="82"/>
        <v>#N/A</v>
      </c>
    </row>
    <row r="2546" spans="1:4">
      <c r="A2546" s="32" t="e">
        <f>IF((A2545+$F$5&lt;='Steps 1+2'!$E$17),A2545+$F$5,#N/A)</f>
        <v>#N/A</v>
      </c>
      <c r="B2546" s="10" t="str">
        <f>IFERROR(IF(ISNUMBER(A2546),(IF(A2546&lt;('Steps 1+2'!$H$11),((A2546/('Steps 1+2'!$H$11))*3+1),((A2546-('Steps 1+2'!$H$11))/(('Steps 1+2'!$E$17)-('Steps 1+2'!$H$11))*2+4)))," ")," ")</f>
        <v xml:space="preserve"> </v>
      </c>
      <c r="C2546" s="9" t="str">
        <f t="shared" si="81"/>
        <v xml:space="preserve"> </v>
      </c>
      <c r="D2546" s="32" t="e">
        <f t="shared" si="82"/>
        <v>#N/A</v>
      </c>
    </row>
    <row r="2547" spans="1:4">
      <c r="A2547" s="32" t="e">
        <f>IF((A2546+$F$5&lt;='Steps 1+2'!$E$17),A2546+$F$5,#N/A)</f>
        <v>#N/A</v>
      </c>
      <c r="B2547" s="10" t="str">
        <f>IFERROR(IF(ISNUMBER(A2547),(IF(A2547&lt;('Steps 1+2'!$H$11),((A2547/('Steps 1+2'!$H$11))*3+1),((A2547-('Steps 1+2'!$H$11))/(('Steps 1+2'!$E$17)-('Steps 1+2'!$H$11))*2+4)))," ")," ")</f>
        <v xml:space="preserve"> </v>
      </c>
      <c r="C2547" s="9" t="str">
        <f t="shared" si="81"/>
        <v xml:space="preserve"> </v>
      </c>
      <c r="D2547" s="32" t="e">
        <f t="shared" si="82"/>
        <v>#N/A</v>
      </c>
    </row>
    <row r="2548" spans="1:4">
      <c r="A2548" s="32" t="e">
        <f>IF((A2547+$F$5&lt;='Steps 1+2'!$E$17),A2547+$F$5,#N/A)</f>
        <v>#N/A</v>
      </c>
      <c r="B2548" s="10" t="str">
        <f>IFERROR(IF(ISNUMBER(A2548),(IF(A2548&lt;('Steps 1+2'!$H$11),((A2548/('Steps 1+2'!$H$11))*3+1),((A2548-('Steps 1+2'!$H$11))/(('Steps 1+2'!$E$17)-('Steps 1+2'!$H$11))*2+4)))," ")," ")</f>
        <v xml:space="preserve"> </v>
      </c>
      <c r="C2548" s="9" t="str">
        <f t="shared" si="81"/>
        <v xml:space="preserve"> </v>
      </c>
      <c r="D2548" s="32" t="e">
        <f t="shared" si="82"/>
        <v>#N/A</v>
      </c>
    </row>
    <row r="2549" spans="1:4">
      <c r="A2549" s="32" t="e">
        <f>IF((A2548+$F$5&lt;='Steps 1+2'!$E$17),A2548+$F$5,#N/A)</f>
        <v>#N/A</v>
      </c>
      <c r="B2549" s="10" t="str">
        <f>IFERROR(IF(ISNUMBER(A2549),(IF(A2549&lt;('Steps 1+2'!$H$11),((A2549/('Steps 1+2'!$H$11))*3+1),((A2549-('Steps 1+2'!$H$11))/(('Steps 1+2'!$E$17)-('Steps 1+2'!$H$11))*2+4)))," ")," ")</f>
        <v xml:space="preserve"> </v>
      </c>
      <c r="C2549" s="9" t="str">
        <f t="shared" si="81"/>
        <v xml:space="preserve"> </v>
      </c>
      <c r="D2549" s="32" t="e">
        <f t="shared" si="82"/>
        <v>#N/A</v>
      </c>
    </row>
    <row r="2550" spans="1:4">
      <c r="A2550" s="32" t="e">
        <f>IF((A2549+$F$5&lt;='Steps 1+2'!$E$17),A2549+$F$5,#N/A)</f>
        <v>#N/A</v>
      </c>
      <c r="B2550" s="10" t="str">
        <f>IFERROR(IF(ISNUMBER(A2550),(IF(A2550&lt;('Steps 1+2'!$H$11),((A2550/('Steps 1+2'!$H$11))*3+1),((A2550-('Steps 1+2'!$H$11))/(('Steps 1+2'!$E$17)-('Steps 1+2'!$H$11))*2+4)))," ")," ")</f>
        <v xml:space="preserve"> </v>
      </c>
      <c r="C2550" s="9" t="str">
        <f t="shared" si="81"/>
        <v xml:space="preserve"> </v>
      </c>
      <c r="D2550" s="32" t="e">
        <f t="shared" si="82"/>
        <v>#N/A</v>
      </c>
    </row>
    <row r="2551" spans="1:4">
      <c r="A2551" s="32" t="e">
        <f>IF((A2550+$F$5&lt;='Steps 1+2'!$E$17),A2550+$F$5,#N/A)</f>
        <v>#N/A</v>
      </c>
      <c r="B2551" s="10" t="str">
        <f>IFERROR(IF(ISNUMBER(A2551),(IF(A2551&lt;('Steps 1+2'!$H$11),((A2551/('Steps 1+2'!$H$11))*3+1),((A2551-('Steps 1+2'!$H$11))/(('Steps 1+2'!$E$17)-('Steps 1+2'!$H$11))*2+4)))," ")," ")</f>
        <v xml:space="preserve"> </v>
      </c>
      <c r="C2551" s="9" t="str">
        <f t="shared" si="81"/>
        <v xml:space="preserve"> </v>
      </c>
      <c r="D2551" s="32" t="e">
        <f t="shared" si="82"/>
        <v>#N/A</v>
      </c>
    </row>
    <row r="2552" spans="1:4">
      <c r="A2552" s="32" t="e">
        <f>IF((A2551+$F$5&lt;='Steps 1+2'!$E$17),A2551+$F$5,#N/A)</f>
        <v>#N/A</v>
      </c>
      <c r="B2552" s="10" t="str">
        <f>IFERROR(IF(ISNUMBER(A2552),(IF(A2552&lt;('Steps 1+2'!$H$11),((A2552/('Steps 1+2'!$H$11))*3+1),((A2552-('Steps 1+2'!$H$11))/(('Steps 1+2'!$E$17)-('Steps 1+2'!$H$11))*2+4)))," ")," ")</f>
        <v xml:space="preserve"> </v>
      </c>
      <c r="C2552" s="9" t="str">
        <f t="shared" si="81"/>
        <v xml:space="preserve"> </v>
      </c>
      <c r="D2552" s="32" t="e">
        <f t="shared" si="82"/>
        <v>#N/A</v>
      </c>
    </row>
    <row r="2553" spans="1:4">
      <c r="A2553" s="32" t="e">
        <f>IF((A2552+$F$5&lt;='Steps 1+2'!$E$17),A2552+$F$5,#N/A)</f>
        <v>#N/A</v>
      </c>
      <c r="B2553" s="10" t="str">
        <f>IFERROR(IF(ISNUMBER(A2553),(IF(A2553&lt;('Steps 1+2'!$H$11),((A2553/('Steps 1+2'!$H$11))*3+1),((A2553-('Steps 1+2'!$H$11))/(('Steps 1+2'!$E$17)-('Steps 1+2'!$H$11))*2+4)))," ")," ")</f>
        <v xml:space="preserve"> </v>
      </c>
      <c r="C2553" s="9" t="str">
        <f t="shared" si="81"/>
        <v xml:space="preserve"> </v>
      </c>
      <c r="D2553" s="32" t="e">
        <f t="shared" si="82"/>
        <v>#N/A</v>
      </c>
    </row>
    <row r="2554" spans="1:4">
      <c r="A2554" s="32" t="e">
        <f>IF((A2553+$F$5&lt;='Steps 1+2'!$E$17),A2553+$F$5,#N/A)</f>
        <v>#N/A</v>
      </c>
      <c r="B2554" s="10" t="str">
        <f>IFERROR(IF(ISNUMBER(A2554),(IF(A2554&lt;('Steps 1+2'!$H$11),((A2554/('Steps 1+2'!$H$11))*3+1),((A2554-('Steps 1+2'!$H$11))/(('Steps 1+2'!$E$17)-('Steps 1+2'!$H$11))*2+4)))," ")," ")</f>
        <v xml:space="preserve"> </v>
      </c>
      <c r="C2554" s="9" t="str">
        <f t="shared" si="81"/>
        <v xml:space="preserve"> </v>
      </c>
      <c r="D2554" s="32" t="e">
        <f t="shared" si="82"/>
        <v>#N/A</v>
      </c>
    </row>
    <row r="2555" spans="1:4">
      <c r="A2555" s="32" t="e">
        <f>IF((A2554+$F$5&lt;='Steps 1+2'!$E$17),A2554+$F$5,#N/A)</f>
        <v>#N/A</v>
      </c>
      <c r="B2555" s="10" t="str">
        <f>IFERROR(IF(ISNUMBER(A2555),(IF(A2555&lt;('Steps 1+2'!$H$11),((A2555/('Steps 1+2'!$H$11))*3+1),((A2555-('Steps 1+2'!$H$11))/(('Steps 1+2'!$E$17)-('Steps 1+2'!$H$11))*2+4)))," ")," ")</f>
        <v xml:space="preserve"> </v>
      </c>
      <c r="C2555" s="9" t="str">
        <f t="shared" si="81"/>
        <v xml:space="preserve"> </v>
      </c>
      <c r="D2555" s="32" t="e">
        <f t="shared" si="82"/>
        <v>#N/A</v>
      </c>
    </row>
    <row r="2556" spans="1:4">
      <c r="A2556" s="32" t="e">
        <f>IF((A2555+$F$5&lt;='Steps 1+2'!$E$17),A2555+$F$5,#N/A)</f>
        <v>#N/A</v>
      </c>
      <c r="B2556" s="10" t="str">
        <f>IFERROR(IF(ISNUMBER(A2556),(IF(A2556&lt;('Steps 1+2'!$H$11),((A2556/('Steps 1+2'!$H$11))*3+1),((A2556-('Steps 1+2'!$H$11))/(('Steps 1+2'!$E$17)-('Steps 1+2'!$H$11))*2+4)))," ")," ")</f>
        <v xml:space="preserve"> </v>
      </c>
      <c r="C2556" s="9" t="str">
        <f t="shared" si="81"/>
        <v xml:space="preserve"> </v>
      </c>
      <c r="D2556" s="32" t="e">
        <f t="shared" si="82"/>
        <v>#N/A</v>
      </c>
    </row>
    <row r="2557" spans="1:4">
      <c r="A2557" s="32" t="e">
        <f>IF((A2556+$F$5&lt;='Steps 1+2'!$E$17),A2556+$F$5,#N/A)</f>
        <v>#N/A</v>
      </c>
      <c r="B2557" s="10" t="str">
        <f>IFERROR(IF(ISNUMBER(A2557),(IF(A2557&lt;('Steps 1+2'!$H$11),((A2557/('Steps 1+2'!$H$11))*3+1),((A2557-('Steps 1+2'!$H$11))/(('Steps 1+2'!$E$17)-('Steps 1+2'!$H$11))*2+4)))," ")," ")</f>
        <v xml:space="preserve"> </v>
      </c>
      <c r="C2557" s="9" t="str">
        <f t="shared" si="81"/>
        <v xml:space="preserve"> </v>
      </c>
      <c r="D2557" s="32" t="e">
        <f t="shared" si="82"/>
        <v>#N/A</v>
      </c>
    </row>
    <row r="2558" spans="1:4">
      <c r="A2558" s="32" t="e">
        <f>IF((A2557+$F$5&lt;='Steps 1+2'!$E$17),A2557+$F$5,#N/A)</f>
        <v>#N/A</v>
      </c>
      <c r="B2558" s="10" t="str">
        <f>IFERROR(IF(ISNUMBER(A2558),(IF(A2558&lt;('Steps 1+2'!$H$11),((A2558/('Steps 1+2'!$H$11))*3+1),((A2558-('Steps 1+2'!$H$11))/(('Steps 1+2'!$E$17)-('Steps 1+2'!$H$11))*2+4)))," ")," ")</f>
        <v xml:space="preserve"> </v>
      </c>
      <c r="C2558" s="9" t="str">
        <f t="shared" si="81"/>
        <v xml:space="preserve"> </v>
      </c>
      <c r="D2558" s="32" t="e">
        <f t="shared" si="82"/>
        <v>#N/A</v>
      </c>
    </row>
    <row r="2559" spans="1:4">
      <c r="A2559" s="32" t="e">
        <f>IF((A2558+$F$5&lt;='Steps 1+2'!$E$17),A2558+$F$5,#N/A)</f>
        <v>#N/A</v>
      </c>
      <c r="B2559" s="10" t="str">
        <f>IFERROR(IF(ISNUMBER(A2559),(IF(A2559&lt;('Steps 1+2'!$H$11),((A2559/('Steps 1+2'!$H$11))*3+1),((A2559-('Steps 1+2'!$H$11))/(('Steps 1+2'!$E$17)-('Steps 1+2'!$H$11))*2+4)))," ")," ")</f>
        <v xml:space="preserve"> </v>
      </c>
      <c r="C2559" s="9" t="str">
        <f t="shared" si="81"/>
        <v xml:space="preserve"> </v>
      </c>
      <c r="D2559" s="32" t="e">
        <f t="shared" si="82"/>
        <v>#N/A</v>
      </c>
    </row>
    <row r="2560" spans="1:4">
      <c r="A2560" s="32" t="e">
        <f>IF((A2559+$F$5&lt;='Steps 1+2'!$E$17),A2559+$F$5,#N/A)</f>
        <v>#N/A</v>
      </c>
      <c r="B2560" s="10" t="str">
        <f>IFERROR(IF(ISNUMBER(A2560),(IF(A2560&lt;('Steps 1+2'!$H$11),((A2560/('Steps 1+2'!$H$11))*3+1),((A2560-('Steps 1+2'!$H$11))/(('Steps 1+2'!$E$17)-('Steps 1+2'!$H$11))*2+4)))," ")," ")</f>
        <v xml:space="preserve"> </v>
      </c>
      <c r="C2560" s="9" t="str">
        <f t="shared" si="81"/>
        <v xml:space="preserve"> </v>
      </c>
      <c r="D2560" s="32" t="e">
        <f t="shared" si="82"/>
        <v>#N/A</v>
      </c>
    </row>
    <row r="2561" spans="1:4">
      <c r="A2561" s="32" t="e">
        <f>IF((A2560+$F$5&lt;='Steps 1+2'!$E$17),A2560+$F$5,#N/A)</f>
        <v>#N/A</v>
      </c>
      <c r="B2561" s="10" t="str">
        <f>IFERROR(IF(ISNUMBER(A2561),(IF(A2561&lt;('Steps 1+2'!$H$11),((A2561/('Steps 1+2'!$H$11))*3+1),((A2561-('Steps 1+2'!$H$11))/(('Steps 1+2'!$E$17)-('Steps 1+2'!$H$11))*2+4)))," ")," ")</f>
        <v xml:space="preserve"> </v>
      </c>
      <c r="C2561" s="9" t="str">
        <f t="shared" si="81"/>
        <v xml:space="preserve"> </v>
      </c>
      <c r="D2561" s="32" t="e">
        <f t="shared" si="82"/>
        <v>#N/A</v>
      </c>
    </row>
    <row r="2562" spans="1:4">
      <c r="A2562" s="32" t="e">
        <f>IF((A2561+$F$5&lt;='Steps 1+2'!$E$17),A2561+$F$5,#N/A)</f>
        <v>#N/A</v>
      </c>
      <c r="B2562" s="10" t="str">
        <f>IFERROR(IF(ISNUMBER(A2562),(IF(A2562&lt;('Steps 1+2'!$H$11),((A2562/('Steps 1+2'!$H$11))*3+1),((A2562-('Steps 1+2'!$H$11))/(('Steps 1+2'!$E$17)-('Steps 1+2'!$H$11))*2+4)))," ")," ")</f>
        <v xml:space="preserve"> </v>
      </c>
      <c r="C2562" s="9" t="str">
        <f t="shared" ref="C2562:C2625" si="83">IFERROR(IF(AND(B2562&gt;3.5,B2562&lt;4),3.5,ROUND(B2562/5,1)*5)," ")</f>
        <v xml:space="preserve"> </v>
      </c>
      <c r="D2562" s="32" t="e">
        <f t="shared" si="82"/>
        <v>#N/A</v>
      </c>
    </row>
    <row r="2563" spans="1:4">
      <c r="A2563" s="32" t="e">
        <f>IF((A2562+$F$5&lt;='Steps 1+2'!$E$17),A2562+$F$5,#N/A)</f>
        <v>#N/A</v>
      </c>
      <c r="B2563" s="10" t="str">
        <f>IFERROR(IF(ISNUMBER(A2563),(IF(A2563&lt;('Steps 1+2'!$H$11),((A2563/('Steps 1+2'!$H$11))*3+1),((A2563-('Steps 1+2'!$H$11))/(('Steps 1+2'!$E$17)-('Steps 1+2'!$H$11))*2+4)))," ")," ")</f>
        <v xml:space="preserve"> </v>
      </c>
      <c r="C2563" s="9" t="str">
        <f t="shared" si="83"/>
        <v xml:space="preserve"> </v>
      </c>
      <c r="D2563" s="32" t="e">
        <f t="shared" si="82"/>
        <v>#N/A</v>
      </c>
    </row>
    <row r="2564" spans="1:4">
      <c r="A2564" s="32" t="e">
        <f>IF((A2563+$F$5&lt;='Steps 1+2'!$E$17),A2563+$F$5,#N/A)</f>
        <v>#N/A</v>
      </c>
      <c r="B2564" s="10" t="str">
        <f>IFERROR(IF(ISNUMBER(A2564),(IF(A2564&lt;('Steps 1+2'!$H$11),((A2564/('Steps 1+2'!$H$11))*3+1),((A2564-('Steps 1+2'!$H$11))/(('Steps 1+2'!$E$17)-('Steps 1+2'!$H$11))*2+4)))," ")," ")</f>
        <v xml:space="preserve"> </v>
      </c>
      <c r="C2564" s="9" t="str">
        <f t="shared" si="83"/>
        <v xml:space="preserve"> </v>
      </c>
      <c r="D2564" s="32" t="e">
        <f t="shared" si="82"/>
        <v>#N/A</v>
      </c>
    </row>
    <row r="2565" spans="1:4">
      <c r="A2565" s="32" t="e">
        <f>IF((A2564+$F$5&lt;='Steps 1+2'!$E$17),A2564+$F$5,#N/A)</f>
        <v>#N/A</v>
      </c>
      <c r="B2565" s="10" t="str">
        <f>IFERROR(IF(ISNUMBER(A2565),(IF(A2565&lt;('Steps 1+2'!$H$11),((A2565/('Steps 1+2'!$H$11))*3+1),((A2565-('Steps 1+2'!$H$11))/(('Steps 1+2'!$E$17)-('Steps 1+2'!$H$11))*2+4)))," ")," ")</f>
        <v xml:space="preserve"> </v>
      </c>
      <c r="C2565" s="9" t="str">
        <f t="shared" si="83"/>
        <v xml:space="preserve"> </v>
      </c>
      <c r="D2565" s="32" t="e">
        <f t="shared" si="82"/>
        <v>#N/A</v>
      </c>
    </row>
    <row r="2566" spans="1:4">
      <c r="A2566" s="32" t="e">
        <f>IF((A2565+$F$5&lt;='Steps 1+2'!$E$17),A2565+$F$5,#N/A)</f>
        <v>#N/A</v>
      </c>
      <c r="B2566" s="10" t="str">
        <f>IFERROR(IF(ISNUMBER(A2566),(IF(A2566&lt;('Steps 1+2'!$H$11),((A2566/('Steps 1+2'!$H$11))*3+1),((A2566-('Steps 1+2'!$H$11))/(('Steps 1+2'!$E$17)-('Steps 1+2'!$H$11))*2+4)))," ")," ")</f>
        <v xml:space="preserve"> </v>
      </c>
      <c r="C2566" s="9" t="str">
        <f t="shared" si="83"/>
        <v xml:space="preserve"> </v>
      </c>
      <c r="D2566" s="32" t="e">
        <f t="shared" si="82"/>
        <v>#N/A</v>
      </c>
    </row>
    <row r="2567" spans="1:4">
      <c r="A2567" s="32" t="e">
        <f>IF((A2566+$F$5&lt;='Steps 1+2'!$E$17),A2566+$F$5,#N/A)</f>
        <v>#N/A</v>
      </c>
      <c r="B2567" s="10" t="str">
        <f>IFERROR(IF(ISNUMBER(A2567),(IF(A2567&lt;('Steps 1+2'!$H$11),((A2567/('Steps 1+2'!$H$11))*3+1),((A2567-('Steps 1+2'!$H$11))/(('Steps 1+2'!$E$17)-('Steps 1+2'!$H$11))*2+4)))," ")," ")</f>
        <v xml:space="preserve"> </v>
      </c>
      <c r="C2567" s="9" t="str">
        <f t="shared" si="83"/>
        <v xml:space="preserve"> </v>
      </c>
      <c r="D2567" s="32" t="e">
        <f t="shared" si="82"/>
        <v>#N/A</v>
      </c>
    </row>
    <row r="2568" spans="1:4">
      <c r="A2568" s="32" t="e">
        <f>IF((A2567+$F$5&lt;='Steps 1+2'!$E$17),A2567+$F$5,#N/A)</f>
        <v>#N/A</v>
      </c>
      <c r="B2568" s="10" t="str">
        <f>IFERROR(IF(ISNUMBER(A2568),(IF(A2568&lt;('Steps 1+2'!$H$11),((A2568/('Steps 1+2'!$H$11))*3+1),((A2568-('Steps 1+2'!$H$11))/(('Steps 1+2'!$E$17)-('Steps 1+2'!$H$11))*2+4)))," ")," ")</f>
        <v xml:space="preserve"> </v>
      </c>
      <c r="C2568" s="9" t="str">
        <f t="shared" si="83"/>
        <v xml:space="preserve"> </v>
      </c>
      <c r="D2568" s="32" t="e">
        <f t="shared" si="82"/>
        <v>#N/A</v>
      </c>
    </row>
    <row r="2569" spans="1:4">
      <c r="A2569" s="32" t="e">
        <f>IF((A2568+$F$5&lt;='Steps 1+2'!$E$17),A2568+$F$5,#N/A)</f>
        <v>#N/A</v>
      </c>
      <c r="B2569" s="10" t="str">
        <f>IFERROR(IF(ISNUMBER(A2569),(IF(A2569&lt;('Steps 1+2'!$H$11),((A2569/('Steps 1+2'!$H$11))*3+1),((A2569-('Steps 1+2'!$H$11))/(('Steps 1+2'!$E$17)-('Steps 1+2'!$H$11))*2+4)))," ")," ")</f>
        <v xml:space="preserve"> </v>
      </c>
      <c r="C2569" s="9" t="str">
        <f t="shared" si="83"/>
        <v xml:space="preserve"> </v>
      </c>
      <c r="D2569" s="32" t="e">
        <f t="shared" si="82"/>
        <v>#N/A</v>
      </c>
    </row>
    <row r="2570" spans="1:4">
      <c r="A2570" s="32" t="e">
        <f>IF((A2569+$F$5&lt;='Steps 1+2'!$E$17),A2569+$F$5,#N/A)</f>
        <v>#N/A</v>
      </c>
      <c r="B2570" s="10" t="str">
        <f>IFERROR(IF(ISNUMBER(A2570),(IF(A2570&lt;('Steps 1+2'!$H$11),((A2570/('Steps 1+2'!$H$11))*3+1),((A2570-('Steps 1+2'!$H$11))/(('Steps 1+2'!$E$17)-('Steps 1+2'!$H$11))*2+4)))," ")," ")</f>
        <v xml:space="preserve"> </v>
      </c>
      <c r="C2570" s="9" t="str">
        <f t="shared" si="83"/>
        <v xml:space="preserve"> </v>
      </c>
      <c r="D2570" s="32" t="e">
        <f t="shared" si="82"/>
        <v>#N/A</v>
      </c>
    </row>
    <row r="2571" spans="1:4">
      <c r="A2571" s="32" t="e">
        <f>IF((A2570+$F$5&lt;='Steps 1+2'!$E$17),A2570+$F$5,#N/A)</f>
        <v>#N/A</v>
      </c>
      <c r="B2571" s="10" t="str">
        <f>IFERROR(IF(ISNUMBER(A2571),(IF(A2571&lt;('Steps 1+2'!$H$11),((A2571/('Steps 1+2'!$H$11))*3+1),((A2571-('Steps 1+2'!$H$11))/(('Steps 1+2'!$E$17)-('Steps 1+2'!$H$11))*2+4)))," ")," ")</f>
        <v xml:space="preserve"> </v>
      </c>
      <c r="C2571" s="9" t="str">
        <f t="shared" si="83"/>
        <v xml:space="preserve"> </v>
      </c>
      <c r="D2571" s="32" t="e">
        <f t="shared" ref="D2571:D2634" si="84">A2571</f>
        <v>#N/A</v>
      </c>
    </row>
    <row r="2572" spans="1:4">
      <c r="A2572" s="32" t="e">
        <f>IF((A2571+$F$5&lt;='Steps 1+2'!$E$17),A2571+$F$5,#N/A)</f>
        <v>#N/A</v>
      </c>
      <c r="B2572" s="10" t="str">
        <f>IFERROR(IF(ISNUMBER(A2572),(IF(A2572&lt;('Steps 1+2'!$H$11),((A2572/('Steps 1+2'!$H$11))*3+1),((A2572-('Steps 1+2'!$H$11))/(('Steps 1+2'!$E$17)-('Steps 1+2'!$H$11))*2+4)))," ")," ")</f>
        <v xml:space="preserve"> </v>
      </c>
      <c r="C2572" s="9" t="str">
        <f t="shared" si="83"/>
        <v xml:space="preserve"> </v>
      </c>
      <c r="D2572" s="32" t="e">
        <f t="shared" si="84"/>
        <v>#N/A</v>
      </c>
    </row>
    <row r="2573" spans="1:4">
      <c r="A2573" s="32" t="e">
        <f>IF((A2572+$F$5&lt;='Steps 1+2'!$E$17),A2572+$F$5,#N/A)</f>
        <v>#N/A</v>
      </c>
      <c r="B2573" s="10" t="str">
        <f>IFERROR(IF(ISNUMBER(A2573),(IF(A2573&lt;('Steps 1+2'!$H$11),((A2573/('Steps 1+2'!$H$11))*3+1),((A2573-('Steps 1+2'!$H$11))/(('Steps 1+2'!$E$17)-('Steps 1+2'!$H$11))*2+4)))," ")," ")</f>
        <v xml:space="preserve"> </v>
      </c>
      <c r="C2573" s="9" t="str">
        <f t="shared" si="83"/>
        <v xml:space="preserve"> </v>
      </c>
      <c r="D2573" s="32" t="e">
        <f t="shared" si="84"/>
        <v>#N/A</v>
      </c>
    </row>
    <row r="2574" spans="1:4">
      <c r="A2574" s="32" t="e">
        <f>IF((A2573+$F$5&lt;='Steps 1+2'!$E$17),A2573+$F$5,#N/A)</f>
        <v>#N/A</v>
      </c>
      <c r="B2574" s="10" t="str">
        <f>IFERROR(IF(ISNUMBER(A2574),(IF(A2574&lt;('Steps 1+2'!$H$11),((A2574/('Steps 1+2'!$H$11))*3+1),((A2574-('Steps 1+2'!$H$11))/(('Steps 1+2'!$E$17)-('Steps 1+2'!$H$11))*2+4)))," ")," ")</f>
        <v xml:space="preserve"> </v>
      </c>
      <c r="C2574" s="9" t="str">
        <f t="shared" si="83"/>
        <v xml:space="preserve"> </v>
      </c>
      <c r="D2574" s="32" t="e">
        <f t="shared" si="84"/>
        <v>#N/A</v>
      </c>
    </row>
    <row r="2575" spans="1:4">
      <c r="A2575" s="32" t="e">
        <f>IF((A2574+$F$5&lt;='Steps 1+2'!$E$17),A2574+$F$5,#N/A)</f>
        <v>#N/A</v>
      </c>
      <c r="B2575" s="10" t="str">
        <f>IFERROR(IF(ISNUMBER(A2575),(IF(A2575&lt;('Steps 1+2'!$H$11),((A2575/('Steps 1+2'!$H$11))*3+1),((A2575-('Steps 1+2'!$H$11))/(('Steps 1+2'!$E$17)-('Steps 1+2'!$H$11))*2+4)))," ")," ")</f>
        <v xml:space="preserve"> </v>
      </c>
      <c r="C2575" s="9" t="str">
        <f t="shared" si="83"/>
        <v xml:space="preserve"> </v>
      </c>
      <c r="D2575" s="32" t="e">
        <f t="shared" si="84"/>
        <v>#N/A</v>
      </c>
    </row>
    <row r="2576" spans="1:4">
      <c r="A2576" s="32" t="e">
        <f>IF((A2575+$F$5&lt;='Steps 1+2'!$E$17),A2575+$F$5,#N/A)</f>
        <v>#N/A</v>
      </c>
      <c r="B2576" s="10" t="str">
        <f>IFERROR(IF(ISNUMBER(A2576),(IF(A2576&lt;('Steps 1+2'!$H$11),((A2576/('Steps 1+2'!$H$11))*3+1),((A2576-('Steps 1+2'!$H$11))/(('Steps 1+2'!$E$17)-('Steps 1+2'!$H$11))*2+4)))," ")," ")</f>
        <v xml:space="preserve"> </v>
      </c>
      <c r="C2576" s="9" t="str">
        <f t="shared" si="83"/>
        <v xml:space="preserve"> </v>
      </c>
      <c r="D2576" s="32" t="e">
        <f t="shared" si="84"/>
        <v>#N/A</v>
      </c>
    </row>
    <row r="2577" spans="1:4">
      <c r="A2577" s="32" t="e">
        <f>IF((A2576+$F$5&lt;='Steps 1+2'!$E$17),A2576+$F$5,#N/A)</f>
        <v>#N/A</v>
      </c>
      <c r="B2577" s="10" t="str">
        <f>IFERROR(IF(ISNUMBER(A2577),(IF(A2577&lt;('Steps 1+2'!$H$11),((A2577/('Steps 1+2'!$H$11))*3+1),((A2577-('Steps 1+2'!$H$11))/(('Steps 1+2'!$E$17)-('Steps 1+2'!$H$11))*2+4)))," ")," ")</f>
        <v xml:space="preserve"> </v>
      </c>
      <c r="C2577" s="9" t="str">
        <f t="shared" si="83"/>
        <v xml:space="preserve"> </v>
      </c>
      <c r="D2577" s="32" t="e">
        <f t="shared" si="84"/>
        <v>#N/A</v>
      </c>
    </row>
    <row r="2578" spans="1:4">
      <c r="A2578" s="32" t="e">
        <f>IF((A2577+$F$5&lt;='Steps 1+2'!$E$17),A2577+$F$5,#N/A)</f>
        <v>#N/A</v>
      </c>
      <c r="B2578" s="10" t="str">
        <f>IFERROR(IF(ISNUMBER(A2578),(IF(A2578&lt;('Steps 1+2'!$H$11),((A2578/('Steps 1+2'!$H$11))*3+1),((A2578-('Steps 1+2'!$H$11))/(('Steps 1+2'!$E$17)-('Steps 1+2'!$H$11))*2+4)))," ")," ")</f>
        <v xml:space="preserve"> </v>
      </c>
      <c r="C2578" s="9" t="str">
        <f t="shared" si="83"/>
        <v xml:space="preserve"> </v>
      </c>
      <c r="D2578" s="32" t="e">
        <f t="shared" si="84"/>
        <v>#N/A</v>
      </c>
    </row>
    <row r="2579" spans="1:4">
      <c r="A2579" s="32" t="e">
        <f>IF((A2578+$F$5&lt;='Steps 1+2'!$E$17),A2578+$F$5,#N/A)</f>
        <v>#N/A</v>
      </c>
      <c r="B2579" s="10" t="str">
        <f>IFERROR(IF(ISNUMBER(A2579),(IF(A2579&lt;('Steps 1+2'!$H$11),((A2579/('Steps 1+2'!$H$11))*3+1),((A2579-('Steps 1+2'!$H$11))/(('Steps 1+2'!$E$17)-('Steps 1+2'!$H$11))*2+4)))," ")," ")</f>
        <v xml:space="preserve"> </v>
      </c>
      <c r="C2579" s="9" t="str">
        <f t="shared" si="83"/>
        <v xml:space="preserve"> </v>
      </c>
      <c r="D2579" s="32" t="e">
        <f t="shared" si="84"/>
        <v>#N/A</v>
      </c>
    </row>
    <row r="2580" spans="1:4">
      <c r="A2580" s="32" t="e">
        <f>IF((A2579+$F$5&lt;='Steps 1+2'!$E$17),A2579+$F$5,#N/A)</f>
        <v>#N/A</v>
      </c>
      <c r="B2580" s="10" t="str">
        <f>IFERROR(IF(ISNUMBER(A2580),(IF(A2580&lt;('Steps 1+2'!$H$11),((A2580/('Steps 1+2'!$H$11))*3+1),((A2580-('Steps 1+2'!$H$11))/(('Steps 1+2'!$E$17)-('Steps 1+2'!$H$11))*2+4)))," ")," ")</f>
        <v xml:space="preserve"> </v>
      </c>
      <c r="C2580" s="9" t="str">
        <f t="shared" si="83"/>
        <v xml:space="preserve"> </v>
      </c>
      <c r="D2580" s="32" t="e">
        <f t="shared" si="84"/>
        <v>#N/A</v>
      </c>
    </row>
    <row r="2581" spans="1:4">
      <c r="A2581" s="32" t="e">
        <f>IF((A2580+$F$5&lt;='Steps 1+2'!$E$17),A2580+$F$5,#N/A)</f>
        <v>#N/A</v>
      </c>
      <c r="B2581" s="10" t="str">
        <f>IFERROR(IF(ISNUMBER(A2581),(IF(A2581&lt;('Steps 1+2'!$H$11),((A2581/('Steps 1+2'!$H$11))*3+1),((A2581-('Steps 1+2'!$H$11))/(('Steps 1+2'!$E$17)-('Steps 1+2'!$H$11))*2+4)))," ")," ")</f>
        <v xml:space="preserve"> </v>
      </c>
      <c r="C2581" s="9" t="str">
        <f t="shared" si="83"/>
        <v xml:space="preserve"> </v>
      </c>
      <c r="D2581" s="32" t="e">
        <f t="shared" si="84"/>
        <v>#N/A</v>
      </c>
    </row>
    <row r="2582" spans="1:4">
      <c r="A2582" s="32" t="e">
        <f>IF((A2581+$F$5&lt;='Steps 1+2'!$E$17),A2581+$F$5,#N/A)</f>
        <v>#N/A</v>
      </c>
      <c r="B2582" s="10" t="str">
        <f>IFERROR(IF(ISNUMBER(A2582),(IF(A2582&lt;('Steps 1+2'!$H$11),((A2582/('Steps 1+2'!$H$11))*3+1),((A2582-('Steps 1+2'!$H$11))/(('Steps 1+2'!$E$17)-('Steps 1+2'!$H$11))*2+4)))," ")," ")</f>
        <v xml:space="preserve"> </v>
      </c>
      <c r="C2582" s="9" t="str">
        <f t="shared" si="83"/>
        <v xml:space="preserve"> </v>
      </c>
      <c r="D2582" s="32" t="e">
        <f t="shared" si="84"/>
        <v>#N/A</v>
      </c>
    </row>
    <row r="2583" spans="1:4">
      <c r="A2583" s="32" t="e">
        <f>IF((A2582+$F$5&lt;='Steps 1+2'!$E$17),A2582+$F$5,#N/A)</f>
        <v>#N/A</v>
      </c>
      <c r="B2583" s="10" t="str">
        <f>IFERROR(IF(ISNUMBER(A2583),(IF(A2583&lt;('Steps 1+2'!$H$11),((A2583/('Steps 1+2'!$H$11))*3+1),((A2583-('Steps 1+2'!$H$11))/(('Steps 1+2'!$E$17)-('Steps 1+2'!$H$11))*2+4)))," ")," ")</f>
        <v xml:space="preserve"> </v>
      </c>
      <c r="C2583" s="9" t="str">
        <f t="shared" si="83"/>
        <v xml:space="preserve"> </v>
      </c>
      <c r="D2583" s="32" t="e">
        <f t="shared" si="84"/>
        <v>#N/A</v>
      </c>
    </row>
    <row r="2584" spans="1:4">
      <c r="A2584" s="32" t="e">
        <f>IF((A2583+$F$5&lt;='Steps 1+2'!$E$17),A2583+$F$5,#N/A)</f>
        <v>#N/A</v>
      </c>
      <c r="B2584" s="10" t="str">
        <f>IFERROR(IF(ISNUMBER(A2584),(IF(A2584&lt;('Steps 1+2'!$H$11),((A2584/('Steps 1+2'!$H$11))*3+1),((A2584-('Steps 1+2'!$H$11))/(('Steps 1+2'!$E$17)-('Steps 1+2'!$H$11))*2+4)))," ")," ")</f>
        <v xml:space="preserve"> </v>
      </c>
      <c r="C2584" s="9" t="str">
        <f t="shared" si="83"/>
        <v xml:space="preserve"> </v>
      </c>
      <c r="D2584" s="32" t="e">
        <f t="shared" si="84"/>
        <v>#N/A</v>
      </c>
    </row>
    <row r="2585" spans="1:4">
      <c r="A2585" s="32" t="e">
        <f>IF((A2584+$F$5&lt;='Steps 1+2'!$E$17),A2584+$F$5,#N/A)</f>
        <v>#N/A</v>
      </c>
      <c r="B2585" s="10" t="str">
        <f>IFERROR(IF(ISNUMBER(A2585),(IF(A2585&lt;('Steps 1+2'!$H$11),((A2585/('Steps 1+2'!$H$11))*3+1),((A2585-('Steps 1+2'!$H$11))/(('Steps 1+2'!$E$17)-('Steps 1+2'!$H$11))*2+4)))," ")," ")</f>
        <v xml:space="preserve"> </v>
      </c>
      <c r="C2585" s="9" t="str">
        <f t="shared" si="83"/>
        <v xml:space="preserve"> </v>
      </c>
      <c r="D2585" s="32" t="e">
        <f t="shared" si="84"/>
        <v>#N/A</v>
      </c>
    </row>
    <row r="2586" spans="1:4">
      <c r="A2586" s="32" t="e">
        <f>IF((A2585+$F$5&lt;='Steps 1+2'!$E$17),A2585+$F$5,#N/A)</f>
        <v>#N/A</v>
      </c>
      <c r="B2586" s="10" t="str">
        <f>IFERROR(IF(ISNUMBER(A2586),(IF(A2586&lt;('Steps 1+2'!$H$11),((A2586/('Steps 1+2'!$H$11))*3+1),((A2586-('Steps 1+2'!$H$11))/(('Steps 1+2'!$E$17)-('Steps 1+2'!$H$11))*2+4)))," ")," ")</f>
        <v xml:space="preserve"> </v>
      </c>
      <c r="C2586" s="9" t="str">
        <f t="shared" si="83"/>
        <v xml:space="preserve"> </v>
      </c>
      <c r="D2586" s="32" t="e">
        <f t="shared" si="84"/>
        <v>#N/A</v>
      </c>
    </row>
    <row r="2587" spans="1:4">
      <c r="A2587" s="32" t="e">
        <f>IF((A2586+$F$5&lt;='Steps 1+2'!$E$17),A2586+$F$5,#N/A)</f>
        <v>#N/A</v>
      </c>
      <c r="B2587" s="10" t="str">
        <f>IFERROR(IF(ISNUMBER(A2587),(IF(A2587&lt;('Steps 1+2'!$H$11),((A2587/('Steps 1+2'!$H$11))*3+1),((A2587-('Steps 1+2'!$H$11))/(('Steps 1+2'!$E$17)-('Steps 1+2'!$H$11))*2+4)))," ")," ")</f>
        <v xml:space="preserve"> </v>
      </c>
      <c r="C2587" s="9" t="str">
        <f t="shared" si="83"/>
        <v xml:space="preserve"> </v>
      </c>
      <c r="D2587" s="32" t="e">
        <f t="shared" si="84"/>
        <v>#N/A</v>
      </c>
    </row>
    <row r="2588" spans="1:4">
      <c r="A2588" s="32" t="e">
        <f>IF((A2587+$F$5&lt;='Steps 1+2'!$E$17),A2587+$F$5,#N/A)</f>
        <v>#N/A</v>
      </c>
      <c r="B2588" s="10" t="str">
        <f>IFERROR(IF(ISNUMBER(A2588),(IF(A2588&lt;('Steps 1+2'!$H$11),((A2588/('Steps 1+2'!$H$11))*3+1),((A2588-('Steps 1+2'!$H$11))/(('Steps 1+2'!$E$17)-('Steps 1+2'!$H$11))*2+4)))," ")," ")</f>
        <v xml:space="preserve"> </v>
      </c>
      <c r="C2588" s="9" t="str">
        <f t="shared" si="83"/>
        <v xml:space="preserve"> </v>
      </c>
      <c r="D2588" s="32" t="e">
        <f t="shared" si="84"/>
        <v>#N/A</v>
      </c>
    </row>
    <row r="2589" spans="1:4">
      <c r="A2589" s="32" t="e">
        <f>IF((A2588+$F$5&lt;='Steps 1+2'!$E$17),A2588+$F$5,#N/A)</f>
        <v>#N/A</v>
      </c>
      <c r="B2589" s="10" t="str">
        <f>IFERROR(IF(ISNUMBER(A2589),(IF(A2589&lt;('Steps 1+2'!$H$11),((A2589/('Steps 1+2'!$H$11))*3+1),((A2589-('Steps 1+2'!$H$11))/(('Steps 1+2'!$E$17)-('Steps 1+2'!$H$11))*2+4)))," ")," ")</f>
        <v xml:space="preserve"> </v>
      </c>
      <c r="C2589" s="9" t="str">
        <f t="shared" si="83"/>
        <v xml:space="preserve"> </v>
      </c>
      <c r="D2589" s="32" t="e">
        <f t="shared" si="84"/>
        <v>#N/A</v>
      </c>
    </row>
    <row r="2590" spans="1:4">
      <c r="A2590" s="32" t="e">
        <f>IF((A2589+$F$5&lt;='Steps 1+2'!$E$17),A2589+$F$5,#N/A)</f>
        <v>#N/A</v>
      </c>
      <c r="B2590" s="10" t="str">
        <f>IFERROR(IF(ISNUMBER(A2590),(IF(A2590&lt;('Steps 1+2'!$H$11),((A2590/('Steps 1+2'!$H$11))*3+1),((A2590-('Steps 1+2'!$H$11))/(('Steps 1+2'!$E$17)-('Steps 1+2'!$H$11))*2+4)))," ")," ")</f>
        <v xml:space="preserve"> </v>
      </c>
      <c r="C2590" s="9" t="str">
        <f t="shared" si="83"/>
        <v xml:space="preserve"> </v>
      </c>
      <c r="D2590" s="32" t="e">
        <f t="shared" si="84"/>
        <v>#N/A</v>
      </c>
    </row>
    <row r="2591" spans="1:4">
      <c r="A2591" s="32" t="e">
        <f>IF((A2590+$F$5&lt;='Steps 1+2'!$E$17),A2590+$F$5,#N/A)</f>
        <v>#N/A</v>
      </c>
      <c r="B2591" s="10" t="str">
        <f>IFERROR(IF(ISNUMBER(A2591),(IF(A2591&lt;('Steps 1+2'!$H$11),((A2591/('Steps 1+2'!$H$11))*3+1),((A2591-('Steps 1+2'!$H$11))/(('Steps 1+2'!$E$17)-('Steps 1+2'!$H$11))*2+4)))," ")," ")</f>
        <v xml:space="preserve"> </v>
      </c>
      <c r="C2591" s="9" t="str">
        <f t="shared" si="83"/>
        <v xml:space="preserve"> </v>
      </c>
      <c r="D2591" s="32" t="e">
        <f t="shared" si="84"/>
        <v>#N/A</v>
      </c>
    </row>
    <row r="2592" spans="1:4">
      <c r="A2592" s="32" t="e">
        <f>IF((A2591+$F$5&lt;='Steps 1+2'!$E$17),A2591+$F$5,#N/A)</f>
        <v>#N/A</v>
      </c>
      <c r="B2592" s="10" t="str">
        <f>IFERROR(IF(ISNUMBER(A2592),(IF(A2592&lt;('Steps 1+2'!$H$11),((A2592/('Steps 1+2'!$H$11))*3+1),((A2592-('Steps 1+2'!$H$11))/(('Steps 1+2'!$E$17)-('Steps 1+2'!$H$11))*2+4)))," ")," ")</f>
        <v xml:space="preserve"> </v>
      </c>
      <c r="C2592" s="9" t="str">
        <f t="shared" si="83"/>
        <v xml:space="preserve"> </v>
      </c>
      <c r="D2592" s="32" t="e">
        <f t="shared" si="84"/>
        <v>#N/A</v>
      </c>
    </row>
    <row r="2593" spans="1:4">
      <c r="A2593" s="32" t="e">
        <f>IF((A2592+$F$5&lt;='Steps 1+2'!$E$17),A2592+$F$5,#N/A)</f>
        <v>#N/A</v>
      </c>
      <c r="B2593" s="10" t="str">
        <f>IFERROR(IF(ISNUMBER(A2593),(IF(A2593&lt;('Steps 1+2'!$H$11),((A2593/('Steps 1+2'!$H$11))*3+1),((A2593-('Steps 1+2'!$H$11))/(('Steps 1+2'!$E$17)-('Steps 1+2'!$H$11))*2+4)))," ")," ")</f>
        <v xml:space="preserve"> </v>
      </c>
      <c r="C2593" s="9" t="str">
        <f t="shared" si="83"/>
        <v xml:space="preserve"> </v>
      </c>
      <c r="D2593" s="32" t="e">
        <f t="shared" si="84"/>
        <v>#N/A</v>
      </c>
    </row>
    <row r="2594" spans="1:4">
      <c r="A2594" s="32" t="e">
        <f>IF((A2593+$F$5&lt;='Steps 1+2'!$E$17),A2593+$F$5,#N/A)</f>
        <v>#N/A</v>
      </c>
      <c r="B2594" s="10" t="str">
        <f>IFERROR(IF(ISNUMBER(A2594),(IF(A2594&lt;('Steps 1+2'!$H$11),((A2594/('Steps 1+2'!$H$11))*3+1),((A2594-('Steps 1+2'!$H$11))/(('Steps 1+2'!$E$17)-('Steps 1+2'!$H$11))*2+4)))," ")," ")</f>
        <v xml:space="preserve"> </v>
      </c>
      <c r="C2594" s="9" t="str">
        <f t="shared" si="83"/>
        <v xml:space="preserve"> </v>
      </c>
      <c r="D2594" s="32" t="e">
        <f t="shared" si="84"/>
        <v>#N/A</v>
      </c>
    </row>
    <row r="2595" spans="1:4">
      <c r="A2595" s="32" t="e">
        <f>IF((A2594+$F$5&lt;='Steps 1+2'!$E$17),A2594+$F$5,#N/A)</f>
        <v>#N/A</v>
      </c>
      <c r="B2595" s="10" t="str">
        <f>IFERROR(IF(ISNUMBER(A2595),(IF(A2595&lt;('Steps 1+2'!$H$11),((A2595/('Steps 1+2'!$H$11))*3+1),((A2595-('Steps 1+2'!$H$11))/(('Steps 1+2'!$E$17)-('Steps 1+2'!$H$11))*2+4)))," ")," ")</f>
        <v xml:space="preserve"> </v>
      </c>
      <c r="C2595" s="9" t="str">
        <f t="shared" si="83"/>
        <v xml:space="preserve"> </v>
      </c>
      <c r="D2595" s="32" t="e">
        <f t="shared" si="84"/>
        <v>#N/A</v>
      </c>
    </row>
    <row r="2596" spans="1:4">
      <c r="A2596" s="32" t="e">
        <f>IF((A2595+$F$5&lt;='Steps 1+2'!$E$17),A2595+$F$5,#N/A)</f>
        <v>#N/A</v>
      </c>
      <c r="B2596" s="10" t="str">
        <f>IFERROR(IF(ISNUMBER(A2596),(IF(A2596&lt;('Steps 1+2'!$H$11),((A2596/('Steps 1+2'!$H$11))*3+1),((A2596-('Steps 1+2'!$H$11))/(('Steps 1+2'!$E$17)-('Steps 1+2'!$H$11))*2+4)))," ")," ")</f>
        <v xml:space="preserve"> </v>
      </c>
      <c r="C2596" s="9" t="str">
        <f t="shared" si="83"/>
        <v xml:space="preserve"> </v>
      </c>
      <c r="D2596" s="32" t="e">
        <f t="shared" si="84"/>
        <v>#N/A</v>
      </c>
    </row>
    <row r="2597" spans="1:4">
      <c r="A2597" s="32" t="e">
        <f>IF((A2596+$F$5&lt;='Steps 1+2'!$E$17),A2596+$F$5,#N/A)</f>
        <v>#N/A</v>
      </c>
      <c r="B2597" s="10" t="str">
        <f>IFERROR(IF(ISNUMBER(A2597),(IF(A2597&lt;('Steps 1+2'!$H$11),((A2597/('Steps 1+2'!$H$11))*3+1),((A2597-('Steps 1+2'!$H$11))/(('Steps 1+2'!$E$17)-('Steps 1+2'!$H$11))*2+4)))," ")," ")</f>
        <v xml:space="preserve"> </v>
      </c>
      <c r="C2597" s="9" t="str">
        <f t="shared" si="83"/>
        <v xml:space="preserve"> </v>
      </c>
      <c r="D2597" s="32" t="e">
        <f t="shared" si="84"/>
        <v>#N/A</v>
      </c>
    </row>
    <row r="2598" spans="1:4">
      <c r="A2598" s="32" t="e">
        <f>IF((A2597+$F$5&lt;='Steps 1+2'!$E$17),A2597+$F$5,#N/A)</f>
        <v>#N/A</v>
      </c>
      <c r="B2598" s="10" t="str">
        <f>IFERROR(IF(ISNUMBER(A2598),(IF(A2598&lt;('Steps 1+2'!$H$11),((A2598/('Steps 1+2'!$H$11))*3+1),((A2598-('Steps 1+2'!$H$11))/(('Steps 1+2'!$E$17)-('Steps 1+2'!$H$11))*2+4)))," ")," ")</f>
        <v xml:space="preserve"> </v>
      </c>
      <c r="C2598" s="9" t="str">
        <f t="shared" si="83"/>
        <v xml:space="preserve"> </v>
      </c>
      <c r="D2598" s="32" t="e">
        <f t="shared" si="84"/>
        <v>#N/A</v>
      </c>
    </row>
    <row r="2599" spans="1:4">
      <c r="A2599" s="32" t="e">
        <f>IF((A2598+$F$5&lt;='Steps 1+2'!$E$17),A2598+$F$5,#N/A)</f>
        <v>#N/A</v>
      </c>
      <c r="B2599" s="10" t="str">
        <f>IFERROR(IF(ISNUMBER(A2599),(IF(A2599&lt;('Steps 1+2'!$H$11),((A2599/('Steps 1+2'!$H$11))*3+1),((A2599-('Steps 1+2'!$H$11))/(('Steps 1+2'!$E$17)-('Steps 1+2'!$H$11))*2+4)))," ")," ")</f>
        <v xml:space="preserve"> </v>
      </c>
      <c r="C2599" s="9" t="str">
        <f t="shared" si="83"/>
        <v xml:space="preserve"> </v>
      </c>
      <c r="D2599" s="32" t="e">
        <f t="shared" si="84"/>
        <v>#N/A</v>
      </c>
    </row>
    <row r="2600" spans="1:4">
      <c r="A2600" s="32" t="e">
        <f>IF((A2599+$F$5&lt;='Steps 1+2'!$E$17),A2599+$F$5,#N/A)</f>
        <v>#N/A</v>
      </c>
      <c r="B2600" s="10" t="str">
        <f>IFERROR(IF(ISNUMBER(A2600),(IF(A2600&lt;('Steps 1+2'!$H$11),((A2600/('Steps 1+2'!$H$11))*3+1),((A2600-('Steps 1+2'!$H$11))/(('Steps 1+2'!$E$17)-('Steps 1+2'!$H$11))*2+4)))," ")," ")</f>
        <v xml:space="preserve"> </v>
      </c>
      <c r="C2600" s="9" t="str">
        <f t="shared" si="83"/>
        <v xml:space="preserve"> </v>
      </c>
      <c r="D2600" s="32" t="e">
        <f t="shared" si="84"/>
        <v>#N/A</v>
      </c>
    </row>
    <row r="2601" spans="1:4">
      <c r="A2601" s="32" t="e">
        <f>IF((A2600+$F$5&lt;='Steps 1+2'!$E$17),A2600+$F$5,#N/A)</f>
        <v>#N/A</v>
      </c>
      <c r="B2601" s="10" t="str">
        <f>IFERROR(IF(ISNUMBER(A2601),(IF(A2601&lt;('Steps 1+2'!$H$11),((A2601/('Steps 1+2'!$H$11))*3+1),((A2601-('Steps 1+2'!$H$11))/(('Steps 1+2'!$E$17)-('Steps 1+2'!$H$11))*2+4)))," ")," ")</f>
        <v xml:space="preserve"> </v>
      </c>
      <c r="C2601" s="9" t="str">
        <f t="shared" si="83"/>
        <v xml:space="preserve"> </v>
      </c>
      <c r="D2601" s="32" t="e">
        <f t="shared" si="84"/>
        <v>#N/A</v>
      </c>
    </row>
    <row r="2602" spans="1:4">
      <c r="A2602" s="32" t="e">
        <f>IF((A2601+$F$5&lt;='Steps 1+2'!$E$17),A2601+$F$5,#N/A)</f>
        <v>#N/A</v>
      </c>
      <c r="B2602" s="10" t="str">
        <f>IFERROR(IF(ISNUMBER(A2602),(IF(A2602&lt;('Steps 1+2'!$H$11),((A2602/('Steps 1+2'!$H$11))*3+1),((A2602-('Steps 1+2'!$H$11))/(('Steps 1+2'!$E$17)-('Steps 1+2'!$H$11))*2+4)))," ")," ")</f>
        <v xml:space="preserve"> </v>
      </c>
      <c r="C2602" s="9" t="str">
        <f t="shared" si="83"/>
        <v xml:space="preserve"> </v>
      </c>
      <c r="D2602" s="32" t="e">
        <f t="shared" si="84"/>
        <v>#N/A</v>
      </c>
    </row>
    <row r="2603" spans="1:4">
      <c r="A2603" s="32" t="e">
        <f>IF((A2602+$F$5&lt;='Steps 1+2'!$E$17),A2602+$F$5,#N/A)</f>
        <v>#N/A</v>
      </c>
      <c r="B2603" s="10" t="str">
        <f>IFERROR(IF(ISNUMBER(A2603),(IF(A2603&lt;('Steps 1+2'!$H$11),((A2603/('Steps 1+2'!$H$11))*3+1),((A2603-('Steps 1+2'!$H$11))/(('Steps 1+2'!$E$17)-('Steps 1+2'!$H$11))*2+4)))," ")," ")</f>
        <v xml:space="preserve"> </v>
      </c>
      <c r="C2603" s="9" t="str">
        <f t="shared" si="83"/>
        <v xml:space="preserve"> </v>
      </c>
      <c r="D2603" s="32" t="e">
        <f t="shared" si="84"/>
        <v>#N/A</v>
      </c>
    </row>
    <row r="2604" spans="1:4">
      <c r="A2604" s="32" t="e">
        <f>IF((A2603+$F$5&lt;='Steps 1+2'!$E$17),A2603+$F$5,#N/A)</f>
        <v>#N/A</v>
      </c>
      <c r="B2604" s="10" t="str">
        <f>IFERROR(IF(ISNUMBER(A2604),(IF(A2604&lt;('Steps 1+2'!$H$11),((A2604/('Steps 1+2'!$H$11))*3+1),((A2604-('Steps 1+2'!$H$11))/(('Steps 1+2'!$E$17)-('Steps 1+2'!$H$11))*2+4)))," ")," ")</f>
        <v xml:space="preserve"> </v>
      </c>
      <c r="C2604" s="9" t="str">
        <f t="shared" si="83"/>
        <v xml:space="preserve"> </v>
      </c>
      <c r="D2604" s="32" t="e">
        <f t="shared" si="84"/>
        <v>#N/A</v>
      </c>
    </row>
    <row r="2605" spans="1:4">
      <c r="A2605" s="32" t="e">
        <f>IF((A2604+$F$5&lt;='Steps 1+2'!$E$17),A2604+$F$5,#N/A)</f>
        <v>#N/A</v>
      </c>
      <c r="B2605" s="10" t="str">
        <f>IFERROR(IF(ISNUMBER(A2605),(IF(A2605&lt;('Steps 1+2'!$H$11),((A2605/('Steps 1+2'!$H$11))*3+1),((A2605-('Steps 1+2'!$H$11))/(('Steps 1+2'!$E$17)-('Steps 1+2'!$H$11))*2+4)))," ")," ")</f>
        <v xml:space="preserve"> </v>
      </c>
      <c r="C2605" s="9" t="str">
        <f t="shared" si="83"/>
        <v xml:space="preserve"> </v>
      </c>
      <c r="D2605" s="32" t="e">
        <f t="shared" si="84"/>
        <v>#N/A</v>
      </c>
    </row>
    <row r="2606" spans="1:4">
      <c r="A2606" s="32" t="e">
        <f>IF((A2605+$F$5&lt;='Steps 1+2'!$E$17),A2605+$F$5,#N/A)</f>
        <v>#N/A</v>
      </c>
      <c r="B2606" s="10" t="str">
        <f>IFERROR(IF(ISNUMBER(A2606),(IF(A2606&lt;('Steps 1+2'!$H$11),((A2606/('Steps 1+2'!$H$11))*3+1),((A2606-('Steps 1+2'!$H$11))/(('Steps 1+2'!$E$17)-('Steps 1+2'!$H$11))*2+4)))," ")," ")</f>
        <v xml:space="preserve"> </v>
      </c>
      <c r="C2606" s="9" t="str">
        <f t="shared" si="83"/>
        <v xml:space="preserve"> </v>
      </c>
      <c r="D2606" s="32" t="e">
        <f t="shared" si="84"/>
        <v>#N/A</v>
      </c>
    </row>
    <row r="2607" spans="1:4">
      <c r="A2607" s="32" t="e">
        <f>IF((A2606+$F$5&lt;='Steps 1+2'!$E$17),A2606+$F$5,#N/A)</f>
        <v>#N/A</v>
      </c>
      <c r="B2607" s="10" t="str">
        <f>IFERROR(IF(ISNUMBER(A2607),(IF(A2607&lt;('Steps 1+2'!$H$11),((A2607/('Steps 1+2'!$H$11))*3+1),((A2607-('Steps 1+2'!$H$11))/(('Steps 1+2'!$E$17)-('Steps 1+2'!$H$11))*2+4)))," ")," ")</f>
        <v xml:space="preserve"> </v>
      </c>
      <c r="C2607" s="9" t="str">
        <f t="shared" si="83"/>
        <v xml:space="preserve"> </v>
      </c>
      <c r="D2607" s="32" t="e">
        <f t="shared" si="84"/>
        <v>#N/A</v>
      </c>
    </row>
    <row r="2608" spans="1:4">
      <c r="A2608" s="32" t="e">
        <f>IF((A2607+$F$5&lt;='Steps 1+2'!$E$17),A2607+$F$5,#N/A)</f>
        <v>#N/A</v>
      </c>
      <c r="B2608" s="10" t="str">
        <f>IFERROR(IF(ISNUMBER(A2608),(IF(A2608&lt;('Steps 1+2'!$H$11),((A2608/('Steps 1+2'!$H$11))*3+1),((A2608-('Steps 1+2'!$H$11))/(('Steps 1+2'!$E$17)-('Steps 1+2'!$H$11))*2+4)))," ")," ")</f>
        <v xml:space="preserve"> </v>
      </c>
      <c r="C2608" s="9" t="str">
        <f t="shared" si="83"/>
        <v xml:space="preserve"> </v>
      </c>
      <c r="D2608" s="32" t="e">
        <f t="shared" si="84"/>
        <v>#N/A</v>
      </c>
    </row>
    <row r="2609" spans="1:4">
      <c r="A2609" s="32" t="e">
        <f>IF((A2608+$F$5&lt;='Steps 1+2'!$E$17),A2608+$F$5,#N/A)</f>
        <v>#N/A</v>
      </c>
      <c r="B2609" s="10" t="str">
        <f>IFERROR(IF(ISNUMBER(A2609),(IF(A2609&lt;('Steps 1+2'!$H$11),((A2609/('Steps 1+2'!$H$11))*3+1),((A2609-('Steps 1+2'!$H$11))/(('Steps 1+2'!$E$17)-('Steps 1+2'!$H$11))*2+4)))," ")," ")</f>
        <v xml:space="preserve"> </v>
      </c>
      <c r="C2609" s="9" t="str">
        <f t="shared" si="83"/>
        <v xml:space="preserve"> </v>
      </c>
      <c r="D2609" s="32" t="e">
        <f t="shared" si="84"/>
        <v>#N/A</v>
      </c>
    </row>
    <row r="2610" spans="1:4">
      <c r="A2610" s="32" t="e">
        <f>IF((A2609+$F$5&lt;='Steps 1+2'!$E$17),A2609+$F$5,#N/A)</f>
        <v>#N/A</v>
      </c>
      <c r="B2610" s="10" t="str">
        <f>IFERROR(IF(ISNUMBER(A2610),(IF(A2610&lt;('Steps 1+2'!$H$11),((A2610/('Steps 1+2'!$H$11))*3+1),((A2610-('Steps 1+2'!$H$11))/(('Steps 1+2'!$E$17)-('Steps 1+2'!$H$11))*2+4)))," ")," ")</f>
        <v xml:space="preserve"> </v>
      </c>
      <c r="C2610" s="9" t="str">
        <f t="shared" si="83"/>
        <v xml:space="preserve"> </v>
      </c>
      <c r="D2610" s="32" t="e">
        <f t="shared" si="84"/>
        <v>#N/A</v>
      </c>
    </row>
    <row r="2611" spans="1:4">
      <c r="A2611" s="32" t="e">
        <f>IF((A2610+$F$5&lt;='Steps 1+2'!$E$17),A2610+$F$5,#N/A)</f>
        <v>#N/A</v>
      </c>
      <c r="B2611" s="10" t="str">
        <f>IFERROR(IF(ISNUMBER(A2611),(IF(A2611&lt;('Steps 1+2'!$H$11),((A2611/('Steps 1+2'!$H$11))*3+1),((A2611-('Steps 1+2'!$H$11))/(('Steps 1+2'!$E$17)-('Steps 1+2'!$H$11))*2+4)))," ")," ")</f>
        <v xml:space="preserve"> </v>
      </c>
      <c r="C2611" s="9" t="str">
        <f t="shared" si="83"/>
        <v xml:space="preserve"> </v>
      </c>
      <c r="D2611" s="32" t="e">
        <f t="shared" si="84"/>
        <v>#N/A</v>
      </c>
    </row>
    <row r="2612" spans="1:4">
      <c r="A2612" s="32" t="e">
        <f>IF((A2611+$F$5&lt;='Steps 1+2'!$E$17),A2611+$F$5,#N/A)</f>
        <v>#N/A</v>
      </c>
      <c r="B2612" s="10" t="str">
        <f>IFERROR(IF(ISNUMBER(A2612),(IF(A2612&lt;('Steps 1+2'!$H$11),((A2612/('Steps 1+2'!$H$11))*3+1),((A2612-('Steps 1+2'!$H$11))/(('Steps 1+2'!$E$17)-('Steps 1+2'!$H$11))*2+4)))," ")," ")</f>
        <v xml:space="preserve"> </v>
      </c>
      <c r="C2612" s="9" t="str">
        <f t="shared" si="83"/>
        <v xml:space="preserve"> </v>
      </c>
      <c r="D2612" s="32" t="e">
        <f t="shared" si="84"/>
        <v>#N/A</v>
      </c>
    </row>
    <row r="2613" spans="1:4">
      <c r="A2613" s="32" t="e">
        <f>IF((A2612+$F$5&lt;='Steps 1+2'!$E$17),A2612+$F$5,#N/A)</f>
        <v>#N/A</v>
      </c>
      <c r="B2613" s="10" t="str">
        <f>IFERROR(IF(ISNUMBER(A2613),(IF(A2613&lt;('Steps 1+2'!$H$11),((A2613/('Steps 1+2'!$H$11))*3+1),((A2613-('Steps 1+2'!$H$11))/(('Steps 1+2'!$E$17)-('Steps 1+2'!$H$11))*2+4)))," ")," ")</f>
        <v xml:space="preserve"> </v>
      </c>
      <c r="C2613" s="9" t="str">
        <f t="shared" si="83"/>
        <v xml:space="preserve"> </v>
      </c>
      <c r="D2613" s="32" t="e">
        <f t="shared" si="84"/>
        <v>#N/A</v>
      </c>
    </row>
    <row r="2614" spans="1:4">
      <c r="A2614" s="32" t="e">
        <f>IF((A2613+$F$5&lt;='Steps 1+2'!$E$17),A2613+$F$5,#N/A)</f>
        <v>#N/A</v>
      </c>
      <c r="B2614" s="10" t="str">
        <f>IFERROR(IF(ISNUMBER(A2614),(IF(A2614&lt;('Steps 1+2'!$H$11),((A2614/('Steps 1+2'!$H$11))*3+1),((A2614-('Steps 1+2'!$H$11))/(('Steps 1+2'!$E$17)-('Steps 1+2'!$H$11))*2+4)))," ")," ")</f>
        <v xml:space="preserve"> </v>
      </c>
      <c r="C2614" s="9" t="str">
        <f t="shared" si="83"/>
        <v xml:space="preserve"> </v>
      </c>
      <c r="D2614" s="32" t="e">
        <f t="shared" si="84"/>
        <v>#N/A</v>
      </c>
    </row>
    <row r="2615" spans="1:4">
      <c r="A2615" s="32" t="e">
        <f>IF((A2614+$F$5&lt;='Steps 1+2'!$E$17),A2614+$F$5,#N/A)</f>
        <v>#N/A</v>
      </c>
      <c r="B2615" s="10" t="str">
        <f>IFERROR(IF(ISNUMBER(A2615),(IF(A2615&lt;('Steps 1+2'!$H$11),((A2615/('Steps 1+2'!$H$11))*3+1),((A2615-('Steps 1+2'!$H$11))/(('Steps 1+2'!$E$17)-('Steps 1+2'!$H$11))*2+4)))," ")," ")</f>
        <v xml:space="preserve"> </v>
      </c>
      <c r="C2615" s="9" t="str">
        <f t="shared" si="83"/>
        <v xml:space="preserve"> </v>
      </c>
      <c r="D2615" s="32" t="e">
        <f t="shared" si="84"/>
        <v>#N/A</v>
      </c>
    </row>
    <row r="2616" spans="1:4">
      <c r="A2616" s="32" t="e">
        <f>IF((A2615+$F$5&lt;='Steps 1+2'!$E$17),A2615+$F$5,#N/A)</f>
        <v>#N/A</v>
      </c>
      <c r="B2616" s="10" t="str">
        <f>IFERROR(IF(ISNUMBER(A2616),(IF(A2616&lt;('Steps 1+2'!$H$11),((A2616/('Steps 1+2'!$H$11))*3+1),((A2616-('Steps 1+2'!$H$11))/(('Steps 1+2'!$E$17)-('Steps 1+2'!$H$11))*2+4)))," ")," ")</f>
        <v xml:space="preserve"> </v>
      </c>
      <c r="C2616" s="9" t="str">
        <f t="shared" si="83"/>
        <v xml:space="preserve"> </v>
      </c>
      <c r="D2616" s="32" t="e">
        <f t="shared" si="84"/>
        <v>#N/A</v>
      </c>
    </row>
    <row r="2617" spans="1:4">
      <c r="A2617" s="32" t="e">
        <f>IF((A2616+$F$5&lt;='Steps 1+2'!$E$17),A2616+$F$5,#N/A)</f>
        <v>#N/A</v>
      </c>
      <c r="B2617" s="10" t="str">
        <f>IFERROR(IF(ISNUMBER(A2617),(IF(A2617&lt;('Steps 1+2'!$H$11),((A2617/('Steps 1+2'!$H$11))*3+1),((A2617-('Steps 1+2'!$H$11))/(('Steps 1+2'!$E$17)-('Steps 1+2'!$H$11))*2+4)))," ")," ")</f>
        <v xml:space="preserve"> </v>
      </c>
      <c r="C2617" s="9" t="str">
        <f t="shared" si="83"/>
        <v xml:space="preserve"> </v>
      </c>
      <c r="D2617" s="32" t="e">
        <f t="shared" si="84"/>
        <v>#N/A</v>
      </c>
    </row>
    <row r="2618" spans="1:4">
      <c r="A2618" s="32" t="e">
        <f>IF((A2617+$F$5&lt;='Steps 1+2'!$E$17),A2617+$F$5,#N/A)</f>
        <v>#N/A</v>
      </c>
      <c r="B2618" s="10" t="str">
        <f>IFERROR(IF(ISNUMBER(A2618),(IF(A2618&lt;('Steps 1+2'!$H$11),((A2618/('Steps 1+2'!$H$11))*3+1),((A2618-('Steps 1+2'!$H$11))/(('Steps 1+2'!$E$17)-('Steps 1+2'!$H$11))*2+4)))," ")," ")</f>
        <v xml:space="preserve"> </v>
      </c>
      <c r="C2618" s="9" t="str">
        <f t="shared" si="83"/>
        <v xml:space="preserve"> </v>
      </c>
      <c r="D2618" s="32" t="e">
        <f t="shared" si="84"/>
        <v>#N/A</v>
      </c>
    </row>
    <row r="2619" spans="1:4">
      <c r="A2619" s="32" t="e">
        <f>IF((A2618+$F$5&lt;='Steps 1+2'!$E$17),A2618+$F$5,#N/A)</f>
        <v>#N/A</v>
      </c>
      <c r="B2619" s="10" t="str">
        <f>IFERROR(IF(ISNUMBER(A2619),(IF(A2619&lt;('Steps 1+2'!$H$11),((A2619/('Steps 1+2'!$H$11))*3+1),((A2619-('Steps 1+2'!$H$11))/(('Steps 1+2'!$E$17)-('Steps 1+2'!$H$11))*2+4)))," ")," ")</f>
        <v xml:space="preserve"> </v>
      </c>
      <c r="C2619" s="9" t="str">
        <f t="shared" si="83"/>
        <v xml:space="preserve"> </v>
      </c>
      <c r="D2619" s="32" t="e">
        <f t="shared" si="84"/>
        <v>#N/A</v>
      </c>
    </row>
    <row r="2620" spans="1:4">
      <c r="A2620" s="32" t="e">
        <f>IF((A2619+$F$5&lt;='Steps 1+2'!$E$17),A2619+$F$5,#N/A)</f>
        <v>#N/A</v>
      </c>
      <c r="B2620" s="10" t="str">
        <f>IFERROR(IF(ISNUMBER(A2620),(IF(A2620&lt;('Steps 1+2'!$H$11),((A2620/('Steps 1+2'!$H$11))*3+1),((A2620-('Steps 1+2'!$H$11))/(('Steps 1+2'!$E$17)-('Steps 1+2'!$H$11))*2+4)))," ")," ")</f>
        <v xml:space="preserve"> </v>
      </c>
      <c r="C2620" s="9" t="str">
        <f t="shared" si="83"/>
        <v xml:space="preserve"> </v>
      </c>
      <c r="D2620" s="32" t="e">
        <f t="shared" si="84"/>
        <v>#N/A</v>
      </c>
    </row>
    <row r="2621" spans="1:4">
      <c r="A2621" s="32" t="e">
        <f>IF((A2620+$F$5&lt;='Steps 1+2'!$E$17),A2620+$F$5,#N/A)</f>
        <v>#N/A</v>
      </c>
      <c r="B2621" s="10" t="str">
        <f>IFERROR(IF(ISNUMBER(A2621),(IF(A2621&lt;('Steps 1+2'!$H$11),((A2621/('Steps 1+2'!$H$11))*3+1),((A2621-('Steps 1+2'!$H$11))/(('Steps 1+2'!$E$17)-('Steps 1+2'!$H$11))*2+4)))," ")," ")</f>
        <v xml:space="preserve"> </v>
      </c>
      <c r="C2621" s="9" t="str">
        <f t="shared" si="83"/>
        <v xml:space="preserve"> </v>
      </c>
      <c r="D2621" s="32" t="e">
        <f t="shared" si="84"/>
        <v>#N/A</v>
      </c>
    </row>
    <row r="2622" spans="1:4">
      <c r="A2622" s="32" t="e">
        <f>IF((A2621+$F$5&lt;='Steps 1+2'!$E$17),A2621+$F$5,#N/A)</f>
        <v>#N/A</v>
      </c>
      <c r="B2622" s="10" t="str">
        <f>IFERROR(IF(ISNUMBER(A2622),(IF(A2622&lt;('Steps 1+2'!$H$11),((A2622/('Steps 1+2'!$H$11))*3+1),((A2622-('Steps 1+2'!$H$11))/(('Steps 1+2'!$E$17)-('Steps 1+2'!$H$11))*2+4)))," ")," ")</f>
        <v xml:space="preserve"> </v>
      </c>
      <c r="C2622" s="9" t="str">
        <f t="shared" si="83"/>
        <v xml:space="preserve"> </v>
      </c>
      <c r="D2622" s="32" t="e">
        <f t="shared" si="84"/>
        <v>#N/A</v>
      </c>
    </row>
    <row r="2623" spans="1:4">
      <c r="A2623" s="32" t="e">
        <f>IF((A2622+$F$5&lt;='Steps 1+2'!$E$17),A2622+$F$5,#N/A)</f>
        <v>#N/A</v>
      </c>
      <c r="B2623" s="10" t="str">
        <f>IFERROR(IF(ISNUMBER(A2623),(IF(A2623&lt;('Steps 1+2'!$H$11),((A2623/('Steps 1+2'!$H$11))*3+1),((A2623-('Steps 1+2'!$H$11))/(('Steps 1+2'!$E$17)-('Steps 1+2'!$H$11))*2+4)))," ")," ")</f>
        <v xml:space="preserve"> </v>
      </c>
      <c r="C2623" s="9" t="str">
        <f t="shared" si="83"/>
        <v xml:space="preserve"> </v>
      </c>
      <c r="D2623" s="32" t="e">
        <f t="shared" si="84"/>
        <v>#N/A</v>
      </c>
    </row>
    <row r="2624" spans="1:4">
      <c r="A2624" s="32" t="e">
        <f>IF((A2623+$F$5&lt;='Steps 1+2'!$E$17),A2623+$F$5,#N/A)</f>
        <v>#N/A</v>
      </c>
      <c r="B2624" s="10" t="str">
        <f>IFERROR(IF(ISNUMBER(A2624),(IF(A2624&lt;('Steps 1+2'!$H$11),((A2624/('Steps 1+2'!$H$11))*3+1),((A2624-('Steps 1+2'!$H$11))/(('Steps 1+2'!$E$17)-('Steps 1+2'!$H$11))*2+4)))," ")," ")</f>
        <v xml:space="preserve"> </v>
      </c>
      <c r="C2624" s="9" t="str">
        <f t="shared" si="83"/>
        <v xml:space="preserve"> </v>
      </c>
      <c r="D2624" s="32" t="e">
        <f t="shared" si="84"/>
        <v>#N/A</v>
      </c>
    </row>
    <row r="2625" spans="1:4">
      <c r="A2625" s="32" t="e">
        <f>IF((A2624+$F$5&lt;='Steps 1+2'!$E$17),A2624+$F$5,#N/A)</f>
        <v>#N/A</v>
      </c>
      <c r="B2625" s="10" t="str">
        <f>IFERROR(IF(ISNUMBER(A2625),(IF(A2625&lt;('Steps 1+2'!$H$11),((A2625/('Steps 1+2'!$H$11))*3+1),((A2625-('Steps 1+2'!$H$11))/(('Steps 1+2'!$E$17)-('Steps 1+2'!$H$11))*2+4)))," ")," ")</f>
        <v xml:space="preserve"> </v>
      </c>
      <c r="C2625" s="9" t="str">
        <f t="shared" si="83"/>
        <v xml:space="preserve"> </v>
      </c>
      <c r="D2625" s="32" t="e">
        <f t="shared" si="84"/>
        <v>#N/A</v>
      </c>
    </row>
    <row r="2626" spans="1:4">
      <c r="A2626" s="32" t="e">
        <f>IF((A2625+$F$5&lt;='Steps 1+2'!$E$17),A2625+$F$5,#N/A)</f>
        <v>#N/A</v>
      </c>
      <c r="B2626" s="10" t="str">
        <f>IFERROR(IF(ISNUMBER(A2626),(IF(A2626&lt;('Steps 1+2'!$H$11),((A2626/('Steps 1+2'!$H$11))*3+1),((A2626-('Steps 1+2'!$H$11))/(('Steps 1+2'!$E$17)-('Steps 1+2'!$H$11))*2+4)))," ")," ")</f>
        <v xml:space="preserve"> </v>
      </c>
      <c r="C2626" s="9" t="str">
        <f t="shared" ref="C2626:C2689" si="85">IFERROR(IF(AND(B2626&gt;3.5,B2626&lt;4),3.5,ROUND(B2626/5,1)*5)," ")</f>
        <v xml:space="preserve"> </v>
      </c>
      <c r="D2626" s="32" t="e">
        <f t="shared" si="84"/>
        <v>#N/A</v>
      </c>
    </row>
    <row r="2627" spans="1:4">
      <c r="A2627" s="32" t="e">
        <f>IF((A2626+$F$5&lt;='Steps 1+2'!$E$17),A2626+$F$5,#N/A)</f>
        <v>#N/A</v>
      </c>
      <c r="B2627" s="10" t="str">
        <f>IFERROR(IF(ISNUMBER(A2627),(IF(A2627&lt;('Steps 1+2'!$H$11),((A2627/('Steps 1+2'!$H$11))*3+1),((A2627-('Steps 1+2'!$H$11))/(('Steps 1+2'!$E$17)-('Steps 1+2'!$H$11))*2+4)))," ")," ")</f>
        <v xml:space="preserve"> </v>
      </c>
      <c r="C2627" s="9" t="str">
        <f t="shared" si="85"/>
        <v xml:space="preserve"> </v>
      </c>
      <c r="D2627" s="32" t="e">
        <f t="shared" si="84"/>
        <v>#N/A</v>
      </c>
    </row>
    <row r="2628" spans="1:4">
      <c r="A2628" s="32" t="e">
        <f>IF((A2627+$F$5&lt;='Steps 1+2'!$E$17),A2627+$F$5,#N/A)</f>
        <v>#N/A</v>
      </c>
      <c r="B2628" s="10" t="str">
        <f>IFERROR(IF(ISNUMBER(A2628),(IF(A2628&lt;('Steps 1+2'!$H$11),((A2628/('Steps 1+2'!$H$11))*3+1),((A2628-('Steps 1+2'!$H$11))/(('Steps 1+2'!$E$17)-('Steps 1+2'!$H$11))*2+4)))," ")," ")</f>
        <v xml:space="preserve"> </v>
      </c>
      <c r="C2628" s="9" t="str">
        <f t="shared" si="85"/>
        <v xml:space="preserve"> </v>
      </c>
      <c r="D2628" s="32" t="e">
        <f t="shared" si="84"/>
        <v>#N/A</v>
      </c>
    </row>
    <row r="2629" spans="1:4">
      <c r="A2629" s="32" t="e">
        <f>IF((A2628+$F$5&lt;='Steps 1+2'!$E$17),A2628+$F$5,#N/A)</f>
        <v>#N/A</v>
      </c>
      <c r="B2629" s="10" t="str">
        <f>IFERROR(IF(ISNUMBER(A2629),(IF(A2629&lt;('Steps 1+2'!$H$11),((A2629/('Steps 1+2'!$H$11))*3+1),((A2629-('Steps 1+2'!$H$11))/(('Steps 1+2'!$E$17)-('Steps 1+2'!$H$11))*2+4)))," ")," ")</f>
        <v xml:space="preserve"> </v>
      </c>
      <c r="C2629" s="9" t="str">
        <f t="shared" si="85"/>
        <v xml:space="preserve"> </v>
      </c>
      <c r="D2629" s="32" t="e">
        <f t="shared" si="84"/>
        <v>#N/A</v>
      </c>
    </row>
    <row r="2630" spans="1:4">
      <c r="A2630" s="32" t="e">
        <f>IF((A2629+$F$5&lt;='Steps 1+2'!$E$17),A2629+$F$5,#N/A)</f>
        <v>#N/A</v>
      </c>
      <c r="B2630" s="10" t="str">
        <f>IFERROR(IF(ISNUMBER(A2630),(IF(A2630&lt;('Steps 1+2'!$H$11),((A2630/('Steps 1+2'!$H$11))*3+1),((A2630-('Steps 1+2'!$H$11))/(('Steps 1+2'!$E$17)-('Steps 1+2'!$H$11))*2+4)))," ")," ")</f>
        <v xml:space="preserve"> </v>
      </c>
      <c r="C2630" s="9" t="str">
        <f t="shared" si="85"/>
        <v xml:space="preserve"> </v>
      </c>
      <c r="D2630" s="32" t="e">
        <f t="shared" si="84"/>
        <v>#N/A</v>
      </c>
    </row>
    <row r="2631" spans="1:4">
      <c r="A2631" s="32" t="e">
        <f>IF((A2630+$F$5&lt;='Steps 1+2'!$E$17),A2630+$F$5,#N/A)</f>
        <v>#N/A</v>
      </c>
      <c r="B2631" s="10" t="str">
        <f>IFERROR(IF(ISNUMBER(A2631),(IF(A2631&lt;('Steps 1+2'!$H$11),((A2631/('Steps 1+2'!$H$11))*3+1),((A2631-('Steps 1+2'!$H$11))/(('Steps 1+2'!$E$17)-('Steps 1+2'!$H$11))*2+4)))," ")," ")</f>
        <v xml:space="preserve"> </v>
      </c>
      <c r="C2631" s="9" t="str">
        <f t="shared" si="85"/>
        <v xml:space="preserve"> </v>
      </c>
      <c r="D2631" s="32" t="e">
        <f t="shared" si="84"/>
        <v>#N/A</v>
      </c>
    </row>
    <row r="2632" spans="1:4">
      <c r="A2632" s="32" t="e">
        <f>IF((A2631+$F$5&lt;='Steps 1+2'!$E$17),A2631+$F$5,#N/A)</f>
        <v>#N/A</v>
      </c>
      <c r="B2632" s="10" t="str">
        <f>IFERROR(IF(ISNUMBER(A2632),(IF(A2632&lt;('Steps 1+2'!$H$11),((A2632/('Steps 1+2'!$H$11))*3+1),((A2632-('Steps 1+2'!$H$11))/(('Steps 1+2'!$E$17)-('Steps 1+2'!$H$11))*2+4)))," ")," ")</f>
        <v xml:space="preserve"> </v>
      </c>
      <c r="C2632" s="9" t="str">
        <f t="shared" si="85"/>
        <v xml:space="preserve"> </v>
      </c>
      <c r="D2632" s="32" t="e">
        <f t="shared" si="84"/>
        <v>#N/A</v>
      </c>
    </row>
    <row r="2633" spans="1:4">
      <c r="A2633" s="32" t="e">
        <f>IF((A2632+$F$5&lt;='Steps 1+2'!$E$17),A2632+$F$5,#N/A)</f>
        <v>#N/A</v>
      </c>
      <c r="B2633" s="10" t="str">
        <f>IFERROR(IF(ISNUMBER(A2633),(IF(A2633&lt;('Steps 1+2'!$H$11),((A2633/('Steps 1+2'!$H$11))*3+1),((A2633-('Steps 1+2'!$H$11))/(('Steps 1+2'!$E$17)-('Steps 1+2'!$H$11))*2+4)))," ")," ")</f>
        <v xml:space="preserve"> </v>
      </c>
      <c r="C2633" s="9" t="str">
        <f t="shared" si="85"/>
        <v xml:space="preserve"> </v>
      </c>
      <c r="D2633" s="32" t="e">
        <f t="shared" si="84"/>
        <v>#N/A</v>
      </c>
    </row>
    <row r="2634" spans="1:4">
      <c r="A2634" s="32" t="e">
        <f>IF((A2633+$F$5&lt;='Steps 1+2'!$E$17),A2633+$F$5,#N/A)</f>
        <v>#N/A</v>
      </c>
      <c r="B2634" s="10" t="str">
        <f>IFERROR(IF(ISNUMBER(A2634),(IF(A2634&lt;('Steps 1+2'!$H$11),((A2634/('Steps 1+2'!$H$11))*3+1),((A2634-('Steps 1+2'!$H$11))/(('Steps 1+2'!$E$17)-('Steps 1+2'!$H$11))*2+4)))," ")," ")</f>
        <v xml:space="preserve"> </v>
      </c>
      <c r="C2634" s="9" t="str">
        <f t="shared" si="85"/>
        <v xml:space="preserve"> </v>
      </c>
      <c r="D2634" s="32" t="e">
        <f t="shared" si="84"/>
        <v>#N/A</v>
      </c>
    </row>
    <row r="2635" spans="1:4">
      <c r="A2635" s="32" t="e">
        <f>IF((A2634+$F$5&lt;='Steps 1+2'!$E$17),A2634+$F$5,#N/A)</f>
        <v>#N/A</v>
      </c>
      <c r="B2635" s="10" t="str">
        <f>IFERROR(IF(ISNUMBER(A2635),(IF(A2635&lt;('Steps 1+2'!$H$11),((A2635/('Steps 1+2'!$H$11))*3+1),((A2635-('Steps 1+2'!$H$11))/(('Steps 1+2'!$E$17)-('Steps 1+2'!$H$11))*2+4)))," ")," ")</f>
        <v xml:space="preserve"> </v>
      </c>
      <c r="C2635" s="9" t="str">
        <f t="shared" si="85"/>
        <v xml:space="preserve"> </v>
      </c>
      <c r="D2635" s="32" t="e">
        <f t="shared" ref="D2635:D2698" si="86">A2635</f>
        <v>#N/A</v>
      </c>
    </row>
    <row r="2636" spans="1:4">
      <c r="A2636" s="32" t="e">
        <f>IF((A2635+$F$5&lt;='Steps 1+2'!$E$17),A2635+$F$5,#N/A)</f>
        <v>#N/A</v>
      </c>
      <c r="B2636" s="10" t="str">
        <f>IFERROR(IF(ISNUMBER(A2636),(IF(A2636&lt;('Steps 1+2'!$H$11),((A2636/('Steps 1+2'!$H$11))*3+1),((A2636-('Steps 1+2'!$H$11))/(('Steps 1+2'!$E$17)-('Steps 1+2'!$H$11))*2+4)))," ")," ")</f>
        <v xml:space="preserve"> </v>
      </c>
      <c r="C2636" s="9" t="str">
        <f t="shared" si="85"/>
        <v xml:space="preserve"> </v>
      </c>
      <c r="D2636" s="32" t="e">
        <f t="shared" si="86"/>
        <v>#N/A</v>
      </c>
    </row>
    <row r="2637" spans="1:4">
      <c r="A2637" s="32" t="e">
        <f>IF((A2636+$F$5&lt;='Steps 1+2'!$E$17),A2636+$F$5,#N/A)</f>
        <v>#N/A</v>
      </c>
      <c r="B2637" s="10" t="str">
        <f>IFERROR(IF(ISNUMBER(A2637),(IF(A2637&lt;('Steps 1+2'!$H$11),((A2637/('Steps 1+2'!$H$11))*3+1),((A2637-('Steps 1+2'!$H$11))/(('Steps 1+2'!$E$17)-('Steps 1+2'!$H$11))*2+4)))," ")," ")</f>
        <v xml:space="preserve"> </v>
      </c>
      <c r="C2637" s="9" t="str">
        <f t="shared" si="85"/>
        <v xml:space="preserve"> </v>
      </c>
      <c r="D2637" s="32" t="e">
        <f t="shared" si="86"/>
        <v>#N/A</v>
      </c>
    </row>
    <row r="2638" spans="1:4">
      <c r="A2638" s="32" t="e">
        <f>IF((A2637+$F$5&lt;='Steps 1+2'!$E$17),A2637+$F$5,#N/A)</f>
        <v>#N/A</v>
      </c>
      <c r="B2638" s="10" t="str">
        <f>IFERROR(IF(ISNUMBER(A2638),(IF(A2638&lt;('Steps 1+2'!$H$11),((A2638/('Steps 1+2'!$H$11))*3+1),((A2638-('Steps 1+2'!$H$11))/(('Steps 1+2'!$E$17)-('Steps 1+2'!$H$11))*2+4)))," ")," ")</f>
        <v xml:space="preserve"> </v>
      </c>
      <c r="C2638" s="9" t="str">
        <f t="shared" si="85"/>
        <v xml:space="preserve"> </v>
      </c>
      <c r="D2638" s="32" t="e">
        <f t="shared" si="86"/>
        <v>#N/A</v>
      </c>
    </row>
    <row r="2639" spans="1:4">
      <c r="A2639" s="32" t="e">
        <f>IF((A2638+$F$5&lt;='Steps 1+2'!$E$17),A2638+$F$5,#N/A)</f>
        <v>#N/A</v>
      </c>
      <c r="B2639" s="10" t="str">
        <f>IFERROR(IF(ISNUMBER(A2639),(IF(A2639&lt;('Steps 1+2'!$H$11),((A2639/('Steps 1+2'!$H$11))*3+1),((A2639-('Steps 1+2'!$H$11))/(('Steps 1+2'!$E$17)-('Steps 1+2'!$H$11))*2+4)))," ")," ")</f>
        <v xml:space="preserve"> </v>
      </c>
      <c r="C2639" s="9" t="str">
        <f t="shared" si="85"/>
        <v xml:space="preserve"> </v>
      </c>
      <c r="D2639" s="32" t="e">
        <f t="shared" si="86"/>
        <v>#N/A</v>
      </c>
    </row>
    <row r="2640" spans="1:4">
      <c r="A2640" s="32" t="e">
        <f>IF((A2639+$F$5&lt;='Steps 1+2'!$E$17),A2639+$F$5,#N/A)</f>
        <v>#N/A</v>
      </c>
      <c r="B2640" s="10" t="str">
        <f>IFERROR(IF(ISNUMBER(A2640),(IF(A2640&lt;('Steps 1+2'!$H$11),((A2640/('Steps 1+2'!$H$11))*3+1),((A2640-('Steps 1+2'!$H$11))/(('Steps 1+2'!$E$17)-('Steps 1+2'!$H$11))*2+4)))," ")," ")</f>
        <v xml:space="preserve"> </v>
      </c>
      <c r="C2640" s="9" t="str">
        <f t="shared" si="85"/>
        <v xml:space="preserve"> </v>
      </c>
      <c r="D2640" s="32" t="e">
        <f t="shared" si="86"/>
        <v>#N/A</v>
      </c>
    </row>
    <row r="2641" spans="1:4">
      <c r="A2641" s="32" t="e">
        <f>IF((A2640+$F$5&lt;='Steps 1+2'!$E$17),A2640+$F$5,#N/A)</f>
        <v>#N/A</v>
      </c>
      <c r="B2641" s="10" t="str">
        <f>IFERROR(IF(ISNUMBER(A2641),(IF(A2641&lt;('Steps 1+2'!$H$11),((A2641/('Steps 1+2'!$H$11))*3+1),((A2641-('Steps 1+2'!$H$11))/(('Steps 1+2'!$E$17)-('Steps 1+2'!$H$11))*2+4)))," ")," ")</f>
        <v xml:space="preserve"> </v>
      </c>
      <c r="C2641" s="9" t="str">
        <f t="shared" si="85"/>
        <v xml:space="preserve"> </v>
      </c>
      <c r="D2641" s="32" t="e">
        <f t="shared" si="86"/>
        <v>#N/A</v>
      </c>
    </row>
    <row r="2642" spans="1:4">
      <c r="A2642" s="32" t="e">
        <f>IF((A2641+$F$5&lt;='Steps 1+2'!$E$17),A2641+$F$5,#N/A)</f>
        <v>#N/A</v>
      </c>
      <c r="B2642" s="10" t="str">
        <f>IFERROR(IF(ISNUMBER(A2642),(IF(A2642&lt;('Steps 1+2'!$H$11),((A2642/('Steps 1+2'!$H$11))*3+1),((A2642-('Steps 1+2'!$H$11))/(('Steps 1+2'!$E$17)-('Steps 1+2'!$H$11))*2+4)))," ")," ")</f>
        <v xml:space="preserve"> </v>
      </c>
      <c r="C2642" s="9" t="str">
        <f t="shared" si="85"/>
        <v xml:space="preserve"> </v>
      </c>
      <c r="D2642" s="32" t="e">
        <f t="shared" si="86"/>
        <v>#N/A</v>
      </c>
    </row>
    <row r="2643" spans="1:4">
      <c r="A2643" s="32" t="e">
        <f>IF((A2642+$F$5&lt;='Steps 1+2'!$E$17),A2642+$F$5,#N/A)</f>
        <v>#N/A</v>
      </c>
      <c r="B2643" s="10" t="str">
        <f>IFERROR(IF(ISNUMBER(A2643),(IF(A2643&lt;('Steps 1+2'!$H$11),((A2643/('Steps 1+2'!$H$11))*3+1),((A2643-('Steps 1+2'!$H$11))/(('Steps 1+2'!$E$17)-('Steps 1+2'!$H$11))*2+4)))," ")," ")</f>
        <v xml:space="preserve"> </v>
      </c>
      <c r="C2643" s="9" t="str">
        <f t="shared" si="85"/>
        <v xml:space="preserve"> </v>
      </c>
      <c r="D2643" s="32" t="e">
        <f t="shared" si="86"/>
        <v>#N/A</v>
      </c>
    </row>
    <row r="2644" spans="1:4">
      <c r="A2644" s="32" t="e">
        <f>IF((A2643+$F$5&lt;='Steps 1+2'!$E$17),A2643+$F$5,#N/A)</f>
        <v>#N/A</v>
      </c>
      <c r="B2644" s="10" t="str">
        <f>IFERROR(IF(ISNUMBER(A2644),(IF(A2644&lt;('Steps 1+2'!$H$11),((A2644/('Steps 1+2'!$H$11))*3+1),((A2644-('Steps 1+2'!$H$11))/(('Steps 1+2'!$E$17)-('Steps 1+2'!$H$11))*2+4)))," ")," ")</f>
        <v xml:space="preserve"> </v>
      </c>
      <c r="C2644" s="9" t="str">
        <f t="shared" si="85"/>
        <v xml:space="preserve"> </v>
      </c>
      <c r="D2644" s="32" t="e">
        <f t="shared" si="86"/>
        <v>#N/A</v>
      </c>
    </row>
    <row r="2645" spans="1:4">
      <c r="A2645" s="32" t="e">
        <f>IF((A2644+$F$5&lt;='Steps 1+2'!$E$17),A2644+$F$5,#N/A)</f>
        <v>#N/A</v>
      </c>
      <c r="B2645" s="10" t="str">
        <f>IFERROR(IF(ISNUMBER(A2645),(IF(A2645&lt;('Steps 1+2'!$H$11),((A2645/('Steps 1+2'!$H$11))*3+1),((A2645-('Steps 1+2'!$H$11))/(('Steps 1+2'!$E$17)-('Steps 1+2'!$H$11))*2+4)))," ")," ")</f>
        <v xml:space="preserve"> </v>
      </c>
      <c r="C2645" s="9" t="str">
        <f t="shared" si="85"/>
        <v xml:space="preserve"> </v>
      </c>
      <c r="D2645" s="32" t="e">
        <f t="shared" si="86"/>
        <v>#N/A</v>
      </c>
    </row>
    <row r="2646" spans="1:4">
      <c r="A2646" s="32" t="e">
        <f>IF((A2645+$F$5&lt;='Steps 1+2'!$E$17),A2645+$F$5,#N/A)</f>
        <v>#N/A</v>
      </c>
      <c r="B2646" s="10" t="str">
        <f>IFERROR(IF(ISNUMBER(A2646),(IF(A2646&lt;('Steps 1+2'!$H$11),((A2646/('Steps 1+2'!$H$11))*3+1),((A2646-('Steps 1+2'!$H$11))/(('Steps 1+2'!$E$17)-('Steps 1+2'!$H$11))*2+4)))," ")," ")</f>
        <v xml:space="preserve"> </v>
      </c>
      <c r="C2646" s="9" t="str">
        <f t="shared" si="85"/>
        <v xml:space="preserve"> </v>
      </c>
      <c r="D2646" s="32" t="e">
        <f t="shared" si="86"/>
        <v>#N/A</v>
      </c>
    </row>
    <row r="2647" spans="1:4">
      <c r="A2647" s="32" t="e">
        <f>IF((A2646+$F$5&lt;='Steps 1+2'!$E$17),A2646+$F$5,#N/A)</f>
        <v>#N/A</v>
      </c>
      <c r="B2647" s="10" t="str">
        <f>IFERROR(IF(ISNUMBER(A2647),(IF(A2647&lt;('Steps 1+2'!$H$11),((A2647/('Steps 1+2'!$H$11))*3+1),((A2647-('Steps 1+2'!$H$11))/(('Steps 1+2'!$E$17)-('Steps 1+2'!$H$11))*2+4)))," ")," ")</f>
        <v xml:space="preserve"> </v>
      </c>
      <c r="C2647" s="9" t="str">
        <f t="shared" si="85"/>
        <v xml:space="preserve"> </v>
      </c>
      <c r="D2647" s="32" t="e">
        <f t="shared" si="86"/>
        <v>#N/A</v>
      </c>
    </row>
    <row r="2648" spans="1:4">
      <c r="A2648" s="32" t="e">
        <f>IF((A2647+$F$5&lt;='Steps 1+2'!$E$17),A2647+$F$5,#N/A)</f>
        <v>#N/A</v>
      </c>
      <c r="B2648" s="10" t="str">
        <f>IFERROR(IF(ISNUMBER(A2648),(IF(A2648&lt;('Steps 1+2'!$H$11),((A2648/('Steps 1+2'!$H$11))*3+1),((A2648-('Steps 1+2'!$H$11))/(('Steps 1+2'!$E$17)-('Steps 1+2'!$H$11))*2+4)))," ")," ")</f>
        <v xml:space="preserve"> </v>
      </c>
      <c r="C2648" s="9" t="str">
        <f t="shared" si="85"/>
        <v xml:space="preserve"> </v>
      </c>
      <c r="D2648" s="32" t="e">
        <f t="shared" si="86"/>
        <v>#N/A</v>
      </c>
    </row>
    <row r="2649" spans="1:4">
      <c r="A2649" s="32" t="e">
        <f>IF((A2648+$F$5&lt;='Steps 1+2'!$E$17),A2648+$F$5,#N/A)</f>
        <v>#N/A</v>
      </c>
      <c r="B2649" s="10" t="str">
        <f>IFERROR(IF(ISNUMBER(A2649),(IF(A2649&lt;('Steps 1+2'!$H$11),((A2649/('Steps 1+2'!$H$11))*3+1),((A2649-('Steps 1+2'!$H$11))/(('Steps 1+2'!$E$17)-('Steps 1+2'!$H$11))*2+4)))," ")," ")</f>
        <v xml:space="preserve"> </v>
      </c>
      <c r="C2649" s="9" t="str">
        <f t="shared" si="85"/>
        <v xml:space="preserve"> </v>
      </c>
      <c r="D2649" s="32" t="e">
        <f t="shared" si="86"/>
        <v>#N/A</v>
      </c>
    </row>
    <row r="2650" spans="1:4">
      <c r="A2650" s="32" t="e">
        <f>IF((A2649+$F$5&lt;='Steps 1+2'!$E$17),A2649+$F$5,#N/A)</f>
        <v>#N/A</v>
      </c>
      <c r="B2650" s="10" t="str">
        <f>IFERROR(IF(ISNUMBER(A2650),(IF(A2650&lt;('Steps 1+2'!$H$11),((A2650/('Steps 1+2'!$H$11))*3+1),((A2650-('Steps 1+2'!$H$11))/(('Steps 1+2'!$E$17)-('Steps 1+2'!$H$11))*2+4)))," ")," ")</f>
        <v xml:space="preserve"> </v>
      </c>
      <c r="C2650" s="9" t="str">
        <f t="shared" si="85"/>
        <v xml:space="preserve"> </v>
      </c>
      <c r="D2650" s="32" t="e">
        <f t="shared" si="86"/>
        <v>#N/A</v>
      </c>
    </row>
    <row r="2651" spans="1:4">
      <c r="A2651" s="32" t="e">
        <f>IF((A2650+$F$5&lt;='Steps 1+2'!$E$17),A2650+$F$5,#N/A)</f>
        <v>#N/A</v>
      </c>
      <c r="B2651" s="10" t="str">
        <f>IFERROR(IF(ISNUMBER(A2651),(IF(A2651&lt;('Steps 1+2'!$H$11),((A2651/('Steps 1+2'!$H$11))*3+1),((A2651-('Steps 1+2'!$H$11))/(('Steps 1+2'!$E$17)-('Steps 1+2'!$H$11))*2+4)))," ")," ")</f>
        <v xml:space="preserve"> </v>
      </c>
      <c r="C2651" s="9" t="str">
        <f t="shared" si="85"/>
        <v xml:space="preserve"> </v>
      </c>
      <c r="D2651" s="32" t="e">
        <f t="shared" si="86"/>
        <v>#N/A</v>
      </c>
    </row>
    <row r="2652" spans="1:4">
      <c r="A2652" s="32" t="e">
        <f>IF((A2651+$F$5&lt;='Steps 1+2'!$E$17),A2651+$F$5,#N/A)</f>
        <v>#N/A</v>
      </c>
      <c r="B2652" s="10" t="str">
        <f>IFERROR(IF(ISNUMBER(A2652),(IF(A2652&lt;('Steps 1+2'!$H$11),((A2652/('Steps 1+2'!$H$11))*3+1),((A2652-('Steps 1+2'!$H$11))/(('Steps 1+2'!$E$17)-('Steps 1+2'!$H$11))*2+4)))," ")," ")</f>
        <v xml:space="preserve"> </v>
      </c>
      <c r="C2652" s="9" t="str">
        <f t="shared" si="85"/>
        <v xml:space="preserve"> </v>
      </c>
      <c r="D2652" s="32" t="e">
        <f t="shared" si="86"/>
        <v>#N/A</v>
      </c>
    </row>
    <row r="2653" spans="1:4">
      <c r="A2653" s="32" t="e">
        <f>IF((A2652+$F$5&lt;='Steps 1+2'!$E$17),A2652+$F$5,#N/A)</f>
        <v>#N/A</v>
      </c>
      <c r="B2653" s="10" t="str">
        <f>IFERROR(IF(ISNUMBER(A2653),(IF(A2653&lt;('Steps 1+2'!$H$11),((A2653/('Steps 1+2'!$H$11))*3+1),((A2653-('Steps 1+2'!$H$11))/(('Steps 1+2'!$E$17)-('Steps 1+2'!$H$11))*2+4)))," ")," ")</f>
        <v xml:space="preserve"> </v>
      </c>
      <c r="C2653" s="9" t="str">
        <f t="shared" si="85"/>
        <v xml:space="preserve"> </v>
      </c>
      <c r="D2653" s="32" t="e">
        <f t="shared" si="86"/>
        <v>#N/A</v>
      </c>
    </row>
    <row r="2654" spans="1:4">
      <c r="A2654" s="32" t="e">
        <f>IF((A2653+$F$5&lt;='Steps 1+2'!$E$17),A2653+$F$5,#N/A)</f>
        <v>#N/A</v>
      </c>
      <c r="B2654" s="10" t="str">
        <f>IFERROR(IF(ISNUMBER(A2654),(IF(A2654&lt;('Steps 1+2'!$H$11),((A2654/('Steps 1+2'!$H$11))*3+1),((A2654-('Steps 1+2'!$H$11))/(('Steps 1+2'!$E$17)-('Steps 1+2'!$H$11))*2+4)))," ")," ")</f>
        <v xml:space="preserve"> </v>
      </c>
      <c r="C2654" s="9" t="str">
        <f t="shared" si="85"/>
        <v xml:space="preserve"> </v>
      </c>
      <c r="D2654" s="32" t="e">
        <f t="shared" si="86"/>
        <v>#N/A</v>
      </c>
    </row>
    <row r="2655" spans="1:4">
      <c r="A2655" s="32" t="e">
        <f>IF((A2654+$F$5&lt;='Steps 1+2'!$E$17),A2654+$F$5,#N/A)</f>
        <v>#N/A</v>
      </c>
      <c r="B2655" s="10" t="str">
        <f>IFERROR(IF(ISNUMBER(A2655),(IF(A2655&lt;('Steps 1+2'!$H$11),((A2655/('Steps 1+2'!$H$11))*3+1),((A2655-('Steps 1+2'!$H$11))/(('Steps 1+2'!$E$17)-('Steps 1+2'!$H$11))*2+4)))," ")," ")</f>
        <v xml:space="preserve"> </v>
      </c>
      <c r="C2655" s="9" t="str">
        <f t="shared" si="85"/>
        <v xml:space="preserve"> </v>
      </c>
      <c r="D2655" s="32" t="e">
        <f t="shared" si="86"/>
        <v>#N/A</v>
      </c>
    </row>
    <row r="2656" spans="1:4">
      <c r="A2656" s="32" t="e">
        <f>IF((A2655+$F$5&lt;='Steps 1+2'!$E$17),A2655+$F$5,#N/A)</f>
        <v>#N/A</v>
      </c>
      <c r="B2656" s="10" t="str">
        <f>IFERROR(IF(ISNUMBER(A2656),(IF(A2656&lt;('Steps 1+2'!$H$11),((A2656/('Steps 1+2'!$H$11))*3+1),((A2656-('Steps 1+2'!$H$11))/(('Steps 1+2'!$E$17)-('Steps 1+2'!$H$11))*2+4)))," ")," ")</f>
        <v xml:space="preserve"> </v>
      </c>
      <c r="C2656" s="9" t="str">
        <f t="shared" si="85"/>
        <v xml:space="preserve"> </v>
      </c>
      <c r="D2656" s="32" t="e">
        <f t="shared" si="86"/>
        <v>#N/A</v>
      </c>
    </row>
    <row r="2657" spans="1:4">
      <c r="A2657" s="32" t="e">
        <f>IF((A2656+$F$5&lt;='Steps 1+2'!$E$17),A2656+$F$5,#N/A)</f>
        <v>#N/A</v>
      </c>
      <c r="B2657" s="10" t="str">
        <f>IFERROR(IF(ISNUMBER(A2657),(IF(A2657&lt;('Steps 1+2'!$H$11),((A2657/('Steps 1+2'!$H$11))*3+1),((A2657-('Steps 1+2'!$H$11))/(('Steps 1+2'!$E$17)-('Steps 1+2'!$H$11))*2+4)))," ")," ")</f>
        <v xml:space="preserve"> </v>
      </c>
      <c r="C2657" s="9" t="str">
        <f t="shared" si="85"/>
        <v xml:space="preserve"> </v>
      </c>
      <c r="D2657" s="32" t="e">
        <f t="shared" si="86"/>
        <v>#N/A</v>
      </c>
    </row>
    <row r="2658" spans="1:4">
      <c r="A2658" s="32" t="e">
        <f>IF((A2657+$F$5&lt;='Steps 1+2'!$E$17),A2657+$F$5,#N/A)</f>
        <v>#N/A</v>
      </c>
      <c r="B2658" s="10" t="str">
        <f>IFERROR(IF(ISNUMBER(A2658),(IF(A2658&lt;('Steps 1+2'!$H$11),((A2658/('Steps 1+2'!$H$11))*3+1),((A2658-('Steps 1+2'!$H$11))/(('Steps 1+2'!$E$17)-('Steps 1+2'!$H$11))*2+4)))," ")," ")</f>
        <v xml:space="preserve"> </v>
      </c>
      <c r="C2658" s="9" t="str">
        <f t="shared" si="85"/>
        <v xml:space="preserve"> </v>
      </c>
      <c r="D2658" s="32" t="e">
        <f t="shared" si="86"/>
        <v>#N/A</v>
      </c>
    </row>
    <row r="2659" spans="1:4">
      <c r="A2659" s="32" t="e">
        <f>IF((A2658+$F$5&lt;='Steps 1+2'!$E$17),A2658+$F$5,#N/A)</f>
        <v>#N/A</v>
      </c>
      <c r="B2659" s="10" t="str">
        <f>IFERROR(IF(ISNUMBER(A2659),(IF(A2659&lt;('Steps 1+2'!$H$11),((A2659/('Steps 1+2'!$H$11))*3+1),((A2659-('Steps 1+2'!$H$11))/(('Steps 1+2'!$E$17)-('Steps 1+2'!$H$11))*2+4)))," ")," ")</f>
        <v xml:space="preserve"> </v>
      </c>
      <c r="C2659" s="9" t="str">
        <f t="shared" si="85"/>
        <v xml:space="preserve"> </v>
      </c>
      <c r="D2659" s="32" t="e">
        <f t="shared" si="86"/>
        <v>#N/A</v>
      </c>
    </row>
    <row r="2660" spans="1:4">
      <c r="A2660" s="32" t="e">
        <f>IF((A2659+$F$5&lt;='Steps 1+2'!$E$17),A2659+$F$5,#N/A)</f>
        <v>#N/A</v>
      </c>
      <c r="B2660" s="10" t="str">
        <f>IFERROR(IF(ISNUMBER(A2660),(IF(A2660&lt;('Steps 1+2'!$H$11),((A2660/('Steps 1+2'!$H$11))*3+1),((A2660-('Steps 1+2'!$H$11))/(('Steps 1+2'!$E$17)-('Steps 1+2'!$H$11))*2+4)))," ")," ")</f>
        <v xml:space="preserve"> </v>
      </c>
      <c r="C2660" s="9" t="str">
        <f t="shared" si="85"/>
        <v xml:space="preserve"> </v>
      </c>
      <c r="D2660" s="32" t="e">
        <f t="shared" si="86"/>
        <v>#N/A</v>
      </c>
    </row>
    <row r="2661" spans="1:4">
      <c r="A2661" s="32" t="e">
        <f>IF((A2660+$F$5&lt;='Steps 1+2'!$E$17),A2660+$F$5,#N/A)</f>
        <v>#N/A</v>
      </c>
      <c r="B2661" s="10" t="str">
        <f>IFERROR(IF(ISNUMBER(A2661),(IF(A2661&lt;('Steps 1+2'!$H$11),((A2661/('Steps 1+2'!$H$11))*3+1),((A2661-('Steps 1+2'!$H$11))/(('Steps 1+2'!$E$17)-('Steps 1+2'!$H$11))*2+4)))," ")," ")</f>
        <v xml:space="preserve"> </v>
      </c>
      <c r="C2661" s="9" t="str">
        <f t="shared" si="85"/>
        <v xml:space="preserve"> </v>
      </c>
      <c r="D2661" s="32" t="e">
        <f t="shared" si="86"/>
        <v>#N/A</v>
      </c>
    </row>
    <row r="2662" spans="1:4">
      <c r="A2662" s="32" t="e">
        <f>IF((A2661+$F$5&lt;='Steps 1+2'!$E$17),A2661+$F$5,#N/A)</f>
        <v>#N/A</v>
      </c>
      <c r="B2662" s="10" t="str">
        <f>IFERROR(IF(ISNUMBER(A2662),(IF(A2662&lt;('Steps 1+2'!$H$11),((A2662/('Steps 1+2'!$H$11))*3+1),((A2662-('Steps 1+2'!$H$11))/(('Steps 1+2'!$E$17)-('Steps 1+2'!$H$11))*2+4)))," ")," ")</f>
        <v xml:space="preserve"> </v>
      </c>
      <c r="C2662" s="9" t="str">
        <f t="shared" si="85"/>
        <v xml:space="preserve"> </v>
      </c>
      <c r="D2662" s="32" t="e">
        <f t="shared" si="86"/>
        <v>#N/A</v>
      </c>
    </row>
    <row r="2663" spans="1:4">
      <c r="A2663" s="32" t="e">
        <f>IF((A2662+$F$5&lt;='Steps 1+2'!$E$17),A2662+$F$5,#N/A)</f>
        <v>#N/A</v>
      </c>
      <c r="B2663" s="10" t="str">
        <f>IFERROR(IF(ISNUMBER(A2663),(IF(A2663&lt;('Steps 1+2'!$H$11),((A2663/('Steps 1+2'!$H$11))*3+1),((A2663-('Steps 1+2'!$H$11))/(('Steps 1+2'!$E$17)-('Steps 1+2'!$H$11))*2+4)))," ")," ")</f>
        <v xml:space="preserve"> </v>
      </c>
      <c r="C2663" s="9" t="str">
        <f t="shared" si="85"/>
        <v xml:space="preserve"> </v>
      </c>
      <c r="D2663" s="32" t="e">
        <f t="shared" si="86"/>
        <v>#N/A</v>
      </c>
    </row>
    <row r="2664" spans="1:4">
      <c r="A2664" s="32" t="e">
        <f>IF((A2663+$F$5&lt;='Steps 1+2'!$E$17),A2663+$F$5,#N/A)</f>
        <v>#N/A</v>
      </c>
      <c r="B2664" s="10" t="str">
        <f>IFERROR(IF(ISNUMBER(A2664),(IF(A2664&lt;('Steps 1+2'!$H$11),((A2664/('Steps 1+2'!$H$11))*3+1),((A2664-('Steps 1+2'!$H$11))/(('Steps 1+2'!$E$17)-('Steps 1+2'!$H$11))*2+4)))," ")," ")</f>
        <v xml:space="preserve"> </v>
      </c>
      <c r="C2664" s="9" t="str">
        <f t="shared" si="85"/>
        <v xml:space="preserve"> </v>
      </c>
      <c r="D2664" s="32" t="e">
        <f t="shared" si="86"/>
        <v>#N/A</v>
      </c>
    </row>
    <row r="2665" spans="1:4">
      <c r="A2665" s="32" t="e">
        <f>IF((A2664+$F$5&lt;='Steps 1+2'!$E$17),A2664+$F$5,#N/A)</f>
        <v>#N/A</v>
      </c>
      <c r="B2665" s="10" t="str">
        <f>IFERROR(IF(ISNUMBER(A2665),(IF(A2665&lt;('Steps 1+2'!$H$11),((A2665/('Steps 1+2'!$H$11))*3+1),((A2665-('Steps 1+2'!$H$11))/(('Steps 1+2'!$E$17)-('Steps 1+2'!$H$11))*2+4)))," ")," ")</f>
        <v xml:space="preserve"> </v>
      </c>
      <c r="C2665" s="9" t="str">
        <f t="shared" si="85"/>
        <v xml:space="preserve"> </v>
      </c>
      <c r="D2665" s="32" t="e">
        <f t="shared" si="86"/>
        <v>#N/A</v>
      </c>
    </row>
    <row r="2666" spans="1:4">
      <c r="A2666" s="32" t="e">
        <f>IF((A2665+$F$5&lt;='Steps 1+2'!$E$17),A2665+$F$5,#N/A)</f>
        <v>#N/A</v>
      </c>
      <c r="B2666" s="10" t="str">
        <f>IFERROR(IF(ISNUMBER(A2666),(IF(A2666&lt;('Steps 1+2'!$H$11),((A2666/('Steps 1+2'!$H$11))*3+1),((A2666-('Steps 1+2'!$H$11))/(('Steps 1+2'!$E$17)-('Steps 1+2'!$H$11))*2+4)))," ")," ")</f>
        <v xml:space="preserve"> </v>
      </c>
      <c r="C2666" s="9" t="str">
        <f t="shared" si="85"/>
        <v xml:space="preserve"> </v>
      </c>
      <c r="D2666" s="32" t="e">
        <f t="shared" si="86"/>
        <v>#N/A</v>
      </c>
    </row>
    <row r="2667" spans="1:4">
      <c r="A2667" s="32" t="e">
        <f>IF((A2666+$F$5&lt;='Steps 1+2'!$E$17),A2666+$F$5,#N/A)</f>
        <v>#N/A</v>
      </c>
      <c r="B2667" s="10" t="str">
        <f>IFERROR(IF(ISNUMBER(A2667),(IF(A2667&lt;('Steps 1+2'!$H$11),((A2667/('Steps 1+2'!$H$11))*3+1),((A2667-('Steps 1+2'!$H$11))/(('Steps 1+2'!$E$17)-('Steps 1+2'!$H$11))*2+4)))," ")," ")</f>
        <v xml:space="preserve"> </v>
      </c>
      <c r="C2667" s="9" t="str">
        <f t="shared" si="85"/>
        <v xml:space="preserve"> </v>
      </c>
      <c r="D2667" s="32" t="e">
        <f t="shared" si="86"/>
        <v>#N/A</v>
      </c>
    </row>
    <row r="2668" spans="1:4">
      <c r="A2668" s="32" t="e">
        <f>IF((A2667+$F$5&lt;='Steps 1+2'!$E$17),A2667+$F$5,#N/A)</f>
        <v>#N/A</v>
      </c>
      <c r="B2668" s="10" t="str">
        <f>IFERROR(IF(ISNUMBER(A2668),(IF(A2668&lt;('Steps 1+2'!$H$11),((A2668/('Steps 1+2'!$H$11))*3+1),((A2668-('Steps 1+2'!$H$11))/(('Steps 1+2'!$E$17)-('Steps 1+2'!$H$11))*2+4)))," ")," ")</f>
        <v xml:space="preserve"> </v>
      </c>
      <c r="C2668" s="9" t="str">
        <f t="shared" si="85"/>
        <v xml:space="preserve"> </v>
      </c>
      <c r="D2668" s="32" t="e">
        <f t="shared" si="86"/>
        <v>#N/A</v>
      </c>
    </row>
    <row r="2669" spans="1:4">
      <c r="A2669" s="32" t="e">
        <f>IF((A2668+$F$5&lt;='Steps 1+2'!$E$17),A2668+$F$5,#N/A)</f>
        <v>#N/A</v>
      </c>
      <c r="B2669" s="10" t="str">
        <f>IFERROR(IF(ISNUMBER(A2669),(IF(A2669&lt;('Steps 1+2'!$H$11),((A2669/('Steps 1+2'!$H$11))*3+1),((A2669-('Steps 1+2'!$H$11))/(('Steps 1+2'!$E$17)-('Steps 1+2'!$H$11))*2+4)))," ")," ")</f>
        <v xml:space="preserve"> </v>
      </c>
      <c r="C2669" s="9" t="str">
        <f t="shared" si="85"/>
        <v xml:space="preserve"> </v>
      </c>
      <c r="D2669" s="32" t="e">
        <f t="shared" si="86"/>
        <v>#N/A</v>
      </c>
    </row>
    <row r="2670" spans="1:4">
      <c r="A2670" s="32" t="e">
        <f>IF((A2669+$F$5&lt;='Steps 1+2'!$E$17),A2669+$F$5,#N/A)</f>
        <v>#N/A</v>
      </c>
      <c r="B2670" s="10" t="str">
        <f>IFERROR(IF(ISNUMBER(A2670),(IF(A2670&lt;('Steps 1+2'!$H$11),((A2670/('Steps 1+2'!$H$11))*3+1),((A2670-('Steps 1+2'!$H$11))/(('Steps 1+2'!$E$17)-('Steps 1+2'!$H$11))*2+4)))," ")," ")</f>
        <v xml:space="preserve"> </v>
      </c>
      <c r="C2670" s="9" t="str">
        <f t="shared" si="85"/>
        <v xml:space="preserve"> </v>
      </c>
      <c r="D2670" s="32" t="e">
        <f t="shared" si="86"/>
        <v>#N/A</v>
      </c>
    </row>
    <row r="2671" spans="1:4">
      <c r="A2671" s="32" t="e">
        <f>IF((A2670+$F$5&lt;='Steps 1+2'!$E$17),A2670+$F$5,#N/A)</f>
        <v>#N/A</v>
      </c>
      <c r="B2671" s="10" t="str">
        <f>IFERROR(IF(ISNUMBER(A2671),(IF(A2671&lt;('Steps 1+2'!$H$11),((A2671/('Steps 1+2'!$H$11))*3+1),((A2671-('Steps 1+2'!$H$11))/(('Steps 1+2'!$E$17)-('Steps 1+2'!$H$11))*2+4)))," ")," ")</f>
        <v xml:space="preserve"> </v>
      </c>
      <c r="C2671" s="9" t="str">
        <f t="shared" si="85"/>
        <v xml:space="preserve"> </v>
      </c>
      <c r="D2671" s="32" t="e">
        <f t="shared" si="86"/>
        <v>#N/A</v>
      </c>
    </row>
    <row r="2672" spans="1:4">
      <c r="A2672" s="32" t="e">
        <f>IF((A2671+$F$5&lt;='Steps 1+2'!$E$17),A2671+$F$5,#N/A)</f>
        <v>#N/A</v>
      </c>
      <c r="B2672" s="10" t="str">
        <f>IFERROR(IF(ISNUMBER(A2672),(IF(A2672&lt;('Steps 1+2'!$H$11),((A2672/('Steps 1+2'!$H$11))*3+1),((A2672-('Steps 1+2'!$H$11))/(('Steps 1+2'!$E$17)-('Steps 1+2'!$H$11))*2+4)))," ")," ")</f>
        <v xml:space="preserve"> </v>
      </c>
      <c r="C2672" s="9" t="str">
        <f t="shared" si="85"/>
        <v xml:space="preserve"> </v>
      </c>
      <c r="D2672" s="32" t="e">
        <f t="shared" si="86"/>
        <v>#N/A</v>
      </c>
    </row>
    <row r="2673" spans="1:4">
      <c r="A2673" s="32" t="e">
        <f>IF((A2672+$F$5&lt;='Steps 1+2'!$E$17),A2672+$F$5,#N/A)</f>
        <v>#N/A</v>
      </c>
      <c r="B2673" s="10" t="str">
        <f>IFERROR(IF(ISNUMBER(A2673),(IF(A2673&lt;('Steps 1+2'!$H$11),((A2673/('Steps 1+2'!$H$11))*3+1),((A2673-('Steps 1+2'!$H$11))/(('Steps 1+2'!$E$17)-('Steps 1+2'!$H$11))*2+4)))," ")," ")</f>
        <v xml:space="preserve"> </v>
      </c>
      <c r="C2673" s="9" t="str">
        <f t="shared" si="85"/>
        <v xml:space="preserve"> </v>
      </c>
      <c r="D2673" s="32" t="e">
        <f t="shared" si="86"/>
        <v>#N/A</v>
      </c>
    </row>
    <row r="2674" spans="1:4">
      <c r="A2674" s="32" t="e">
        <f>IF((A2673+$F$5&lt;='Steps 1+2'!$E$17),A2673+$F$5,#N/A)</f>
        <v>#N/A</v>
      </c>
      <c r="B2674" s="10" t="str">
        <f>IFERROR(IF(ISNUMBER(A2674),(IF(A2674&lt;('Steps 1+2'!$H$11),((A2674/('Steps 1+2'!$H$11))*3+1),((A2674-('Steps 1+2'!$H$11))/(('Steps 1+2'!$E$17)-('Steps 1+2'!$H$11))*2+4)))," ")," ")</f>
        <v xml:space="preserve"> </v>
      </c>
      <c r="C2674" s="9" t="str">
        <f t="shared" si="85"/>
        <v xml:space="preserve"> </v>
      </c>
      <c r="D2674" s="32" t="e">
        <f t="shared" si="86"/>
        <v>#N/A</v>
      </c>
    </row>
    <row r="2675" spans="1:4">
      <c r="A2675" s="32" t="e">
        <f>IF((A2674+$F$5&lt;='Steps 1+2'!$E$17),A2674+$F$5,#N/A)</f>
        <v>#N/A</v>
      </c>
      <c r="B2675" s="10" t="str">
        <f>IFERROR(IF(ISNUMBER(A2675),(IF(A2675&lt;('Steps 1+2'!$H$11),((A2675/('Steps 1+2'!$H$11))*3+1),((A2675-('Steps 1+2'!$H$11))/(('Steps 1+2'!$E$17)-('Steps 1+2'!$H$11))*2+4)))," ")," ")</f>
        <v xml:space="preserve"> </v>
      </c>
      <c r="C2675" s="9" t="str">
        <f t="shared" si="85"/>
        <v xml:space="preserve"> </v>
      </c>
      <c r="D2675" s="32" t="e">
        <f t="shared" si="86"/>
        <v>#N/A</v>
      </c>
    </row>
    <row r="2676" spans="1:4">
      <c r="A2676" s="32" t="e">
        <f>IF((A2675+$F$5&lt;='Steps 1+2'!$E$17),A2675+$F$5,#N/A)</f>
        <v>#N/A</v>
      </c>
      <c r="B2676" s="10" t="str">
        <f>IFERROR(IF(ISNUMBER(A2676),(IF(A2676&lt;('Steps 1+2'!$H$11),((A2676/('Steps 1+2'!$H$11))*3+1),((A2676-('Steps 1+2'!$H$11))/(('Steps 1+2'!$E$17)-('Steps 1+2'!$H$11))*2+4)))," ")," ")</f>
        <v xml:space="preserve"> </v>
      </c>
      <c r="C2676" s="9" t="str">
        <f t="shared" si="85"/>
        <v xml:space="preserve"> </v>
      </c>
      <c r="D2676" s="32" t="e">
        <f t="shared" si="86"/>
        <v>#N/A</v>
      </c>
    </row>
    <row r="2677" spans="1:4">
      <c r="A2677" s="32" t="e">
        <f>IF((A2676+$F$5&lt;='Steps 1+2'!$E$17),A2676+$F$5,#N/A)</f>
        <v>#N/A</v>
      </c>
      <c r="B2677" s="10" t="str">
        <f>IFERROR(IF(ISNUMBER(A2677),(IF(A2677&lt;('Steps 1+2'!$H$11),((A2677/('Steps 1+2'!$H$11))*3+1),((A2677-('Steps 1+2'!$H$11))/(('Steps 1+2'!$E$17)-('Steps 1+2'!$H$11))*2+4)))," ")," ")</f>
        <v xml:space="preserve"> </v>
      </c>
      <c r="C2677" s="9" t="str">
        <f t="shared" si="85"/>
        <v xml:space="preserve"> </v>
      </c>
      <c r="D2677" s="32" t="e">
        <f t="shared" si="86"/>
        <v>#N/A</v>
      </c>
    </row>
    <row r="2678" spans="1:4">
      <c r="A2678" s="32" t="e">
        <f>IF((A2677+$F$5&lt;='Steps 1+2'!$E$17),A2677+$F$5,#N/A)</f>
        <v>#N/A</v>
      </c>
      <c r="B2678" s="10" t="str">
        <f>IFERROR(IF(ISNUMBER(A2678),(IF(A2678&lt;('Steps 1+2'!$H$11),((A2678/('Steps 1+2'!$H$11))*3+1),((A2678-('Steps 1+2'!$H$11))/(('Steps 1+2'!$E$17)-('Steps 1+2'!$H$11))*2+4)))," ")," ")</f>
        <v xml:space="preserve"> </v>
      </c>
      <c r="C2678" s="9" t="str">
        <f t="shared" si="85"/>
        <v xml:space="preserve"> </v>
      </c>
      <c r="D2678" s="32" t="e">
        <f t="shared" si="86"/>
        <v>#N/A</v>
      </c>
    </row>
    <row r="2679" spans="1:4">
      <c r="A2679" s="32" t="e">
        <f>IF((A2678+$F$5&lt;='Steps 1+2'!$E$17),A2678+$F$5,#N/A)</f>
        <v>#N/A</v>
      </c>
      <c r="B2679" s="10" t="str">
        <f>IFERROR(IF(ISNUMBER(A2679),(IF(A2679&lt;('Steps 1+2'!$H$11),((A2679/('Steps 1+2'!$H$11))*3+1),((A2679-('Steps 1+2'!$H$11))/(('Steps 1+2'!$E$17)-('Steps 1+2'!$H$11))*2+4)))," ")," ")</f>
        <v xml:space="preserve"> </v>
      </c>
      <c r="C2679" s="9" t="str">
        <f t="shared" si="85"/>
        <v xml:space="preserve"> </v>
      </c>
      <c r="D2679" s="32" t="e">
        <f t="shared" si="86"/>
        <v>#N/A</v>
      </c>
    </row>
    <row r="2680" spans="1:4">
      <c r="A2680" s="32" t="e">
        <f>IF((A2679+$F$5&lt;='Steps 1+2'!$E$17),A2679+$F$5,#N/A)</f>
        <v>#N/A</v>
      </c>
      <c r="B2680" s="10" t="str">
        <f>IFERROR(IF(ISNUMBER(A2680),(IF(A2680&lt;('Steps 1+2'!$H$11),((A2680/('Steps 1+2'!$H$11))*3+1),((A2680-('Steps 1+2'!$H$11))/(('Steps 1+2'!$E$17)-('Steps 1+2'!$H$11))*2+4)))," ")," ")</f>
        <v xml:space="preserve"> </v>
      </c>
      <c r="C2680" s="9" t="str">
        <f t="shared" si="85"/>
        <v xml:space="preserve"> </v>
      </c>
      <c r="D2680" s="32" t="e">
        <f t="shared" si="86"/>
        <v>#N/A</v>
      </c>
    </row>
    <row r="2681" spans="1:4">
      <c r="A2681" s="32" t="e">
        <f>IF((A2680+$F$5&lt;='Steps 1+2'!$E$17),A2680+$F$5,#N/A)</f>
        <v>#N/A</v>
      </c>
      <c r="B2681" s="10" t="str">
        <f>IFERROR(IF(ISNUMBER(A2681),(IF(A2681&lt;('Steps 1+2'!$H$11),((A2681/('Steps 1+2'!$H$11))*3+1),((A2681-('Steps 1+2'!$H$11))/(('Steps 1+2'!$E$17)-('Steps 1+2'!$H$11))*2+4)))," ")," ")</f>
        <v xml:space="preserve"> </v>
      </c>
      <c r="C2681" s="9" t="str">
        <f t="shared" si="85"/>
        <v xml:space="preserve"> </v>
      </c>
      <c r="D2681" s="32" t="e">
        <f t="shared" si="86"/>
        <v>#N/A</v>
      </c>
    </row>
    <row r="2682" spans="1:4">
      <c r="A2682" s="32" t="e">
        <f>IF((A2681+$F$5&lt;='Steps 1+2'!$E$17),A2681+$F$5,#N/A)</f>
        <v>#N/A</v>
      </c>
      <c r="B2682" s="10" t="str">
        <f>IFERROR(IF(ISNUMBER(A2682),(IF(A2682&lt;('Steps 1+2'!$H$11),((A2682/('Steps 1+2'!$H$11))*3+1),((A2682-('Steps 1+2'!$H$11))/(('Steps 1+2'!$E$17)-('Steps 1+2'!$H$11))*2+4)))," ")," ")</f>
        <v xml:space="preserve"> </v>
      </c>
      <c r="C2682" s="9" t="str">
        <f t="shared" si="85"/>
        <v xml:space="preserve"> </v>
      </c>
      <c r="D2682" s="32" t="e">
        <f t="shared" si="86"/>
        <v>#N/A</v>
      </c>
    </row>
    <row r="2683" spans="1:4">
      <c r="A2683" s="32" t="e">
        <f>IF((A2682+$F$5&lt;='Steps 1+2'!$E$17),A2682+$F$5,#N/A)</f>
        <v>#N/A</v>
      </c>
      <c r="B2683" s="10" t="str">
        <f>IFERROR(IF(ISNUMBER(A2683),(IF(A2683&lt;('Steps 1+2'!$H$11),((A2683/('Steps 1+2'!$H$11))*3+1),((A2683-('Steps 1+2'!$H$11))/(('Steps 1+2'!$E$17)-('Steps 1+2'!$H$11))*2+4)))," ")," ")</f>
        <v xml:space="preserve"> </v>
      </c>
      <c r="C2683" s="9" t="str">
        <f t="shared" si="85"/>
        <v xml:space="preserve"> </v>
      </c>
      <c r="D2683" s="32" t="e">
        <f t="shared" si="86"/>
        <v>#N/A</v>
      </c>
    </row>
    <row r="2684" spans="1:4">
      <c r="A2684" s="32" t="e">
        <f>IF((A2683+$F$5&lt;='Steps 1+2'!$E$17),A2683+$F$5,#N/A)</f>
        <v>#N/A</v>
      </c>
      <c r="B2684" s="10" t="str">
        <f>IFERROR(IF(ISNUMBER(A2684),(IF(A2684&lt;('Steps 1+2'!$H$11),((A2684/('Steps 1+2'!$H$11))*3+1),((A2684-('Steps 1+2'!$H$11))/(('Steps 1+2'!$E$17)-('Steps 1+2'!$H$11))*2+4)))," ")," ")</f>
        <v xml:space="preserve"> </v>
      </c>
      <c r="C2684" s="9" t="str">
        <f t="shared" si="85"/>
        <v xml:space="preserve"> </v>
      </c>
      <c r="D2684" s="32" t="e">
        <f t="shared" si="86"/>
        <v>#N/A</v>
      </c>
    </row>
    <row r="2685" spans="1:4">
      <c r="A2685" s="32" t="e">
        <f>IF((A2684+$F$5&lt;='Steps 1+2'!$E$17),A2684+$F$5,#N/A)</f>
        <v>#N/A</v>
      </c>
      <c r="B2685" s="10" t="str">
        <f>IFERROR(IF(ISNUMBER(A2685),(IF(A2685&lt;('Steps 1+2'!$H$11),((A2685/('Steps 1+2'!$H$11))*3+1),((A2685-('Steps 1+2'!$H$11))/(('Steps 1+2'!$E$17)-('Steps 1+2'!$H$11))*2+4)))," ")," ")</f>
        <v xml:space="preserve"> </v>
      </c>
      <c r="C2685" s="9" t="str">
        <f t="shared" si="85"/>
        <v xml:space="preserve"> </v>
      </c>
      <c r="D2685" s="32" t="e">
        <f t="shared" si="86"/>
        <v>#N/A</v>
      </c>
    </row>
    <row r="2686" spans="1:4">
      <c r="A2686" s="32" t="e">
        <f>IF((A2685+$F$5&lt;='Steps 1+2'!$E$17),A2685+$F$5,#N/A)</f>
        <v>#N/A</v>
      </c>
      <c r="B2686" s="10" t="str">
        <f>IFERROR(IF(ISNUMBER(A2686),(IF(A2686&lt;('Steps 1+2'!$H$11),((A2686/('Steps 1+2'!$H$11))*3+1),((A2686-('Steps 1+2'!$H$11))/(('Steps 1+2'!$E$17)-('Steps 1+2'!$H$11))*2+4)))," ")," ")</f>
        <v xml:space="preserve"> </v>
      </c>
      <c r="C2686" s="9" t="str">
        <f t="shared" si="85"/>
        <v xml:space="preserve"> </v>
      </c>
      <c r="D2686" s="32" t="e">
        <f t="shared" si="86"/>
        <v>#N/A</v>
      </c>
    </row>
    <row r="2687" spans="1:4">
      <c r="A2687" s="32" t="e">
        <f>IF((A2686+$F$5&lt;='Steps 1+2'!$E$17),A2686+$F$5,#N/A)</f>
        <v>#N/A</v>
      </c>
      <c r="B2687" s="10" t="str">
        <f>IFERROR(IF(ISNUMBER(A2687),(IF(A2687&lt;('Steps 1+2'!$H$11),((A2687/('Steps 1+2'!$H$11))*3+1),((A2687-('Steps 1+2'!$H$11))/(('Steps 1+2'!$E$17)-('Steps 1+2'!$H$11))*2+4)))," ")," ")</f>
        <v xml:space="preserve"> </v>
      </c>
      <c r="C2687" s="9" t="str">
        <f t="shared" si="85"/>
        <v xml:space="preserve"> </v>
      </c>
      <c r="D2687" s="32" t="e">
        <f t="shared" si="86"/>
        <v>#N/A</v>
      </c>
    </row>
    <row r="2688" spans="1:4">
      <c r="A2688" s="32" t="e">
        <f>IF((A2687+$F$5&lt;='Steps 1+2'!$E$17),A2687+$F$5,#N/A)</f>
        <v>#N/A</v>
      </c>
      <c r="B2688" s="10" t="str">
        <f>IFERROR(IF(ISNUMBER(A2688),(IF(A2688&lt;('Steps 1+2'!$H$11),((A2688/('Steps 1+2'!$H$11))*3+1),((A2688-('Steps 1+2'!$H$11))/(('Steps 1+2'!$E$17)-('Steps 1+2'!$H$11))*2+4)))," ")," ")</f>
        <v xml:space="preserve"> </v>
      </c>
      <c r="C2688" s="9" t="str">
        <f t="shared" si="85"/>
        <v xml:space="preserve"> </v>
      </c>
      <c r="D2688" s="32" t="e">
        <f t="shared" si="86"/>
        <v>#N/A</v>
      </c>
    </row>
    <row r="2689" spans="1:4">
      <c r="A2689" s="32" t="e">
        <f>IF((A2688+$F$5&lt;='Steps 1+2'!$E$17),A2688+$F$5,#N/A)</f>
        <v>#N/A</v>
      </c>
      <c r="B2689" s="10" t="str">
        <f>IFERROR(IF(ISNUMBER(A2689),(IF(A2689&lt;('Steps 1+2'!$H$11),((A2689/('Steps 1+2'!$H$11))*3+1),((A2689-('Steps 1+2'!$H$11))/(('Steps 1+2'!$E$17)-('Steps 1+2'!$H$11))*2+4)))," ")," ")</f>
        <v xml:space="preserve"> </v>
      </c>
      <c r="C2689" s="9" t="str">
        <f t="shared" si="85"/>
        <v xml:space="preserve"> </v>
      </c>
      <c r="D2689" s="32" t="e">
        <f t="shared" si="86"/>
        <v>#N/A</v>
      </c>
    </row>
    <row r="2690" spans="1:4">
      <c r="A2690" s="32" t="e">
        <f>IF((A2689+$F$5&lt;='Steps 1+2'!$E$17),A2689+$F$5,#N/A)</f>
        <v>#N/A</v>
      </c>
      <c r="B2690" s="10" t="str">
        <f>IFERROR(IF(ISNUMBER(A2690),(IF(A2690&lt;('Steps 1+2'!$H$11),((A2690/('Steps 1+2'!$H$11))*3+1),((A2690-('Steps 1+2'!$H$11))/(('Steps 1+2'!$E$17)-('Steps 1+2'!$H$11))*2+4)))," ")," ")</f>
        <v xml:space="preserve"> </v>
      </c>
      <c r="C2690" s="9" t="str">
        <f t="shared" ref="C2690:C2753" si="87">IFERROR(IF(AND(B2690&gt;3.5,B2690&lt;4),3.5,ROUND(B2690/5,1)*5)," ")</f>
        <v xml:space="preserve"> </v>
      </c>
      <c r="D2690" s="32" t="e">
        <f t="shared" si="86"/>
        <v>#N/A</v>
      </c>
    </row>
    <row r="2691" spans="1:4">
      <c r="A2691" s="32" t="e">
        <f>IF((A2690+$F$5&lt;='Steps 1+2'!$E$17),A2690+$F$5,#N/A)</f>
        <v>#N/A</v>
      </c>
      <c r="B2691" s="10" t="str">
        <f>IFERROR(IF(ISNUMBER(A2691),(IF(A2691&lt;('Steps 1+2'!$H$11),((A2691/('Steps 1+2'!$H$11))*3+1),((A2691-('Steps 1+2'!$H$11))/(('Steps 1+2'!$E$17)-('Steps 1+2'!$H$11))*2+4)))," ")," ")</f>
        <v xml:space="preserve"> </v>
      </c>
      <c r="C2691" s="9" t="str">
        <f t="shared" si="87"/>
        <v xml:space="preserve"> </v>
      </c>
      <c r="D2691" s="32" t="e">
        <f t="shared" si="86"/>
        <v>#N/A</v>
      </c>
    </row>
    <row r="2692" spans="1:4">
      <c r="A2692" s="32" t="e">
        <f>IF((A2691+$F$5&lt;='Steps 1+2'!$E$17),A2691+$F$5,#N/A)</f>
        <v>#N/A</v>
      </c>
      <c r="B2692" s="10" t="str">
        <f>IFERROR(IF(ISNUMBER(A2692),(IF(A2692&lt;('Steps 1+2'!$H$11),((A2692/('Steps 1+2'!$H$11))*3+1),((A2692-('Steps 1+2'!$H$11))/(('Steps 1+2'!$E$17)-('Steps 1+2'!$H$11))*2+4)))," ")," ")</f>
        <v xml:space="preserve"> </v>
      </c>
      <c r="C2692" s="9" t="str">
        <f t="shared" si="87"/>
        <v xml:space="preserve"> </v>
      </c>
      <c r="D2692" s="32" t="e">
        <f t="shared" si="86"/>
        <v>#N/A</v>
      </c>
    </row>
    <row r="2693" spans="1:4">
      <c r="A2693" s="32" t="e">
        <f>IF((A2692+$F$5&lt;='Steps 1+2'!$E$17),A2692+$F$5,#N/A)</f>
        <v>#N/A</v>
      </c>
      <c r="B2693" s="10" t="str">
        <f>IFERROR(IF(ISNUMBER(A2693),(IF(A2693&lt;('Steps 1+2'!$H$11),((A2693/('Steps 1+2'!$H$11))*3+1),((A2693-('Steps 1+2'!$H$11))/(('Steps 1+2'!$E$17)-('Steps 1+2'!$H$11))*2+4)))," ")," ")</f>
        <v xml:space="preserve"> </v>
      </c>
      <c r="C2693" s="9" t="str">
        <f t="shared" si="87"/>
        <v xml:space="preserve"> </v>
      </c>
      <c r="D2693" s="32" t="e">
        <f t="shared" si="86"/>
        <v>#N/A</v>
      </c>
    </row>
    <row r="2694" spans="1:4">
      <c r="A2694" s="32" t="e">
        <f>IF((A2693+$F$5&lt;='Steps 1+2'!$E$17),A2693+$F$5,#N/A)</f>
        <v>#N/A</v>
      </c>
      <c r="B2694" s="10" t="str">
        <f>IFERROR(IF(ISNUMBER(A2694),(IF(A2694&lt;('Steps 1+2'!$H$11),((A2694/('Steps 1+2'!$H$11))*3+1),((A2694-('Steps 1+2'!$H$11))/(('Steps 1+2'!$E$17)-('Steps 1+2'!$H$11))*2+4)))," ")," ")</f>
        <v xml:space="preserve"> </v>
      </c>
      <c r="C2694" s="9" t="str">
        <f t="shared" si="87"/>
        <v xml:space="preserve"> </v>
      </c>
      <c r="D2694" s="32" t="e">
        <f t="shared" si="86"/>
        <v>#N/A</v>
      </c>
    </row>
    <row r="2695" spans="1:4">
      <c r="A2695" s="32" t="e">
        <f>IF((A2694+$F$5&lt;='Steps 1+2'!$E$17),A2694+$F$5,#N/A)</f>
        <v>#N/A</v>
      </c>
      <c r="B2695" s="10" t="str">
        <f>IFERROR(IF(ISNUMBER(A2695),(IF(A2695&lt;('Steps 1+2'!$H$11),((A2695/('Steps 1+2'!$H$11))*3+1),((A2695-('Steps 1+2'!$H$11))/(('Steps 1+2'!$E$17)-('Steps 1+2'!$H$11))*2+4)))," ")," ")</f>
        <v xml:space="preserve"> </v>
      </c>
      <c r="C2695" s="9" t="str">
        <f t="shared" si="87"/>
        <v xml:space="preserve"> </v>
      </c>
      <c r="D2695" s="32" t="e">
        <f t="shared" si="86"/>
        <v>#N/A</v>
      </c>
    </row>
    <row r="2696" spans="1:4">
      <c r="A2696" s="32" t="e">
        <f>IF((A2695+$F$5&lt;='Steps 1+2'!$E$17),A2695+$F$5,#N/A)</f>
        <v>#N/A</v>
      </c>
      <c r="B2696" s="10" t="str">
        <f>IFERROR(IF(ISNUMBER(A2696),(IF(A2696&lt;('Steps 1+2'!$H$11),((A2696/('Steps 1+2'!$H$11))*3+1),((A2696-('Steps 1+2'!$H$11))/(('Steps 1+2'!$E$17)-('Steps 1+2'!$H$11))*2+4)))," ")," ")</f>
        <v xml:space="preserve"> </v>
      </c>
      <c r="C2696" s="9" t="str">
        <f t="shared" si="87"/>
        <v xml:space="preserve"> </v>
      </c>
      <c r="D2696" s="32" t="e">
        <f t="shared" si="86"/>
        <v>#N/A</v>
      </c>
    </row>
    <row r="2697" spans="1:4">
      <c r="A2697" s="32" t="e">
        <f>IF((A2696+$F$5&lt;='Steps 1+2'!$E$17),A2696+$F$5,#N/A)</f>
        <v>#N/A</v>
      </c>
      <c r="B2697" s="10" t="str">
        <f>IFERROR(IF(ISNUMBER(A2697),(IF(A2697&lt;('Steps 1+2'!$H$11),((A2697/('Steps 1+2'!$H$11))*3+1),((A2697-('Steps 1+2'!$H$11))/(('Steps 1+2'!$E$17)-('Steps 1+2'!$H$11))*2+4)))," ")," ")</f>
        <v xml:space="preserve"> </v>
      </c>
      <c r="C2697" s="9" t="str">
        <f t="shared" si="87"/>
        <v xml:space="preserve"> </v>
      </c>
      <c r="D2697" s="32" t="e">
        <f t="shared" si="86"/>
        <v>#N/A</v>
      </c>
    </row>
    <row r="2698" spans="1:4">
      <c r="A2698" s="32" t="e">
        <f>IF((A2697+$F$5&lt;='Steps 1+2'!$E$17),A2697+$F$5,#N/A)</f>
        <v>#N/A</v>
      </c>
      <c r="B2698" s="10" t="str">
        <f>IFERROR(IF(ISNUMBER(A2698),(IF(A2698&lt;('Steps 1+2'!$H$11),((A2698/('Steps 1+2'!$H$11))*3+1),((A2698-('Steps 1+2'!$H$11))/(('Steps 1+2'!$E$17)-('Steps 1+2'!$H$11))*2+4)))," ")," ")</f>
        <v xml:space="preserve"> </v>
      </c>
      <c r="C2698" s="9" t="str">
        <f t="shared" si="87"/>
        <v xml:space="preserve"> </v>
      </c>
      <c r="D2698" s="32" t="e">
        <f t="shared" si="86"/>
        <v>#N/A</v>
      </c>
    </row>
    <row r="2699" spans="1:4">
      <c r="A2699" s="32" t="e">
        <f>IF((A2698+$F$5&lt;='Steps 1+2'!$E$17),A2698+$F$5,#N/A)</f>
        <v>#N/A</v>
      </c>
      <c r="B2699" s="10" t="str">
        <f>IFERROR(IF(ISNUMBER(A2699),(IF(A2699&lt;('Steps 1+2'!$H$11),((A2699/('Steps 1+2'!$H$11))*3+1),((A2699-('Steps 1+2'!$H$11))/(('Steps 1+2'!$E$17)-('Steps 1+2'!$H$11))*2+4)))," ")," ")</f>
        <v xml:space="preserve"> </v>
      </c>
      <c r="C2699" s="9" t="str">
        <f t="shared" si="87"/>
        <v xml:space="preserve"> </v>
      </c>
      <c r="D2699" s="32" t="e">
        <f t="shared" ref="D2699:D2762" si="88">A2699</f>
        <v>#N/A</v>
      </c>
    </row>
    <row r="2700" spans="1:4">
      <c r="A2700" s="32" t="e">
        <f>IF((A2699+$F$5&lt;='Steps 1+2'!$E$17),A2699+$F$5,#N/A)</f>
        <v>#N/A</v>
      </c>
      <c r="B2700" s="10" t="str">
        <f>IFERROR(IF(ISNUMBER(A2700),(IF(A2700&lt;('Steps 1+2'!$H$11),((A2700/('Steps 1+2'!$H$11))*3+1),((A2700-('Steps 1+2'!$H$11))/(('Steps 1+2'!$E$17)-('Steps 1+2'!$H$11))*2+4)))," ")," ")</f>
        <v xml:space="preserve"> </v>
      </c>
      <c r="C2700" s="9" t="str">
        <f t="shared" si="87"/>
        <v xml:space="preserve"> </v>
      </c>
      <c r="D2700" s="32" t="e">
        <f t="shared" si="88"/>
        <v>#N/A</v>
      </c>
    </row>
    <row r="2701" spans="1:4">
      <c r="A2701" s="32" t="e">
        <f>IF((A2700+$F$5&lt;='Steps 1+2'!$E$17),A2700+$F$5,#N/A)</f>
        <v>#N/A</v>
      </c>
      <c r="B2701" s="10" t="str">
        <f>IFERROR(IF(ISNUMBER(A2701),(IF(A2701&lt;('Steps 1+2'!$H$11),((A2701/('Steps 1+2'!$H$11))*3+1),((A2701-('Steps 1+2'!$H$11))/(('Steps 1+2'!$E$17)-('Steps 1+2'!$H$11))*2+4)))," ")," ")</f>
        <v xml:space="preserve"> </v>
      </c>
      <c r="C2701" s="9" t="str">
        <f t="shared" si="87"/>
        <v xml:space="preserve"> </v>
      </c>
      <c r="D2701" s="32" t="e">
        <f t="shared" si="88"/>
        <v>#N/A</v>
      </c>
    </row>
    <row r="2702" spans="1:4">
      <c r="A2702" s="32" t="e">
        <f>IF((A2701+$F$5&lt;='Steps 1+2'!$E$17),A2701+$F$5,#N/A)</f>
        <v>#N/A</v>
      </c>
      <c r="B2702" s="10" t="str">
        <f>IFERROR(IF(ISNUMBER(A2702),(IF(A2702&lt;('Steps 1+2'!$H$11),((A2702/('Steps 1+2'!$H$11))*3+1),((A2702-('Steps 1+2'!$H$11))/(('Steps 1+2'!$E$17)-('Steps 1+2'!$H$11))*2+4)))," ")," ")</f>
        <v xml:space="preserve"> </v>
      </c>
      <c r="C2702" s="9" t="str">
        <f t="shared" si="87"/>
        <v xml:space="preserve"> </v>
      </c>
      <c r="D2702" s="32" t="e">
        <f t="shared" si="88"/>
        <v>#N/A</v>
      </c>
    </row>
    <row r="2703" spans="1:4">
      <c r="A2703" s="32" t="e">
        <f>IF((A2702+$F$5&lt;='Steps 1+2'!$E$17),A2702+$F$5,#N/A)</f>
        <v>#N/A</v>
      </c>
      <c r="B2703" s="10" t="str">
        <f>IFERROR(IF(ISNUMBER(A2703),(IF(A2703&lt;('Steps 1+2'!$H$11),((A2703/('Steps 1+2'!$H$11))*3+1),((A2703-('Steps 1+2'!$H$11))/(('Steps 1+2'!$E$17)-('Steps 1+2'!$H$11))*2+4)))," ")," ")</f>
        <v xml:space="preserve"> </v>
      </c>
      <c r="C2703" s="9" t="str">
        <f t="shared" si="87"/>
        <v xml:space="preserve"> </v>
      </c>
      <c r="D2703" s="32" t="e">
        <f t="shared" si="88"/>
        <v>#N/A</v>
      </c>
    </row>
    <row r="2704" spans="1:4">
      <c r="A2704" s="32" t="e">
        <f>IF((A2703+$F$5&lt;='Steps 1+2'!$E$17),A2703+$F$5,#N/A)</f>
        <v>#N/A</v>
      </c>
      <c r="B2704" s="10" t="str">
        <f>IFERROR(IF(ISNUMBER(A2704),(IF(A2704&lt;('Steps 1+2'!$H$11),((A2704/('Steps 1+2'!$H$11))*3+1),((A2704-('Steps 1+2'!$H$11))/(('Steps 1+2'!$E$17)-('Steps 1+2'!$H$11))*2+4)))," ")," ")</f>
        <v xml:space="preserve"> </v>
      </c>
      <c r="C2704" s="9" t="str">
        <f t="shared" si="87"/>
        <v xml:space="preserve"> </v>
      </c>
      <c r="D2704" s="32" t="e">
        <f t="shared" si="88"/>
        <v>#N/A</v>
      </c>
    </row>
    <row r="2705" spans="1:4">
      <c r="A2705" s="32" t="e">
        <f>IF((A2704+$F$5&lt;='Steps 1+2'!$E$17),A2704+$F$5,#N/A)</f>
        <v>#N/A</v>
      </c>
      <c r="B2705" s="10" t="str">
        <f>IFERROR(IF(ISNUMBER(A2705),(IF(A2705&lt;('Steps 1+2'!$H$11),((A2705/('Steps 1+2'!$H$11))*3+1),((A2705-('Steps 1+2'!$H$11))/(('Steps 1+2'!$E$17)-('Steps 1+2'!$H$11))*2+4)))," ")," ")</f>
        <v xml:space="preserve"> </v>
      </c>
      <c r="C2705" s="9" t="str">
        <f t="shared" si="87"/>
        <v xml:space="preserve"> </v>
      </c>
      <c r="D2705" s="32" t="e">
        <f t="shared" si="88"/>
        <v>#N/A</v>
      </c>
    </row>
    <row r="2706" spans="1:4">
      <c r="A2706" s="32" t="e">
        <f>IF((A2705+$F$5&lt;='Steps 1+2'!$E$17),A2705+$F$5,#N/A)</f>
        <v>#N/A</v>
      </c>
      <c r="B2706" s="10" t="str">
        <f>IFERROR(IF(ISNUMBER(A2706),(IF(A2706&lt;('Steps 1+2'!$H$11),((A2706/('Steps 1+2'!$H$11))*3+1),((A2706-('Steps 1+2'!$H$11))/(('Steps 1+2'!$E$17)-('Steps 1+2'!$H$11))*2+4)))," ")," ")</f>
        <v xml:space="preserve"> </v>
      </c>
      <c r="C2706" s="9" t="str">
        <f t="shared" si="87"/>
        <v xml:space="preserve"> </v>
      </c>
      <c r="D2706" s="32" t="e">
        <f t="shared" si="88"/>
        <v>#N/A</v>
      </c>
    </row>
    <row r="2707" spans="1:4">
      <c r="A2707" s="32" t="e">
        <f>IF((A2706+$F$5&lt;='Steps 1+2'!$E$17),A2706+$F$5,#N/A)</f>
        <v>#N/A</v>
      </c>
      <c r="B2707" s="10" t="str">
        <f>IFERROR(IF(ISNUMBER(A2707),(IF(A2707&lt;('Steps 1+2'!$H$11),((A2707/('Steps 1+2'!$H$11))*3+1),((A2707-('Steps 1+2'!$H$11))/(('Steps 1+2'!$E$17)-('Steps 1+2'!$H$11))*2+4)))," ")," ")</f>
        <v xml:space="preserve"> </v>
      </c>
      <c r="C2707" s="9" t="str">
        <f t="shared" si="87"/>
        <v xml:space="preserve"> </v>
      </c>
      <c r="D2707" s="32" t="e">
        <f t="shared" si="88"/>
        <v>#N/A</v>
      </c>
    </row>
    <row r="2708" spans="1:4">
      <c r="A2708" s="32" t="e">
        <f>IF((A2707+$F$5&lt;='Steps 1+2'!$E$17),A2707+$F$5,#N/A)</f>
        <v>#N/A</v>
      </c>
      <c r="B2708" s="10" t="str">
        <f>IFERROR(IF(ISNUMBER(A2708),(IF(A2708&lt;('Steps 1+2'!$H$11),((A2708/('Steps 1+2'!$H$11))*3+1),((A2708-('Steps 1+2'!$H$11))/(('Steps 1+2'!$E$17)-('Steps 1+2'!$H$11))*2+4)))," ")," ")</f>
        <v xml:space="preserve"> </v>
      </c>
      <c r="C2708" s="9" t="str">
        <f t="shared" si="87"/>
        <v xml:space="preserve"> </v>
      </c>
      <c r="D2708" s="32" t="e">
        <f t="shared" si="88"/>
        <v>#N/A</v>
      </c>
    </row>
    <row r="2709" spans="1:4">
      <c r="A2709" s="32" t="e">
        <f>IF((A2708+$F$5&lt;='Steps 1+2'!$E$17),A2708+$F$5,#N/A)</f>
        <v>#N/A</v>
      </c>
      <c r="B2709" s="10" t="str">
        <f>IFERROR(IF(ISNUMBER(A2709),(IF(A2709&lt;('Steps 1+2'!$H$11),((A2709/('Steps 1+2'!$H$11))*3+1),((A2709-('Steps 1+2'!$H$11))/(('Steps 1+2'!$E$17)-('Steps 1+2'!$H$11))*2+4)))," ")," ")</f>
        <v xml:space="preserve"> </v>
      </c>
      <c r="C2709" s="9" t="str">
        <f t="shared" si="87"/>
        <v xml:space="preserve"> </v>
      </c>
      <c r="D2709" s="32" t="e">
        <f t="shared" si="88"/>
        <v>#N/A</v>
      </c>
    </row>
    <row r="2710" spans="1:4">
      <c r="A2710" s="32" t="e">
        <f>IF((A2709+$F$5&lt;='Steps 1+2'!$E$17),A2709+$F$5,#N/A)</f>
        <v>#N/A</v>
      </c>
      <c r="B2710" s="10" t="str">
        <f>IFERROR(IF(ISNUMBER(A2710),(IF(A2710&lt;('Steps 1+2'!$H$11),((A2710/('Steps 1+2'!$H$11))*3+1),((A2710-('Steps 1+2'!$H$11))/(('Steps 1+2'!$E$17)-('Steps 1+2'!$H$11))*2+4)))," ")," ")</f>
        <v xml:space="preserve"> </v>
      </c>
      <c r="C2710" s="9" t="str">
        <f t="shared" si="87"/>
        <v xml:space="preserve"> </v>
      </c>
      <c r="D2710" s="32" t="e">
        <f t="shared" si="88"/>
        <v>#N/A</v>
      </c>
    </row>
    <row r="2711" spans="1:4">
      <c r="A2711" s="32" t="e">
        <f>IF((A2710+$F$5&lt;='Steps 1+2'!$E$17),A2710+$F$5,#N/A)</f>
        <v>#N/A</v>
      </c>
      <c r="B2711" s="10" t="str">
        <f>IFERROR(IF(ISNUMBER(A2711),(IF(A2711&lt;('Steps 1+2'!$H$11),((A2711/('Steps 1+2'!$H$11))*3+1),((A2711-('Steps 1+2'!$H$11))/(('Steps 1+2'!$E$17)-('Steps 1+2'!$H$11))*2+4)))," ")," ")</f>
        <v xml:space="preserve"> </v>
      </c>
      <c r="C2711" s="9" t="str">
        <f t="shared" si="87"/>
        <v xml:space="preserve"> </v>
      </c>
      <c r="D2711" s="32" t="e">
        <f t="shared" si="88"/>
        <v>#N/A</v>
      </c>
    </row>
    <row r="2712" spans="1:4">
      <c r="A2712" s="32" t="e">
        <f>IF((A2711+$F$5&lt;='Steps 1+2'!$E$17),A2711+$F$5,#N/A)</f>
        <v>#N/A</v>
      </c>
      <c r="B2712" s="10" t="str">
        <f>IFERROR(IF(ISNUMBER(A2712),(IF(A2712&lt;('Steps 1+2'!$H$11),((A2712/('Steps 1+2'!$H$11))*3+1),((A2712-('Steps 1+2'!$H$11))/(('Steps 1+2'!$E$17)-('Steps 1+2'!$H$11))*2+4)))," ")," ")</f>
        <v xml:space="preserve"> </v>
      </c>
      <c r="C2712" s="9" t="str">
        <f t="shared" si="87"/>
        <v xml:space="preserve"> </v>
      </c>
      <c r="D2712" s="32" t="e">
        <f t="shared" si="88"/>
        <v>#N/A</v>
      </c>
    </row>
    <row r="2713" spans="1:4">
      <c r="A2713" s="32" t="e">
        <f>IF((A2712+$F$5&lt;='Steps 1+2'!$E$17),A2712+$F$5,#N/A)</f>
        <v>#N/A</v>
      </c>
      <c r="B2713" s="10" t="str">
        <f>IFERROR(IF(ISNUMBER(A2713),(IF(A2713&lt;('Steps 1+2'!$H$11),((A2713/('Steps 1+2'!$H$11))*3+1),((A2713-('Steps 1+2'!$H$11))/(('Steps 1+2'!$E$17)-('Steps 1+2'!$H$11))*2+4)))," ")," ")</f>
        <v xml:space="preserve"> </v>
      </c>
      <c r="C2713" s="9" t="str">
        <f t="shared" si="87"/>
        <v xml:space="preserve"> </v>
      </c>
      <c r="D2713" s="32" t="e">
        <f t="shared" si="88"/>
        <v>#N/A</v>
      </c>
    </row>
    <row r="2714" spans="1:4">
      <c r="A2714" s="32" t="e">
        <f>IF((A2713+$F$5&lt;='Steps 1+2'!$E$17),A2713+$F$5,#N/A)</f>
        <v>#N/A</v>
      </c>
      <c r="B2714" s="10" t="str">
        <f>IFERROR(IF(ISNUMBER(A2714),(IF(A2714&lt;('Steps 1+2'!$H$11),((A2714/('Steps 1+2'!$H$11))*3+1),((A2714-('Steps 1+2'!$H$11))/(('Steps 1+2'!$E$17)-('Steps 1+2'!$H$11))*2+4)))," ")," ")</f>
        <v xml:space="preserve"> </v>
      </c>
      <c r="C2714" s="9" t="str">
        <f t="shared" si="87"/>
        <v xml:space="preserve"> </v>
      </c>
      <c r="D2714" s="32" t="e">
        <f t="shared" si="88"/>
        <v>#N/A</v>
      </c>
    </row>
    <row r="2715" spans="1:4">
      <c r="A2715" s="32" t="e">
        <f>IF((A2714+$F$5&lt;='Steps 1+2'!$E$17),A2714+$F$5,#N/A)</f>
        <v>#N/A</v>
      </c>
      <c r="B2715" s="10" t="str">
        <f>IFERROR(IF(ISNUMBER(A2715),(IF(A2715&lt;('Steps 1+2'!$H$11),((A2715/('Steps 1+2'!$H$11))*3+1),((A2715-('Steps 1+2'!$H$11))/(('Steps 1+2'!$E$17)-('Steps 1+2'!$H$11))*2+4)))," ")," ")</f>
        <v xml:space="preserve"> </v>
      </c>
      <c r="C2715" s="9" t="str">
        <f t="shared" si="87"/>
        <v xml:space="preserve"> </v>
      </c>
      <c r="D2715" s="32" t="e">
        <f t="shared" si="88"/>
        <v>#N/A</v>
      </c>
    </row>
    <row r="2716" spans="1:4">
      <c r="A2716" s="32" t="e">
        <f>IF((A2715+$F$5&lt;='Steps 1+2'!$E$17),A2715+$F$5,#N/A)</f>
        <v>#N/A</v>
      </c>
      <c r="B2716" s="10" t="str">
        <f>IFERROR(IF(ISNUMBER(A2716),(IF(A2716&lt;('Steps 1+2'!$H$11),((A2716/('Steps 1+2'!$H$11))*3+1),((A2716-('Steps 1+2'!$H$11))/(('Steps 1+2'!$E$17)-('Steps 1+2'!$H$11))*2+4)))," ")," ")</f>
        <v xml:space="preserve"> </v>
      </c>
      <c r="C2716" s="9" t="str">
        <f t="shared" si="87"/>
        <v xml:space="preserve"> </v>
      </c>
      <c r="D2716" s="32" t="e">
        <f t="shared" si="88"/>
        <v>#N/A</v>
      </c>
    </row>
    <row r="2717" spans="1:4">
      <c r="A2717" s="32" t="e">
        <f>IF((A2716+$F$5&lt;='Steps 1+2'!$E$17),A2716+$F$5,#N/A)</f>
        <v>#N/A</v>
      </c>
      <c r="B2717" s="10" t="str">
        <f>IFERROR(IF(ISNUMBER(A2717),(IF(A2717&lt;('Steps 1+2'!$H$11),((A2717/('Steps 1+2'!$H$11))*3+1),((A2717-('Steps 1+2'!$H$11))/(('Steps 1+2'!$E$17)-('Steps 1+2'!$H$11))*2+4)))," ")," ")</f>
        <v xml:space="preserve"> </v>
      </c>
      <c r="C2717" s="9" t="str">
        <f t="shared" si="87"/>
        <v xml:space="preserve"> </v>
      </c>
      <c r="D2717" s="32" t="e">
        <f t="shared" si="88"/>
        <v>#N/A</v>
      </c>
    </row>
    <row r="2718" spans="1:4">
      <c r="A2718" s="32" t="e">
        <f>IF((A2717+$F$5&lt;='Steps 1+2'!$E$17),A2717+$F$5,#N/A)</f>
        <v>#N/A</v>
      </c>
      <c r="B2718" s="10" t="str">
        <f>IFERROR(IF(ISNUMBER(A2718),(IF(A2718&lt;('Steps 1+2'!$H$11),((A2718/('Steps 1+2'!$H$11))*3+1),((A2718-('Steps 1+2'!$H$11))/(('Steps 1+2'!$E$17)-('Steps 1+2'!$H$11))*2+4)))," ")," ")</f>
        <v xml:space="preserve"> </v>
      </c>
      <c r="C2718" s="9" t="str">
        <f t="shared" si="87"/>
        <v xml:space="preserve"> </v>
      </c>
      <c r="D2718" s="32" t="e">
        <f t="shared" si="88"/>
        <v>#N/A</v>
      </c>
    </row>
    <row r="2719" spans="1:4">
      <c r="A2719" s="32" t="e">
        <f>IF((A2718+$F$5&lt;='Steps 1+2'!$E$17),A2718+$F$5,#N/A)</f>
        <v>#N/A</v>
      </c>
      <c r="B2719" s="10" t="str">
        <f>IFERROR(IF(ISNUMBER(A2719),(IF(A2719&lt;('Steps 1+2'!$H$11),((A2719/('Steps 1+2'!$H$11))*3+1),((A2719-('Steps 1+2'!$H$11))/(('Steps 1+2'!$E$17)-('Steps 1+2'!$H$11))*2+4)))," ")," ")</f>
        <v xml:space="preserve"> </v>
      </c>
      <c r="C2719" s="9" t="str">
        <f t="shared" si="87"/>
        <v xml:space="preserve"> </v>
      </c>
      <c r="D2719" s="32" t="e">
        <f t="shared" si="88"/>
        <v>#N/A</v>
      </c>
    </row>
    <row r="2720" spans="1:4">
      <c r="A2720" s="32" t="e">
        <f>IF((A2719+$F$5&lt;='Steps 1+2'!$E$17),A2719+$F$5,#N/A)</f>
        <v>#N/A</v>
      </c>
      <c r="B2720" s="10" t="str">
        <f>IFERROR(IF(ISNUMBER(A2720),(IF(A2720&lt;('Steps 1+2'!$H$11),((A2720/('Steps 1+2'!$H$11))*3+1),((A2720-('Steps 1+2'!$H$11))/(('Steps 1+2'!$E$17)-('Steps 1+2'!$H$11))*2+4)))," ")," ")</f>
        <v xml:space="preserve"> </v>
      </c>
      <c r="C2720" s="9" t="str">
        <f t="shared" si="87"/>
        <v xml:space="preserve"> </v>
      </c>
      <c r="D2720" s="32" t="e">
        <f t="shared" si="88"/>
        <v>#N/A</v>
      </c>
    </row>
    <row r="2721" spans="1:4">
      <c r="A2721" s="32" t="e">
        <f>IF((A2720+$F$5&lt;='Steps 1+2'!$E$17),A2720+$F$5,#N/A)</f>
        <v>#N/A</v>
      </c>
      <c r="B2721" s="10" t="str">
        <f>IFERROR(IF(ISNUMBER(A2721),(IF(A2721&lt;('Steps 1+2'!$H$11),((A2721/('Steps 1+2'!$H$11))*3+1),((A2721-('Steps 1+2'!$H$11))/(('Steps 1+2'!$E$17)-('Steps 1+2'!$H$11))*2+4)))," ")," ")</f>
        <v xml:space="preserve"> </v>
      </c>
      <c r="C2721" s="9" t="str">
        <f t="shared" si="87"/>
        <v xml:space="preserve"> </v>
      </c>
      <c r="D2721" s="32" t="e">
        <f t="shared" si="88"/>
        <v>#N/A</v>
      </c>
    </row>
    <row r="2722" spans="1:4">
      <c r="A2722" s="32" t="e">
        <f>IF((A2721+$F$5&lt;='Steps 1+2'!$E$17),A2721+$F$5,#N/A)</f>
        <v>#N/A</v>
      </c>
      <c r="B2722" s="10" t="str">
        <f>IFERROR(IF(ISNUMBER(A2722),(IF(A2722&lt;('Steps 1+2'!$H$11),((A2722/('Steps 1+2'!$H$11))*3+1),((A2722-('Steps 1+2'!$H$11))/(('Steps 1+2'!$E$17)-('Steps 1+2'!$H$11))*2+4)))," ")," ")</f>
        <v xml:space="preserve"> </v>
      </c>
      <c r="C2722" s="9" t="str">
        <f t="shared" si="87"/>
        <v xml:space="preserve"> </v>
      </c>
      <c r="D2722" s="32" t="e">
        <f t="shared" si="88"/>
        <v>#N/A</v>
      </c>
    </row>
    <row r="2723" spans="1:4">
      <c r="A2723" s="32" t="e">
        <f>IF((A2722+$F$5&lt;='Steps 1+2'!$E$17),A2722+$F$5,#N/A)</f>
        <v>#N/A</v>
      </c>
      <c r="B2723" s="10" t="str">
        <f>IFERROR(IF(ISNUMBER(A2723),(IF(A2723&lt;('Steps 1+2'!$H$11),((A2723/('Steps 1+2'!$H$11))*3+1),((A2723-('Steps 1+2'!$H$11))/(('Steps 1+2'!$E$17)-('Steps 1+2'!$H$11))*2+4)))," ")," ")</f>
        <v xml:space="preserve"> </v>
      </c>
      <c r="C2723" s="9" t="str">
        <f t="shared" si="87"/>
        <v xml:space="preserve"> </v>
      </c>
      <c r="D2723" s="32" t="e">
        <f t="shared" si="88"/>
        <v>#N/A</v>
      </c>
    </row>
    <row r="2724" spans="1:4">
      <c r="A2724" s="32" t="e">
        <f>IF((A2723+$F$5&lt;='Steps 1+2'!$E$17),A2723+$F$5,#N/A)</f>
        <v>#N/A</v>
      </c>
      <c r="B2724" s="10" t="str">
        <f>IFERROR(IF(ISNUMBER(A2724),(IF(A2724&lt;('Steps 1+2'!$H$11),((A2724/('Steps 1+2'!$H$11))*3+1),((A2724-('Steps 1+2'!$H$11))/(('Steps 1+2'!$E$17)-('Steps 1+2'!$H$11))*2+4)))," ")," ")</f>
        <v xml:space="preserve"> </v>
      </c>
      <c r="C2724" s="9" t="str">
        <f t="shared" si="87"/>
        <v xml:space="preserve"> </v>
      </c>
      <c r="D2724" s="32" t="e">
        <f t="shared" si="88"/>
        <v>#N/A</v>
      </c>
    </row>
    <row r="2725" spans="1:4">
      <c r="A2725" s="32" t="e">
        <f>IF((A2724+$F$5&lt;='Steps 1+2'!$E$17),A2724+$F$5,#N/A)</f>
        <v>#N/A</v>
      </c>
      <c r="B2725" s="10" t="str">
        <f>IFERROR(IF(ISNUMBER(A2725),(IF(A2725&lt;('Steps 1+2'!$H$11),((A2725/('Steps 1+2'!$H$11))*3+1),((A2725-('Steps 1+2'!$H$11))/(('Steps 1+2'!$E$17)-('Steps 1+2'!$H$11))*2+4)))," ")," ")</f>
        <v xml:space="preserve"> </v>
      </c>
      <c r="C2725" s="9" t="str">
        <f t="shared" si="87"/>
        <v xml:space="preserve"> </v>
      </c>
      <c r="D2725" s="32" t="e">
        <f t="shared" si="88"/>
        <v>#N/A</v>
      </c>
    </row>
    <row r="2726" spans="1:4">
      <c r="A2726" s="32" t="e">
        <f>IF((A2725+$F$5&lt;='Steps 1+2'!$E$17),A2725+$F$5,#N/A)</f>
        <v>#N/A</v>
      </c>
      <c r="B2726" s="10" t="str">
        <f>IFERROR(IF(ISNUMBER(A2726),(IF(A2726&lt;('Steps 1+2'!$H$11),((A2726/('Steps 1+2'!$H$11))*3+1),((A2726-('Steps 1+2'!$H$11))/(('Steps 1+2'!$E$17)-('Steps 1+2'!$H$11))*2+4)))," ")," ")</f>
        <v xml:space="preserve"> </v>
      </c>
      <c r="C2726" s="9" t="str">
        <f t="shared" si="87"/>
        <v xml:space="preserve"> </v>
      </c>
      <c r="D2726" s="32" t="e">
        <f t="shared" si="88"/>
        <v>#N/A</v>
      </c>
    </row>
    <row r="2727" spans="1:4">
      <c r="A2727" s="32" t="e">
        <f>IF((A2726+$F$5&lt;='Steps 1+2'!$E$17),A2726+$F$5,#N/A)</f>
        <v>#N/A</v>
      </c>
      <c r="B2727" s="10" t="str">
        <f>IFERROR(IF(ISNUMBER(A2727),(IF(A2727&lt;('Steps 1+2'!$H$11),((A2727/('Steps 1+2'!$H$11))*3+1),((A2727-('Steps 1+2'!$H$11))/(('Steps 1+2'!$E$17)-('Steps 1+2'!$H$11))*2+4)))," ")," ")</f>
        <v xml:space="preserve"> </v>
      </c>
      <c r="C2727" s="9" t="str">
        <f t="shared" si="87"/>
        <v xml:space="preserve"> </v>
      </c>
      <c r="D2727" s="32" t="e">
        <f t="shared" si="88"/>
        <v>#N/A</v>
      </c>
    </row>
    <row r="2728" spans="1:4">
      <c r="A2728" s="32" t="e">
        <f>IF((A2727+$F$5&lt;='Steps 1+2'!$E$17),A2727+$F$5,#N/A)</f>
        <v>#N/A</v>
      </c>
      <c r="B2728" s="10" t="str">
        <f>IFERROR(IF(ISNUMBER(A2728),(IF(A2728&lt;('Steps 1+2'!$H$11),((A2728/('Steps 1+2'!$H$11))*3+1),((A2728-('Steps 1+2'!$H$11))/(('Steps 1+2'!$E$17)-('Steps 1+2'!$H$11))*2+4)))," ")," ")</f>
        <v xml:space="preserve"> </v>
      </c>
      <c r="C2728" s="9" t="str">
        <f t="shared" si="87"/>
        <v xml:space="preserve"> </v>
      </c>
      <c r="D2728" s="32" t="e">
        <f t="shared" si="88"/>
        <v>#N/A</v>
      </c>
    </row>
    <row r="2729" spans="1:4">
      <c r="A2729" s="32" t="e">
        <f>IF((A2728+$F$5&lt;='Steps 1+2'!$E$17),A2728+$F$5,#N/A)</f>
        <v>#N/A</v>
      </c>
      <c r="B2729" s="10" t="str">
        <f>IFERROR(IF(ISNUMBER(A2729),(IF(A2729&lt;('Steps 1+2'!$H$11),((A2729/('Steps 1+2'!$H$11))*3+1),((A2729-('Steps 1+2'!$H$11))/(('Steps 1+2'!$E$17)-('Steps 1+2'!$H$11))*2+4)))," ")," ")</f>
        <v xml:space="preserve"> </v>
      </c>
      <c r="C2729" s="9" t="str">
        <f t="shared" si="87"/>
        <v xml:space="preserve"> </v>
      </c>
      <c r="D2729" s="32" t="e">
        <f t="shared" si="88"/>
        <v>#N/A</v>
      </c>
    </row>
    <row r="2730" spans="1:4">
      <c r="A2730" s="32" t="e">
        <f>IF((A2729+$F$5&lt;='Steps 1+2'!$E$17),A2729+$F$5,#N/A)</f>
        <v>#N/A</v>
      </c>
      <c r="B2730" s="10" t="str">
        <f>IFERROR(IF(ISNUMBER(A2730),(IF(A2730&lt;('Steps 1+2'!$H$11),((A2730/('Steps 1+2'!$H$11))*3+1),((A2730-('Steps 1+2'!$H$11))/(('Steps 1+2'!$E$17)-('Steps 1+2'!$H$11))*2+4)))," ")," ")</f>
        <v xml:space="preserve"> </v>
      </c>
      <c r="C2730" s="9" t="str">
        <f t="shared" si="87"/>
        <v xml:space="preserve"> </v>
      </c>
      <c r="D2730" s="32" t="e">
        <f t="shared" si="88"/>
        <v>#N/A</v>
      </c>
    </row>
    <row r="2731" spans="1:4">
      <c r="A2731" s="32" t="e">
        <f>IF((A2730+$F$5&lt;='Steps 1+2'!$E$17),A2730+$F$5,#N/A)</f>
        <v>#N/A</v>
      </c>
      <c r="B2731" s="10" t="str">
        <f>IFERROR(IF(ISNUMBER(A2731),(IF(A2731&lt;('Steps 1+2'!$H$11),((A2731/('Steps 1+2'!$H$11))*3+1),((A2731-('Steps 1+2'!$H$11))/(('Steps 1+2'!$E$17)-('Steps 1+2'!$H$11))*2+4)))," ")," ")</f>
        <v xml:space="preserve"> </v>
      </c>
      <c r="C2731" s="9" t="str">
        <f t="shared" si="87"/>
        <v xml:space="preserve"> </v>
      </c>
      <c r="D2731" s="32" t="e">
        <f t="shared" si="88"/>
        <v>#N/A</v>
      </c>
    </row>
    <row r="2732" spans="1:4">
      <c r="A2732" s="32" t="e">
        <f>IF((A2731+$F$5&lt;='Steps 1+2'!$E$17),A2731+$F$5,#N/A)</f>
        <v>#N/A</v>
      </c>
      <c r="B2732" s="10" t="str">
        <f>IFERROR(IF(ISNUMBER(A2732),(IF(A2732&lt;('Steps 1+2'!$H$11),((A2732/('Steps 1+2'!$H$11))*3+1),((A2732-('Steps 1+2'!$H$11))/(('Steps 1+2'!$E$17)-('Steps 1+2'!$H$11))*2+4)))," ")," ")</f>
        <v xml:space="preserve"> </v>
      </c>
      <c r="C2732" s="9" t="str">
        <f t="shared" si="87"/>
        <v xml:space="preserve"> </v>
      </c>
      <c r="D2732" s="32" t="e">
        <f t="shared" si="88"/>
        <v>#N/A</v>
      </c>
    </row>
    <row r="2733" spans="1:4">
      <c r="A2733" s="32" t="e">
        <f>IF((A2732+$F$5&lt;='Steps 1+2'!$E$17),A2732+$F$5,#N/A)</f>
        <v>#N/A</v>
      </c>
      <c r="B2733" s="10" t="str">
        <f>IFERROR(IF(ISNUMBER(A2733),(IF(A2733&lt;('Steps 1+2'!$H$11),((A2733/('Steps 1+2'!$H$11))*3+1),((A2733-('Steps 1+2'!$H$11))/(('Steps 1+2'!$E$17)-('Steps 1+2'!$H$11))*2+4)))," ")," ")</f>
        <v xml:space="preserve"> </v>
      </c>
      <c r="C2733" s="9" t="str">
        <f t="shared" si="87"/>
        <v xml:space="preserve"> </v>
      </c>
      <c r="D2733" s="32" t="e">
        <f t="shared" si="88"/>
        <v>#N/A</v>
      </c>
    </row>
    <row r="2734" spans="1:4">
      <c r="A2734" s="32" t="e">
        <f>IF((A2733+$F$5&lt;='Steps 1+2'!$E$17),A2733+$F$5,#N/A)</f>
        <v>#N/A</v>
      </c>
      <c r="B2734" s="10" t="str">
        <f>IFERROR(IF(ISNUMBER(A2734),(IF(A2734&lt;('Steps 1+2'!$H$11),((A2734/('Steps 1+2'!$H$11))*3+1),((A2734-('Steps 1+2'!$H$11))/(('Steps 1+2'!$E$17)-('Steps 1+2'!$H$11))*2+4)))," ")," ")</f>
        <v xml:space="preserve"> </v>
      </c>
      <c r="C2734" s="9" t="str">
        <f t="shared" si="87"/>
        <v xml:space="preserve"> </v>
      </c>
      <c r="D2734" s="32" t="e">
        <f t="shared" si="88"/>
        <v>#N/A</v>
      </c>
    </row>
    <row r="2735" spans="1:4">
      <c r="A2735" s="32" t="e">
        <f>IF((A2734+$F$5&lt;='Steps 1+2'!$E$17),A2734+$F$5,#N/A)</f>
        <v>#N/A</v>
      </c>
      <c r="B2735" s="10" t="str">
        <f>IFERROR(IF(ISNUMBER(A2735),(IF(A2735&lt;('Steps 1+2'!$H$11),((A2735/('Steps 1+2'!$H$11))*3+1),((A2735-('Steps 1+2'!$H$11))/(('Steps 1+2'!$E$17)-('Steps 1+2'!$H$11))*2+4)))," ")," ")</f>
        <v xml:space="preserve"> </v>
      </c>
      <c r="C2735" s="9" t="str">
        <f t="shared" si="87"/>
        <v xml:space="preserve"> </v>
      </c>
      <c r="D2735" s="32" t="e">
        <f t="shared" si="88"/>
        <v>#N/A</v>
      </c>
    </row>
    <row r="2736" spans="1:4">
      <c r="A2736" s="32" t="e">
        <f>IF((A2735+$F$5&lt;='Steps 1+2'!$E$17),A2735+$F$5,#N/A)</f>
        <v>#N/A</v>
      </c>
      <c r="B2736" s="10" t="str">
        <f>IFERROR(IF(ISNUMBER(A2736),(IF(A2736&lt;('Steps 1+2'!$H$11),((A2736/('Steps 1+2'!$H$11))*3+1),((A2736-('Steps 1+2'!$H$11))/(('Steps 1+2'!$E$17)-('Steps 1+2'!$H$11))*2+4)))," ")," ")</f>
        <v xml:space="preserve"> </v>
      </c>
      <c r="C2736" s="9" t="str">
        <f t="shared" si="87"/>
        <v xml:space="preserve"> </v>
      </c>
      <c r="D2736" s="32" t="e">
        <f t="shared" si="88"/>
        <v>#N/A</v>
      </c>
    </row>
    <row r="2737" spans="1:4">
      <c r="A2737" s="32" t="e">
        <f>IF((A2736+$F$5&lt;='Steps 1+2'!$E$17),A2736+$F$5,#N/A)</f>
        <v>#N/A</v>
      </c>
      <c r="B2737" s="10" t="str">
        <f>IFERROR(IF(ISNUMBER(A2737),(IF(A2737&lt;('Steps 1+2'!$H$11),((A2737/('Steps 1+2'!$H$11))*3+1),((A2737-('Steps 1+2'!$H$11))/(('Steps 1+2'!$E$17)-('Steps 1+2'!$H$11))*2+4)))," ")," ")</f>
        <v xml:space="preserve"> </v>
      </c>
      <c r="C2737" s="9" t="str">
        <f t="shared" si="87"/>
        <v xml:space="preserve"> </v>
      </c>
      <c r="D2737" s="32" t="e">
        <f t="shared" si="88"/>
        <v>#N/A</v>
      </c>
    </row>
    <row r="2738" spans="1:4">
      <c r="A2738" s="32" t="e">
        <f>IF((A2737+$F$5&lt;='Steps 1+2'!$E$17),A2737+$F$5,#N/A)</f>
        <v>#N/A</v>
      </c>
      <c r="B2738" s="10" t="str">
        <f>IFERROR(IF(ISNUMBER(A2738),(IF(A2738&lt;('Steps 1+2'!$H$11),((A2738/('Steps 1+2'!$H$11))*3+1),((A2738-('Steps 1+2'!$H$11))/(('Steps 1+2'!$E$17)-('Steps 1+2'!$H$11))*2+4)))," ")," ")</f>
        <v xml:space="preserve"> </v>
      </c>
      <c r="C2738" s="9" t="str">
        <f t="shared" si="87"/>
        <v xml:space="preserve"> </v>
      </c>
      <c r="D2738" s="32" t="e">
        <f t="shared" si="88"/>
        <v>#N/A</v>
      </c>
    </row>
    <row r="2739" spans="1:4">
      <c r="A2739" s="32" t="e">
        <f>IF((A2738+$F$5&lt;='Steps 1+2'!$E$17),A2738+$F$5,#N/A)</f>
        <v>#N/A</v>
      </c>
      <c r="B2739" s="10" t="str">
        <f>IFERROR(IF(ISNUMBER(A2739),(IF(A2739&lt;('Steps 1+2'!$H$11),((A2739/('Steps 1+2'!$H$11))*3+1),((A2739-('Steps 1+2'!$H$11))/(('Steps 1+2'!$E$17)-('Steps 1+2'!$H$11))*2+4)))," ")," ")</f>
        <v xml:space="preserve"> </v>
      </c>
      <c r="C2739" s="9" t="str">
        <f t="shared" si="87"/>
        <v xml:space="preserve"> </v>
      </c>
      <c r="D2739" s="32" t="e">
        <f t="shared" si="88"/>
        <v>#N/A</v>
      </c>
    </row>
    <row r="2740" spans="1:4">
      <c r="A2740" s="32" t="e">
        <f>IF((A2739+$F$5&lt;='Steps 1+2'!$E$17),A2739+$F$5,#N/A)</f>
        <v>#N/A</v>
      </c>
      <c r="B2740" s="10" t="str">
        <f>IFERROR(IF(ISNUMBER(A2740),(IF(A2740&lt;('Steps 1+2'!$H$11),((A2740/('Steps 1+2'!$H$11))*3+1),((A2740-('Steps 1+2'!$H$11))/(('Steps 1+2'!$E$17)-('Steps 1+2'!$H$11))*2+4)))," ")," ")</f>
        <v xml:space="preserve"> </v>
      </c>
      <c r="C2740" s="9" t="str">
        <f t="shared" si="87"/>
        <v xml:space="preserve"> </v>
      </c>
      <c r="D2740" s="32" t="e">
        <f t="shared" si="88"/>
        <v>#N/A</v>
      </c>
    </row>
    <row r="2741" spans="1:4">
      <c r="A2741" s="32" t="e">
        <f>IF((A2740+$F$5&lt;='Steps 1+2'!$E$17),A2740+$F$5,#N/A)</f>
        <v>#N/A</v>
      </c>
      <c r="B2741" s="10" t="str">
        <f>IFERROR(IF(ISNUMBER(A2741),(IF(A2741&lt;('Steps 1+2'!$H$11),((A2741/('Steps 1+2'!$H$11))*3+1),((A2741-('Steps 1+2'!$H$11))/(('Steps 1+2'!$E$17)-('Steps 1+2'!$H$11))*2+4)))," ")," ")</f>
        <v xml:space="preserve"> </v>
      </c>
      <c r="C2741" s="9" t="str">
        <f t="shared" si="87"/>
        <v xml:space="preserve"> </v>
      </c>
      <c r="D2741" s="32" t="e">
        <f t="shared" si="88"/>
        <v>#N/A</v>
      </c>
    </row>
    <row r="2742" spans="1:4">
      <c r="A2742" s="32" t="e">
        <f>IF((A2741+$F$5&lt;='Steps 1+2'!$E$17),A2741+$F$5,#N/A)</f>
        <v>#N/A</v>
      </c>
      <c r="B2742" s="10" t="str">
        <f>IFERROR(IF(ISNUMBER(A2742),(IF(A2742&lt;('Steps 1+2'!$H$11),((A2742/('Steps 1+2'!$H$11))*3+1),((A2742-('Steps 1+2'!$H$11))/(('Steps 1+2'!$E$17)-('Steps 1+2'!$H$11))*2+4)))," ")," ")</f>
        <v xml:space="preserve"> </v>
      </c>
      <c r="C2742" s="9" t="str">
        <f t="shared" si="87"/>
        <v xml:space="preserve"> </v>
      </c>
      <c r="D2742" s="32" t="e">
        <f t="shared" si="88"/>
        <v>#N/A</v>
      </c>
    </row>
    <row r="2743" spans="1:4">
      <c r="A2743" s="32" t="e">
        <f>IF((A2742+$F$5&lt;='Steps 1+2'!$E$17),A2742+$F$5,#N/A)</f>
        <v>#N/A</v>
      </c>
      <c r="B2743" s="10" t="str">
        <f>IFERROR(IF(ISNUMBER(A2743),(IF(A2743&lt;('Steps 1+2'!$H$11),((A2743/('Steps 1+2'!$H$11))*3+1),((A2743-('Steps 1+2'!$H$11))/(('Steps 1+2'!$E$17)-('Steps 1+2'!$H$11))*2+4)))," ")," ")</f>
        <v xml:space="preserve"> </v>
      </c>
      <c r="C2743" s="9" t="str">
        <f t="shared" si="87"/>
        <v xml:space="preserve"> </v>
      </c>
      <c r="D2743" s="32" t="e">
        <f t="shared" si="88"/>
        <v>#N/A</v>
      </c>
    </row>
    <row r="2744" spans="1:4">
      <c r="A2744" s="32" t="e">
        <f>IF((A2743+$F$5&lt;='Steps 1+2'!$E$17),A2743+$F$5,#N/A)</f>
        <v>#N/A</v>
      </c>
      <c r="B2744" s="10" t="str">
        <f>IFERROR(IF(ISNUMBER(A2744),(IF(A2744&lt;('Steps 1+2'!$H$11),((A2744/('Steps 1+2'!$H$11))*3+1),((A2744-('Steps 1+2'!$H$11))/(('Steps 1+2'!$E$17)-('Steps 1+2'!$H$11))*2+4)))," ")," ")</f>
        <v xml:space="preserve"> </v>
      </c>
      <c r="C2744" s="9" t="str">
        <f t="shared" si="87"/>
        <v xml:space="preserve"> </v>
      </c>
      <c r="D2744" s="32" t="e">
        <f t="shared" si="88"/>
        <v>#N/A</v>
      </c>
    </row>
    <row r="2745" spans="1:4">
      <c r="A2745" s="32" t="e">
        <f>IF((A2744+$F$5&lt;='Steps 1+2'!$E$17),A2744+$F$5,#N/A)</f>
        <v>#N/A</v>
      </c>
      <c r="B2745" s="10" t="str">
        <f>IFERROR(IF(ISNUMBER(A2745),(IF(A2745&lt;('Steps 1+2'!$H$11),((A2745/('Steps 1+2'!$H$11))*3+1),((A2745-('Steps 1+2'!$H$11))/(('Steps 1+2'!$E$17)-('Steps 1+2'!$H$11))*2+4)))," ")," ")</f>
        <v xml:space="preserve"> </v>
      </c>
      <c r="C2745" s="9" t="str">
        <f t="shared" si="87"/>
        <v xml:space="preserve"> </v>
      </c>
      <c r="D2745" s="32" t="e">
        <f t="shared" si="88"/>
        <v>#N/A</v>
      </c>
    </row>
    <row r="2746" spans="1:4">
      <c r="A2746" s="32" t="e">
        <f>IF((A2745+$F$5&lt;='Steps 1+2'!$E$17),A2745+$F$5,#N/A)</f>
        <v>#N/A</v>
      </c>
      <c r="B2746" s="10" t="str">
        <f>IFERROR(IF(ISNUMBER(A2746),(IF(A2746&lt;('Steps 1+2'!$H$11),((A2746/('Steps 1+2'!$H$11))*3+1),((A2746-('Steps 1+2'!$H$11))/(('Steps 1+2'!$E$17)-('Steps 1+2'!$H$11))*2+4)))," ")," ")</f>
        <v xml:space="preserve"> </v>
      </c>
      <c r="C2746" s="9" t="str">
        <f t="shared" si="87"/>
        <v xml:space="preserve"> </v>
      </c>
      <c r="D2746" s="32" t="e">
        <f t="shared" si="88"/>
        <v>#N/A</v>
      </c>
    </row>
    <row r="2747" spans="1:4">
      <c r="A2747" s="32" t="e">
        <f>IF((A2746+$F$5&lt;='Steps 1+2'!$E$17),A2746+$F$5,#N/A)</f>
        <v>#N/A</v>
      </c>
      <c r="B2747" s="10" t="str">
        <f>IFERROR(IF(ISNUMBER(A2747),(IF(A2747&lt;('Steps 1+2'!$H$11),((A2747/('Steps 1+2'!$H$11))*3+1),((A2747-('Steps 1+2'!$H$11))/(('Steps 1+2'!$E$17)-('Steps 1+2'!$H$11))*2+4)))," ")," ")</f>
        <v xml:space="preserve"> </v>
      </c>
      <c r="C2747" s="9" t="str">
        <f t="shared" si="87"/>
        <v xml:space="preserve"> </v>
      </c>
      <c r="D2747" s="32" t="e">
        <f t="shared" si="88"/>
        <v>#N/A</v>
      </c>
    </row>
    <row r="2748" spans="1:4">
      <c r="A2748" s="32" t="e">
        <f>IF((A2747+$F$5&lt;='Steps 1+2'!$E$17),A2747+$F$5,#N/A)</f>
        <v>#N/A</v>
      </c>
      <c r="B2748" s="10" t="str">
        <f>IFERROR(IF(ISNUMBER(A2748),(IF(A2748&lt;('Steps 1+2'!$H$11),((A2748/('Steps 1+2'!$H$11))*3+1),((A2748-('Steps 1+2'!$H$11))/(('Steps 1+2'!$E$17)-('Steps 1+2'!$H$11))*2+4)))," ")," ")</f>
        <v xml:space="preserve"> </v>
      </c>
      <c r="C2748" s="9" t="str">
        <f t="shared" si="87"/>
        <v xml:space="preserve"> </v>
      </c>
      <c r="D2748" s="32" t="e">
        <f t="shared" si="88"/>
        <v>#N/A</v>
      </c>
    </row>
    <row r="2749" spans="1:4">
      <c r="A2749" s="32" t="e">
        <f>IF((A2748+$F$5&lt;='Steps 1+2'!$E$17),A2748+$F$5,#N/A)</f>
        <v>#N/A</v>
      </c>
      <c r="B2749" s="10" t="str">
        <f>IFERROR(IF(ISNUMBER(A2749),(IF(A2749&lt;('Steps 1+2'!$H$11),((A2749/('Steps 1+2'!$H$11))*3+1),((A2749-('Steps 1+2'!$H$11))/(('Steps 1+2'!$E$17)-('Steps 1+2'!$H$11))*2+4)))," ")," ")</f>
        <v xml:space="preserve"> </v>
      </c>
      <c r="C2749" s="9" t="str">
        <f t="shared" si="87"/>
        <v xml:space="preserve"> </v>
      </c>
      <c r="D2749" s="32" t="e">
        <f t="shared" si="88"/>
        <v>#N/A</v>
      </c>
    </row>
    <row r="2750" spans="1:4">
      <c r="A2750" s="32" t="e">
        <f>IF((A2749+$F$5&lt;='Steps 1+2'!$E$17),A2749+$F$5,#N/A)</f>
        <v>#N/A</v>
      </c>
      <c r="B2750" s="10" t="str">
        <f>IFERROR(IF(ISNUMBER(A2750),(IF(A2750&lt;('Steps 1+2'!$H$11),((A2750/('Steps 1+2'!$H$11))*3+1),((A2750-('Steps 1+2'!$H$11))/(('Steps 1+2'!$E$17)-('Steps 1+2'!$H$11))*2+4)))," ")," ")</f>
        <v xml:space="preserve"> </v>
      </c>
      <c r="C2750" s="9" t="str">
        <f t="shared" si="87"/>
        <v xml:space="preserve"> </v>
      </c>
      <c r="D2750" s="32" t="e">
        <f t="shared" si="88"/>
        <v>#N/A</v>
      </c>
    </row>
    <row r="2751" spans="1:4">
      <c r="A2751" s="32" t="e">
        <f>IF((A2750+$F$5&lt;='Steps 1+2'!$E$17),A2750+$F$5,#N/A)</f>
        <v>#N/A</v>
      </c>
      <c r="B2751" s="10" t="str">
        <f>IFERROR(IF(ISNUMBER(A2751),(IF(A2751&lt;('Steps 1+2'!$H$11),((A2751/('Steps 1+2'!$H$11))*3+1),((A2751-('Steps 1+2'!$H$11))/(('Steps 1+2'!$E$17)-('Steps 1+2'!$H$11))*2+4)))," ")," ")</f>
        <v xml:space="preserve"> </v>
      </c>
      <c r="C2751" s="9" t="str">
        <f t="shared" si="87"/>
        <v xml:space="preserve"> </v>
      </c>
      <c r="D2751" s="32" t="e">
        <f t="shared" si="88"/>
        <v>#N/A</v>
      </c>
    </row>
    <row r="2752" spans="1:4">
      <c r="A2752" s="32" t="e">
        <f>IF((A2751+$F$5&lt;='Steps 1+2'!$E$17),A2751+$F$5,#N/A)</f>
        <v>#N/A</v>
      </c>
      <c r="B2752" s="10" t="str">
        <f>IFERROR(IF(ISNUMBER(A2752),(IF(A2752&lt;('Steps 1+2'!$H$11),((A2752/('Steps 1+2'!$H$11))*3+1),((A2752-('Steps 1+2'!$H$11))/(('Steps 1+2'!$E$17)-('Steps 1+2'!$H$11))*2+4)))," ")," ")</f>
        <v xml:space="preserve"> </v>
      </c>
      <c r="C2752" s="9" t="str">
        <f t="shared" si="87"/>
        <v xml:space="preserve"> </v>
      </c>
      <c r="D2752" s="32" t="e">
        <f t="shared" si="88"/>
        <v>#N/A</v>
      </c>
    </row>
    <row r="2753" spans="1:4">
      <c r="A2753" s="32" t="e">
        <f>IF((A2752+$F$5&lt;='Steps 1+2'!$E$17),A2752+$F$5,#N/A)</f>
        <v>#N/A</v>
      </c>
      <c r="B2753" s="10" t="str">
        <f>IFERROR(IF(ISNUMBER(A2753),(IF(A2753&lt;('Steps 1+2'!$H$11),((A2753/('Steps 1+2'!$H$11))*3+1),((A2753-('Steps 1+2'!$H$11))/(('Steps 1+2'!$E$17)-('Steps 1+2'!$H$11))*2+4)))," ")," ")</f>
        <v xml:space="preserve"> </v>
      </c>
      <c r="C2753" s="9" t="str">
        <f t="shared" si="87"/>
        <v xml:space="preserve"> </v>
      </c>
      <c r="D2753" s="32" t="e">
        <f t="shared" si="88"/>
        <v>#N/A</v>
      </c>
    </row>
    <row r="2754" spans="1:4">
      <c r="A2754" s="32" t="e">
        <f>IF((A2753+$F$5&lt;='Steps 1+2'!$E$17),A2753+$F$5,#N/A)</f>
        <v>#N/A</v>
      </c>
      <c r="B2754" s="10" t="str">
        <f>IFERROR(IF(ISNUMBER(A2754),(IF(A2754&lt;('Steps 1+2'!$H$11),((A2754/('Steps 1+2'!$H$11))*3+1),((A2754-('Steps 1+2'!$H$11))/(('Steps 1+2'!$E$17)-('Steps 1+2'!$H$11))*2+4)))," ")," ")</f>
        <v xml:space="preserve"> </v>
      </c>
      <c r="C2754" s="9" t="str">
        <f t="shared" ref="C2754:C2817" si="89">IFERROR(IF(AND(B2754&gt;3.5,B2754&lt;4),3.5,ROUND(B2754/5,1)*5)," ")</f>
        <v xml:space="preserve"> </v>
      </c>
      <c r="D2754" s="32" t="e">
        <f t="shared" si="88"/>
        <v>#N/A</v>
      </c>
    </row>
    <row r="2755" spans="1:4">
      <c r="A2755" s="32" t="e">
        <f>IF((A2754+$F$5&lt;='Steps 1+2'!$E$17),A2754+$F$5,#N/A)</f>
        <v>#N/A</v>
      </c>
      <c r="B2755" s="10" t="str">
        <f>IFERROR(IF(ISNUMBER(A2755),(IF(A2755&lt;('Steps 1+2'!$H$11),((A2755/('Steps 1+2'!$H$11))*3+1),((A2755-('Steps 1+2'!$H$11))/(('Steps 1+2'!$E$17)-('Steps 1+2'!$H$11))*2+4)))," ")," ")</f>
        <v xml:space="preserve"> </v>
      </c>
      <c r="C2755" s="9" t="str">
        <f t="shared" si="89"/>
        <v xml:space="preserve"> </v>
      </c>
      <c r="D2755" s="32" t="e">
        <f t="shared" si="88"/>
        <v>#N/A</v>
      </c>
    </row>
    <row r="2756" spans="1:4">
      <c r="A2756" s="32" t="e">
        <f>IF((A2755+$F$5&lt;='Steps 1+2'!$E$17),A2755+$F$5,#N/A)</f>
        <v>#N/A</v>
      </c>
      <c r="B2756" s="10" t="str">
        <f>IFERROR(IF(ISNUMBER(A2756),(IF(A2756&lt;('Steps 1+2'!$H$11),((A2756/('Steps 1+2'!$H$11))*3+1),((A2756-('Steps 1+2'!$H$11))/(('Steps 1+2'!$E$17)-('Steps 1+2'!$H$11))*2+4)))," ")," ")</f>
        <v xml:space="preserve"> </v>
      </c>
      <c r="C2756" s="9" t="str">
        <f t="shared" si="89"/>
        <v xml:space="preserve"> </v>
      </c>
      <c r="D2756" s="32" t="e">
        <f t="shared" si="88"/>
        <v>#N/A</v>
      </c>
    </row>
    <row r="2757" spans="1:4">
      <c r="A2757" s="32" t="e">
        <f>IF((A2756+$F$5&lt;='Steps 1+2'!$E$17),A2756+$F$5,#N/A)</f>
        <v>#N/A</v>
      </c>
      <c r="B2757" s="10" t="str">
        <f>IFERROR(IF(ISNUMBER(A2757),(IF(A2757&lt;('Steps 1+2'!$H$11),((A2757/('Steps 1+2'!$H$11))*3+1),((A2757-('Steps 1+2'!$H$11))/(('Steps 1+2'!$E$17)-('Steps 1+2'!$H$11))*2+4)))," ")," ")</f>
        <v xml:space="preserve"> </v>
      </c>
      <c r="C2757" s="9" t="str">
        <f t="shared" si="89"/>
        <v xml:space="preserve"> </v>
      </c>
      <c r="D2757" s="32" t="e">
        <f t="shared" si="88"/>
        <v>#N/A</v>
      </c>
    </row>
    <row r="2758" spans="1:4">
      <c r="A2758" s="32" t="e">
        <f>IF((A2757+$F$5&lt;='Steps 1+2'!$E$17),A2757+$F$5,#N/A)</f>
        <v>#N/A</v>
      </c>
      <c r="B2758" s="10" t="str">
        <f>IFERROR(IF(ISNUMBER(A2758),(IF(A2758&lt;('Steps 1+2'!$H$11),((A2758/('Steps 1+2'!$H$11))*3+1),((A2758-('Steps 1+2'!$H$11))/(('Steps 1+2'!$E$17)-('Steps 1+2'!$H$11))*2+4)))," ")," ")</f>
        <v xml:space="preserve"> </v>
      </c>
      <c r="C2758" s="9" t="str">
        <f t="shared" si="89"/>
        <v xml:space="preserve"> </v>
      </c>
      <c r="D2758" s="32" t="e">
        <f t="shared" si="88"/>
        <v>#N/A</v>
      </c>
    </row>
    <row r="2759" spans="1:4">
      <c r="A2759" s="32" t="e">
        <f>IF((A2758+$F$5&lt;='Steps 1+2'!$E$17),A2758+$F$5,#N/A)</f>
        <v>#N/A</v>
      </c>
      <c r="B2759" s="10" t="str">
        <f>IFERROR(IF(ISNUMBER(A2759),(IF(A2759&lt;('Steps 1+2'!$H$11),((A2759/('Steps 1+2'!$H$11))*3+1),((A2759-('Steps 1+2'!$H$11))/(('Steps 1+2'!$E$17)-('Steps 1+2'!$H$11))*2+4)))," ")," ")</f>
        <v xml:space="preserve"> </v>
      </c>
      <c r="C2759" s="9" t="str">
        <f t="shared" si="89"/>
        <v xml:space="preserve"> </v>
      </c>
      <c r="D2759" s="32" t="e">
        <f t="shared" si="88"/>
        <v>#N/A</v>
      </c>
    </row>
    <row r="2760" spans="1:4">
      <c r="A2760" s="32" t="e">
        <f>IF((A2759+$F$5&lt;='Steps 1+2'!$E$17),A2759+$F$5,#N/A)</f>
        <v>#N/A</v>
      </c>
      <c r="B2760" s="10" t="str">
        <f>IFERROR(IF(ISNUMBER(A2760),(IF(A2760&lt;('Steps 1+2'!$H$11),((A2760/('Steps 1+2'!$H$11))*3+1),((A2760-('Steps 1+2'!$H$11))/(('Steps 1+2'!$E$17)-('Steps 1+2'!$H$11))*2+4)))," ")," ")</f>
        <v xml:space="preserve"> </v>
      </c>
      <c r="C2760" s="9" t="str">
        <f t="shared" si="89"/>
        <v xml:space="preserve"> </v>
      </c>
      <c r="D2760" s="32" t="e">
        <f t="shared" si="88"/>
        <v>#N/A</v>
      </c>
    </row>
    <row r="2761" spans="1:4">
      <c r="A2761" s="32" t="e">
        <f>IF((A2760+$F$5&lt;='Steps 1+2'!$E$17),A2760+$F$5,#N/A)</f>
        <v>#N/A</v>
      </c>
      <c r="B2761" s="10" t="str">
        <f>IFERROR(IF(ISNUMBER(A2761),(IF(A2761&lt;('Steps 1+2'!$H$11),((A2761/('Steps 1+2'!$H$11))*3+1),((A2761-('Steps 1+2'!$H$11))/(('Steps 1+2'!$E$17)-('Steps 1+2'!$H$11))*2+4)))," ")," ")</f>
        <v xml:space="preserve"> </v>
      </c>
      <c r="C2761" s="9" t="str">
        <f t="shared" si="89"/>
        <v xml:space="preserve"> </v>
      </c>
      <c r="D2761" s="32" t="e">
        <f t="shared" si="88"/>
        <v>#N/A</v>
      </c>
    </row>
    <row r="2762" spans="1:4">
      <c r="A2762" s="32" t="e">
        <f>IF((A2761+$F$5&lt;='Steps 1+2'!$E$17),A2761+$F$5,#N/A)</f>
        <v>#N/A</v>
      </c>
      <c r="B2762" s="10" t="str">
        <f>IFERROR(IF(ISNUMBER(A2762),(IF(A2762&lt;('Steps 1+2'!$H$11),((A2762/('Steps 1+2'!$H$11))*3+1),((A2762-('Steps 1+2'!$H$11))/(('Steps 1+2'!$E$17)-('Steps 1+2'!$H$11))*2+4)))," ")," ")</f>
        <v xml:space="preserve"> </v>
      </c>
      <c r="C2762" s="9" t="str">
        <f t="shared" si="89"/>
        <v xml:space="preserve"> </v>
      </c>
      <c r="D2762" s="32" t="e">
        <f t="shared" si="88"/>
        <v>#N/A</v>
      </c>
    </row>
    <row r="2763" spans="1:4">
      <c r="A2763" s="32" t="e">
        <f>IF((A2762+$F$5&lt;='Steps 1+2'!$E$17),A2762+$F$5,#N/A)</f>
        <v>#N/A</v>
      </c>
      <c r="B2763" s="10" t="str">
        <f>IFERROR(IF(ISNUMBER(A2763),(IF(A2763&lt;('Steps 1+2'!$H$11),((A2763/('Steps 1+2'!$H$11))*3+1),((A2763-('Steps 1+2'!$H$11))/(('Steps 1+2'!$E$17)-('Steps 1+2'!$H$11))*2+4)))," ")," ")</f>
        <v xml:space="preserve"> </v>
      </c>
      <c r="C2763" s="9" t="str">
        <f t="shared" si="89"/>
        <v xml:space="preserve"> </v>
      </c>
      <c r="D2763" s="32" t="e">
        <f t="shared" ref="D2763:D2826" si="90">A2763</f>
        <v>#N/A</v>
      </c>
    </row>
    <row r="2764" spans="1:4">
      <c r="A2764" s="32" t="e">
        <f>IF((A2763+$F$5&lt;='Steps 1+2'!$E$17),A2763+$F$5,#N/A)</f>
        <v>#N/A</v>
      </c>
      <c r="B2764" s="10" t="str">
        <f>IFERROR(IF(ISNUMBER(A2764),(IF(A2764&lt;('Steps 1+2'!$H$11),((A2764/('Steps 1+2'!$H$11))*3+1),((A2764-('Steps 1+2'!$H$11))/(('Steps 1+2'!$E$17)-('Steps 1+2'!$H$11))*2+4)))," ")," ")</f>
        <v xml:space="preserve"> </v>
      </c>
      <c r="C2764" s="9" t="str">
        <f t="shared" si="89"/>
        <v xml:space="preserve"> </v>
      </c>
      <c r="D2764" s="32" t="e">
        <f t="shared" si="90"/>
        <v>#N/A</v>
      </c>
    </row>
    <row r="2765" spans="1:4">
      <c r="A2765" s="32" t="e">
        <f>IF((A2764+$F$5&lt;='Steps 1+2'!$E$17),A2764+$F$5,#N/A)</f>
        <v>#N/A</v>
      </c>
      <c r="B2765" s="10" t="str">
        <f>IFERROR(IF(ISNUMBER(A2765),(IF(A2765&lt;('Steps 1+2'!$H$11),((A2765/('Steps 1+2'!$H$11))*3+1),((A2765-('Steps 1+2'!$H$11))/(('Steps 1+2'!$E$17)-('Steps 1+2'!$H$11))*2+4)))," ")," ")</f>
        <v xml:space="preserve"> </v>
      </c>
      <c r="C2765" s="9" t="str">
        <f t="shared" si="89"/>
        <v xml:space="preserve"> </v>
      </c>
      <c r="D2765" s="32" t="e">
        <f t="shared" si="90"/>
        <v>#N/A</v>
      </c>
    </row>
    <row r="2766" spans="1:4">
      <c r="A2766" s="32" t="e">
        <f>IF((A2765+$F$5&lt;='Steps 1+2'!$E$17),A2765+$F$5,#N/A)</f>
        <v>#N/A</v>
      </c>
      <c r="B2766" s="10" t="str">
        <f>IFERROR(IF(ISNUMBER(A2766),(IF(A2766&lt;('Steps 1+2'!$H$11),((A2766/('Steps 1+2'!$H$11))*3+1),((A2766-('Steps 1+2'!$H$11))/(('Steps 1+2'!$E$17)-('Steps 1+2'!$H$11))*2+4)))," ")," ")</f>
        <v xml:space="preserve"> </v>
      </c>
      <c r="C2766" s="9" t="str">
        <f t="shared" si="89"/>
        <v xml:space="preserve"> </v>
      </c>
      <c r="D2766" s="32" t="e">
        <f t="shared" si="90"/>
        <v>#N/A</v>
      </c>
    </row>
    <row r="2767" spans="1:4">
      <c r="A2767" s="32" t="e">
        <f>IF((A2766+$F$5&lt;='Steps 1+2'!$E$17),A2766+$F$5,#N/A)</f>
        <v>#N/A</v>
      </c>
      <c r="B2767" s="10" t="str">
        <f>IFERROR(IF(ISNUMBER(A2767),(IF(A2767&lt;('Steps 1+2'!$H$11),((A2767/('Steps 1+2'!$H$11))*3+1),((A2767-('Steps 1+2'!$H$11))/(('Steps 1+2'!$E$17)-('Steps 1+2'!$H$11))*2+4)))," ")," ")</f>
        <v xml:space="preserve"> </v>
      </c>
      <c r="C2767" s="9" t="str">
        <f t="shared" si="89"/>
        <v xml:space="preserve"> </v>
      </c>
      <c r="D2767" s="32" t="e">
        <f t="shared" si="90"/>
        <v>#N/A</v>
      </c>
    </row>
    <row r="2768" spans="1:4">
      <c r="A2768" s="32" t="e">
        <f>IF((A2767+$F$5&lt;='Steps 1+2'!$E$17),A2767+$F$5,#N/A)</f>
        <v>#N/A</v>
      </c>
      <c r="B2768" s="10" t="str">
        <f>IFERROR(IF(ISNUMBER(A2768),(IF(A2768&lt;('Steps 1+2'!$H$11),((A2768/('Steps 1+2'!$H$11))*3+1),((A2768-('Steps 1+2'!$H$11))/(('Steps 1+2'!$E$17)-('Steps 1+2'!$H$11))*2+4)))," ")," ")</f>
        <v xml:space="preserve"> </v>
      </c>
      <c r="C2768" s="9" t="str">
        <f t="shared" si="89"/>
        <v xml:space="preserve"> </v>
      </c>
      <c r="D2768" s="32" t="e">
        <f t="shared" si="90"/>
        <v>#N/A</v>
      </c>
    </row>
    <row r="2769" spans="1:4">
      <c r="A2769" s="32" t="e">
        <f>IF((A2768+$F$5&lt;='Steps 1+2'!$E$17),A2768+$F$5,#N/A)</f>
        <v>#N/A</v>
      </c>
      <c r="B2769" s="10" t="str">
        <f>IFERROR(IF(ISNUMBER(A2769),(IF(A2769&lt;('Steps 1+2'!$H$11),((A2769/('Steps 1+2'!$H$11))*3+1),((A2769-('Steps 1+2'!$H$11))/(('Steps 1+2'!$E$17)-('Steps 1+2'!$H$11))*2+4)))," ")," ")</f>
        <v xml:space="preserve"> </v>
      </c>
      <c r="C2769" s="9" t="str">
        <f t="shared" si="89"/>
        <v xml:space="preserve"> </v>
      </c>
      <c r="D2769" s="32" t="e">
        <f t="shared" si="90"/>
        <v>#N/A</v>
      </c>
    </row>
    <row r="2770" spans="1:4">
      <c r="A2770" s="32" t="e">
        <f>IF((A2769+$F$5&lt;='Steps 1+2'!$E$17),A2769+$F$5,#N/A)</f>
        <v>#N/A</v>
      </c>
      <c r="B2770" s="10" t="str">
        <f>IFERROR(IF(ISNUMBER(A2770),(IF(A2770&lt;('Steps 1+2'!$H$11),((A2770/('Steps 1+2'!$H$11))*3+1),((A2770-('Steps 1+2'!$H$11))/(('Steps 1+2'!$E$17)-('Steps 1+2'!$H$11))*2+4)))," ")," ")</f>
        <v xml:space="preserve"> </v>
      </c>
      <c r="C2770" s="9" t="str">
        <f t="shared" si="89"/>
        <v xml:space="preserve"> </v>
      </c>
      <c r="D2770" s="32" t="e">
        <f t="shared" si="90"/>
        <v>#N/A</v>
      </c>
    </row>
    <row r="2771" spans="1:4">
      <c r="A2771" s="32" t="e">
        <f>IF((A2770+$F$5&lt;='Steps 1+2'!$E$17),A2770+$F$5,#N/A)</f>
        <v>#N/A</v>
      </c>
      <c r="B2771" s="10" t="str">
        <f>IFERROR(IF(ISNUMBER(A2771),(IF(A2771&lt;('Steps 1+2'!$H$11),((A2771/('Steps 1+2'!$H$11))*3+1),((A2771-('Steps 1+2'!$H$11))/(('Steps 1+2'!$E$17)-('Steps 1+2'!$H$11))*2+4)))," ")," ")</f>
        <v xml:space="preserve"> </v>
      </c>
      <c r="C2771" s="9" t="str">
        <f t="shared" si="89"/>
        <v xml:space="preserve"> </v>
      </c>
      <c r="D2771" s="32" t="e">
        <f t="shared" si="90"/>
        <v>#N/A</v>
      </c>
    </row>
    <row r="2772" spans="1:4">
      <c r="A2772" s="32" t="e">
        <f>IF((A2771+$F$5&lt;='Steps 1+2'!$E$17),A2771+$F$5,#N/A)</f>
        <v>#N/A</v>
      </c>
      <c r="B2772" s="10" t="str">
        <f>IFERROR(IF(ISNUMBER(A2772),(IF(A2772&lt;('Steps 1+2'!$H$11),((A2772/('Steps 1+2'!$H$11))*3+1),((A2772-('Steps 1+2'!$H$11))/(('Steps 1+2'!$E$17)-('Steps 1+2'!$H$11))*2+4)))," ")," ")</f>
        <v xml:space="preserve"> </v>
      </c>
      <c r="C2772" s="9" t="str">
        <f t="shared" si="89"/>
        <v xml:space="preserve"> </v>
      </c>
      <c r="D2772" s="32" t="e">
        <f t="shared" si="90"/>
        <v>#N/A</v>
      </c>
    </row>
    <row r="2773" spans="1:4">
      <c r="A2773" s="32" t="e">
        <f>IF((A2772+$F$5&lt;='Steps 1+2'!$E$17),A2772+$F$5,#N/A)</f>
        <v>#N/A</v>
      </c>
      <c r="B2773" s="10" t="str">
        <f>IFERROR(IF(ISNUMBER(A2773),(IF(A2773&lt;('Steps 1+2'!$H$11),((A2773/('Steps 1+2'!$H$11))*3+1),((A2773-('Steps 1+2'!$H$11))/(('Steps 1+2'!$E$17)-('Steps 1+2'!$H$11))*2+4)))," ")," ")</f>
        <v xml:space="preserve"> </v>
      </c>
      <c r="C2773" s="9" t="str">
        <f t="shared" si="89"/>
        <v xml:space="preserve"> </v>
      </c>
      <c r="D2773" s="32" t="e">
        <f t="shared" si="90"/>
        <v>#N/A</v>
      </c>
    </row>
    <row r="2774" spans="1:4">
      <c r="A2774" s="32" t="e">
        <f>IF((A2773+$F$5&lt;='Steps 1+2'!$E$17),A2773+$F$5,#N/A)</f>
        <v>#N/A</v>
      </c>
      <c r="B2774" s="10" t="str">
        <f>IFERROR(IF(ISNUMBER(A2774),(IF(A2774&lt;('Steps 1+2'!$H$11),((A2774/('Steps 1+2'!$H$11))*3+1),((A2774-('Steps 1+2'!$H$11))/(('Steps 1+2'!$E$17)-('Steps 1+2'!$H$11))*2+4)))," ")," ")</f>
        <v xml:space="preserve"> </v>
      </c>
      <c r="C2774" s="9" t="str">
        <f t="shared" si="89"/>
        <v xml:space="preserve"> </v>
      </c>
      <c r="D2774" s="32" t="e">
        <f t="shared" si="90"/>
        <v>#N/A</v>
      </c>
    </row>
    <row r="2775" spans="1:4">
      <c r="A2775" s="32" t="e">
        <f>IF((A2774+$F$5&lt;='Steps 1+2'!$E$17),A2774+$F$5,#N/A)</f>
        <v>#N/A</v>
      </c>
      <c r="B2775" s="10" t="str">
        <f>IFERROR(IF(ISNUMBER(A2775),(IF(A2775&lt;('Steps 1+2'!$H$11),((A2775/('Steps 1+2'!$H$11))*3+1),((A2775-('Steps 1+2'!$H$11))/(('Steps 1+2'!$E$17)-('Steps 1+2'!$H$11))*2+4)))," ")," ")</f>
        <v xml:space="preserve"> </v>
      </c>
      <c r="C2775" s="9" t="str">
        <f t="shared" si="89"/>
        <v xml:space="preserve"> </v>
      </c>
      <c r="D2775" s="32" t="e">
        <f t="shared" si="90"/>
        <v>#N/A</v>
      </c>
    </row>
    <row r="2776" spans="1:4">
      <c r="A2776" s="32" t="e">
        <f>IF((A2775+$F$5&lt;='Steps 1+2'!$E$17),A2775+$F$5,#N/A)</f>
        <v>#N/A</v>
      </c>
      <c r="B2776" s="10" t="str">
        <f>IFERROR(IF(ISNUMBER(A2776),(IF(A2776&lt;('Steps 1+2'!$H$11),((A2776/('Steps 1+2'!$H$11))*3+1),((A2776-('Steps 1+2'!$H$11))/(('Steps 1+2'!$E$17)-('Steps 1+2'!$H$11))*2+4)))," ")," ")</f>
        <v xml:space="preserve"> </v>
      </c>
      <c r="C2776" s="9" t="str">
        <f t="shared" si="89"/>
        <v xml:space="preserve"> </v>
      </c>
      <c r="D2776" s="32" t="e">
        <f t="shared" si="90"/>
        <v>#N/A</v>
      </c>
    </row>
    <row r="2777" spans="1:4">
      <c r="A2777" s="32" t="e">
        <f>IF((A2776+$F$5&lt;='Steps 1+2'!$E$17),A2776+$F$5,#N/A)</f>
        <v>#N/A</v>
      </c>
      <c r="B2777" s="10" t="str">
        <f>IFERROR(IF(ISNUMBER(A2777),(IF(A2777&lt;('Steps 1+2'!$H$11),((A2777/('Steps 1+2'!$H$11))*3+1),((A2777-('Steps 1+2'!$H$11))/(('Steps 1+2'!$E$17)-('Steps 1+2'!$H$11))*2+4)))," ")," ")</f>
        <v xml:space="preserve"> </v>
      </c>
      <c r="C2777" s="9" t="str">
        <f t="shared" si="89"/>
        <v xml:space="preserve"> </v>
      </c>
      <c r="D2777" s="32" t="e">
        <f t="shared" si="90"/>
        <v>#N/A</v>
      </c>
    </row>
    <row r="2778" spans="1:4">
      <c r="A2778" s="32" t="e">
        <f>IF((A2777+$F$5&lt;='Steps 1+2'!$E$17),A2777+$F$5,#N/A)</f>
        <v>#N/A</v>
      </c>
      <c r="B2778" s="10" t="str">
        <f>IFERROR(IF(ISNUMBER(A2778),(IF(A2778&lt;('Steps 1+2'!$H$11),((A2778/('Steps 1+2'!$H$11))*3+1),((A2778-('Steps 1+2'!$H$11))/(('Steps 1+2'!$E$17)-('Steps 1+2'!$H$11))*2+4)))," ")," ")</f>
        <v xml:space="preserve"> </v>
      </c>
      <c r="C2778" s="9" t="str">
        <f t="shared" si="89"/>
        <v xml:space="preserve"> </v>
      </c>
      <c r="D2778" s="32" t="e">
        <f t="shared" si="90"/>
        <v>#N/A</v>
      </c>
    </row>
    <row r="2779" spans="1:4">
      <c r="A2779" s="32" t="e">
        <f>IF((A2778+$F$5&lt;='Steps 1+2'!$E$17),A2778+$F$5,#N/A)</f>
        <v>#N/A</v>
      </c>
      <c r="B2779" s="10" t="str">
        <f>IFERROR(IF(ISNUMBER(A2779),(IF(A2779&lt;('Steps 1+2'!$H$11),((A2779/('Steps 1+2'!$H$11))*3+1),((A2779-('Steps 1+2'!$H$11))/(('Steps 1+2'!$E$17)-('Steps 1+2'!$H$11))*2+4)))," ")," ")</f>
        <v xml:space="preserve"> </v>
      </c>
      <c r="C2779" s="9" t="str">
        <f t="shared" si="89"/>
        <v xml:space="preserve"> </v>
      </c>
      <c r="D2779" s="32" t="e">
        <f t="shared" si="90"/>
        <v>#N/A</v>
      </c>
    </row>
    <row r="2780" spans="1:4">
      <c r="A2780" s="32" t="e">
        <f>IF((A2779+$F$5&lt;='Steps 1+2'!$E$17),A2779+$F$5,#N/A)</f>
        <v>#N/A</v>
      </c>
      <c r="B2780" s="10" t="str">
        <f>IFERROR(IF(ISNUMBER(A2780),(IF(A2780&lt;('Steps 1+2'!$H$11),((A2780/('Steps 1+2'!$H$11))*3+1),((A2780-('Steps 1+2'!$H$11))/(('Steps 1+2'!$E$17)-('Steps 1+2'!$H$11))*2+4)))," ")," ")</f>
        <v xml:space="preserve"> </v>
      </c>
      <c r="C2780" s="9" t="str">
        <f t="shared" si="89"/>
        <v xml:space="preserve"> </v>
      </c>
      <c r="D2780" s="32" t="e">
        <f t="shared" si="90"/>
        <v>#N/A</v>
      </c>
    </row>
    <row r="2781" spans="1:4">
      <c r="A2781" s="32" t="e">
        <f>IF((A2780+$F$5&lt;='Steps 1+2'!$E$17),A2780+$F$5,#N/A)</f>
        <v>#N/A</v>
      </c>
      <c r="B2781" s="10" t="str">
        <f>IFERROR(IF(ISNUMBER(A2781),(IF(A2781&lt;('Steps 1+2'!$H$11),((A2781/('Steps 1+2'!$H$11))*3+1),((A2781-('Steps 1+2'!$H$11))/(('Steps 1+2'!$E$17)-('Steps 1+2'!$H$11))*2+4)))," ")," ")</f>
        <v xml:space="preserve"> </v>
      </c>
      <c r="C2781" s="9" t="str">
        <f t="shared" si="89"/>
        <v xml:space="preserve"> </v>
      </c>
      <c r="D2781" s="32" t="e">
        <f t="shared" si="90"/>
        <v>#N/A</v>
      </c>
    </row>
    <row r="2782" spans="1:4">
      <c r="A2782" s="32" t="e">
        <f>IF((A2781+$F$5&lt;='Steps 1+2'!$E$17),A2781+$F$5,#N/A)</f>
        <v>#N/A</v>
      </c>
      <c r="B2782" s="10" t="str">
        <f>IFERROR(IF(ISNUMBER(A2782),(IF(A2782&lt;('Steps 1+2'!$H$11),((A2782/('Steps 1+2'!$H$11))*3+1),((A2782-('Steps 1+2'!$H$11))/(('Steps 1+2'!$E$17)-('Steps 1+2'!$H$11))*2+4)))," ")," ")</f>
        <v xml:space="preserve"> </v>
      </c>
      <c r="C2782" s="9" t="str">
        <f t="shared" si="89"/>
        <v xml:space="preserve"> </v>
      </c>
      <c r="D2782" s="32" t="e">
        <f t="shared" si="90"/>
        <v>#N/A</v>
      </c>
    </row>
    <row r="2783" spans="1:4">
      <c r="A2783" s="32" t="e">
        <f>IF((A2782+$F$5&lt;='Steps 1+2'!$E$17),A2782+$F$5,#N/A)</f>
        <v>#N/A</v>
      </c>
      <c r="B2783" s="10" t="str">
        <f>IFERROR(IF(ISNUMBER(A2783),(IF(A2783&lt;('Steps 1+2'!$H$11),((A2783/('Steps 1+2'!$H$11))*3+1),((A2783-('Steps 1+2'!$H$11))/(('Steps 1+2'!$E$17)-('Steps 1+2'!$H$11))*2+4)))," ")," ")</f>
        <v xml:space="preserve"> </v>
      </c>
      <c r="C2783" s="9" t="str">
        <f t="shared" si="89"/>
        <v xml:space="preserve"> </v>
      </c>
      <c r="D2783" s="32" t="e">
        <f t="shared" si="90"/>
        <v>#N/A</v>
      </c>
    </row>
    <row r="2784" spans="1:4">
      <c r="A2784" s="32" t="e">
        <f>IF((A2783+$F$5&lt;='Steps 1+2'!$E$17),A2783+$F$5,#N/A)</f>
        <v>#N/A</v>
      </c>
      <c r="B2784" s="10" t="str">
        <f>IFERROR(IF(ISNUMBER(A2784),(IF(A2784&lt;('Steps 1+2'!$H$11),((A2784/('Steps 1+2'!$H$11))*3+1),((A2784-('Steps 1+2'!$H$11))/(('Steps 1+2'!$E$17)-('Steps 1+2'!$H$11))*2+4)))," ")," ")</f>
        <v xml:space="preserve"> </v>
      </c>
      <c r="C2784" s="9" t="str">
        <f t="shared" si="89"/>
        <v xml:space="preserve"> </v>
      </c>
      <c r="D2784" s="32" t="e">
        <f t="shared" si="90"/>
        <v>#N/A</v>
      </c>
    </row>
    <row r="2785" spans="1:4">
      <c r="A2785" s="32" t="e">
        <f>IF((A2784+$F$5&lt;='Steps 1+2'!$E$17),A2784+$F$5,#N/A)</f>
        <v>#N/A</v>
      </c>
      <c r="B2785" s="10" t="str">
        <f>IFERROR(IF(ISNUMBER(A2785),(IF(A2785&lt;('Steps 1+2'!$H$11),((A2785/('Steps 1+2'!$H$11))*3+1),((A2785-('Steps 1+2'!$H$11))/(('Steps 1+2'!$E$17)-('Steps 1+2'!$H$11))*2+4)))," ")," ")</f>
        <v xml:space="preserve"> </v>
      </c>
      <c r="C2785" s="9" t="str">
        <f t="shared" si="89"/>
        <v xml:space="preserve"> </v>
      </c>
      <c r="D2785" s="32" t="e">
        <f t="shared" si="90"/>
        <v>#N/A</v>
      </c>
    </row>
    <row r="2786" spans="1:4">
      <c r="A2786" s="32" t="e">
        <f>IF((A2785+$F$5&lt;='Steps 1+2'!$E$17),A2785+$F$5,#N/A)</f>
        <v>#N/A</v>
      </c>
      <c r="B2786" s="10" t="str">
        <f>IFERROR(IF(ISNUMBER(A2786),(IF(A2786&lt;('Steps 1+2'!$H$11),((A2786/('Steps 1+2'!$H$11))*3+1),((A2786-('Steps 1+2'!$H$11))/(('Steps 1+2'!$E$17)-('Steps 1+2'!$H$11))*2+4)))," ")," ")</f>
        <v xml:space="preserve"> </v>
      </c>
      <c r="C2786" s="9" t="str">
        <f t="shared" si="89"/>
        <v xml:space="preserve"> </v>
      </c>
      <c r="D2786" s="32" t="e">
        <f t="shared" si="90"/>
        <v>#N/A</v>
      </c>
    </row>
    <row r="2787" spans="1:4">
      <c r="A2787" s="32" t="e">
        <f>IF((A2786+$F$5&lt;='Steps 1+2'!$E$17),A2786+$F$5,#N/A)</f>
        <v>#N/A</v>
      </c>
      <c r="B2787" s="10" t="str">
        <f>IFERROR(IF(ISNUMBER(A2787),(IF(A2787&lt;('Steps 1+2'!$H$11),((A2787/('Steps 1+2'!$H$11))*3+1),((A2787-('Steps 1+2'!$H$11))/(('Steps 1+2'!$E$17)-('Steps 1+2'!$H$11))*2+4)))," ")," ")</f>
        <v xml:space="preserve"> </v>
      </c>
      <c r="C2787" s="9" t="str">
        <f t="shared" si="89"/>
        <v xml:space="preserve"> </v>
      </c>
      <c r="D2787" s="32" t="e">
        <f t="shared" si="90"/>
        <v>#N/A</v>
      </c>
    </row>
    <row r="2788" spans="1:4">
      <c r="A2788" s="32" t="e">
        <f>IF((A2787+$F$5&lt;='Steps 1+2'!$E$17),A2787+$F$5,#N/A)</f>
        <v>#N/A</v>
      </c>
      <c r="B2788" s="10" t="str">
        <f>IFERROR(IF(ISNUMBER(A2788),(IF(A2788&lt;('Steps 1+2'!$H$11),((A2788/('Steps 1+2'!$H$11))*3+1),((A2788-('Steps 1+2'!$H$11))/(('Steps 1+2'!$E$17)-('Steps 1+2'!$H$11))*2+4)))," ")," ")</f>
        <v xml:space="preserve"> </v>
      </c>
      <c r="C2788" s="9" t="str">
        <f t="shared" si="89"/>
        <v xml:space="preserve"> </v>
      </c>
      <c r="D2788" s="32" t="e">
        <f t="shared" si="90"/>
        <v>#N/A</v>
      </c>
    </row>
    <row r="2789" spans="1:4">
      <c r="A2789" s="32" t="e">
        <f>IF((A2788+$F$5&lt;='Steps 1+2'!$E$17),A2788+$F$5,#N/A)</f>
        <v>#N/A</v>
      </c>
      <c r="B2789" s="10" t="str">
        <f>IFERROR(IF(ISNUMBER(A2789),(IF(A2789&lt;('Steps 1+2'!$H$11),((A2789/('Steps 1+2'!$H$11))*3+1),((A2789-('Steps 1+2'!$H$11))/(('Steps 1+2'!$E$17)-('Steps 1+2'!$H$11))*2+4)))," ")," ")</f>
        <v xml:space="preserve"> </v>
      </c>
      <c r="C2789" s="9" t="str">
        <f t="shared" si="89"/>
        <v xml:space="preserve"> </v>
      </c>
      <c r="D2789" s="32" t="e">
        <f t="shared" si="90"/>
        <v>#N/A</v>
      </c>
    </row>
    <row r="2790" spans="1:4">
      <c r="A2790" s="32" t="e">
        <f>IF((A2789+$F$5&lt;='Steps 1+2'!$E$17),A2789+$F$5,#N/A)</f>
        <v>#N/A</v>
      </c>
      <c r="B2790" s="10" t="str">
        <f>IFERROR(IF(ISNUMBER(A2790),(IF(A2790&lt;('Steps 1+2'!$H$11),((A2790/('Steps 1+2'!$H$11))*3+1),((A2790-('Steps 1+2'!$H$11))/(('Steps 1+2'!$E$17)-('Steps 1+2'!$H$11))*2+4)))," ")," ")</f>
        <v xml:space="preserve"> </v>
      </c>
      <c r="C2790" s="9" t="str">
        <f t="shared" si="89"/>
        <v xml:space="preserve"> </v>
      </c>
      <c r="D2790" s="32" t="e">
        <f t="shared" si="90"/>
        <v>#N/A</v>
      </c>
    </row>
    <row r="2791" spans="1:4">
      <c r="A2791" s="32" t="e">
        <f>IF((A2790+$F$5&lt;='Steps 1+2'!$E$17),A2790+$F$5,#N/A)</f>
        <v>#N/A</v>
      </c>
      <c r="B2791" s="10" t="str">
        <f>IFERROR(IF(ISNUMBER(A2791),(IF(A2791&lt;('Steps 1+2'!$H$11),((A2791/('Steps 1+2'!$H$11))*3+1),((A2791-('Steps 1+2'!$H$11))/(('Steps 1+2'!$E$17)-('Steps 1+2'!$H$11))*2+4)))," ")," ")</f>
        <v xml:space="preserve"> </v>
      </c>
      <c r="C2791" s="9" t="str">
        <f t="shared" si="89"/>
        <v xml:space="preserve"> </v>
      </c>
      <c r="D2791" s="32" t="e">
        <f t="shared" si="90"/>
        <v>#N/A</v>
      </c>
    </row>
    <row r="2792" spans="1:4">
      <c r="A2792" s="32" t="e">
        <f>IF((A2791+$F$5&lt;='Steps 1+2'!$E$17),A2791+$F$5,#N/A)</f>
        <v>#N/A</v>
      </c>
      <c r="B2792" s="10" t="str">
        <f>IFERROR(IF(ISNUMBER(A2792),(IF(A2792&lt;('Steps 1+2'!$H$11),((A2792/('Steps 1+2'!$H$11))*3+1),((A2792-('Steps 1+2'!$H$11))/(('Steps 1+2'!$E$17)-('Steps 1+2'!$H$11))*2+4)))," ")," ")</f>
        <v xml:space="preserve"> </v>
      </c>
      <c r="C2792" s="9" t="str">
        <f t="shared" si="89"/>
        <v xml:space="preserve"> </v>
      </c>
      <c r="D2792" s="32" t="e">
        <f t="shared" si="90"/>
        <v>#N/A</v>
      </c>
    </row>
    <row r="2793" spans="1:4">
      <c r="A2793" s="32" t="e">
        <f>IF((A2792+$F$5&lt;='Steps 1+2'!$E$17),A2792+$F$5,#N/A)</f>
        <v>#N/A</v>
      </c>
      <c r="B2793" s="10" t="str">
        <f>IFERROR(IF(ISNUMBER(A2793),(IF(A2793&lt;('Steps 1+2'!$H$11),((A2793/('Steps 1+2'!$H$11))*3+1),((A2793-('Steps 1+2'!$H$11))/(('Steps 1+2'!$E$17)-('Steps 1+2'!$H$11))*2+4)))," ")," ")</f>
        <v xml:space="preserve"> </v>
      </c>
      <c r="C2793" s="9" t="str">
        <f t="shared" si="89"/>
        <v xml:space="preserve"> </v>
      </c>
      <c r="D2793" s="32" t="e">
        <f t="shared" si="90"/>
        <v>#N/A</v>
      </c>
    </row>
    <row r="2794" spans="1:4">
      <c r="A2794" s="32" t="e">
        <f>IF((A2793+$F$5&lt;='Steps 1+2'!$E$17),A2793+$F$5,#N/A)</f>
        <v>#N/A</v>
      </c>
      <c r="B2794" s="10" t="str">
        <f>IFERROR(IF(ISNUMBER(A2794),(IF(A2794&lt;('Steps 1+2'!$H$11),((A2794/('Steps 1+2'!$H$11))*3+1),((A2794-('Steps 1+2'!$H$11))/(('Steps 1+2'!$E$17)-('Steps 1+2'!$H$11))*2+4)))," ")," ")</f>
        <v xml:space="preserve"> </v>
      </c>
      <c r="C2794" s="9" t="str">
        <f t="shared" si="89"/>
        <v xml:space="preserve"> </v>
      </c>
      <c r="D2794" s="32" t="e">
        <f t="shared" si="90"/>
        <v>#N/A</v>
      </c>
    </row>
    <row r="2795" spans="1:4">
      <c r="A2795" s="32" t="e">
        <f>IF((A2794+$F$5&lt;='Steps 1+2'!$E$17),A2794+$F$5,#N/A)</f>
        <v>#N/A</v>
      </c>
      <c r="B2795" s="10" t="str">
        <f>IFERROR(IF(ISNUMBER(A2795),(IF(A2795&lt;('Steps 1+2'!$H$11),((A2795/('Steps 1+2'!$H$11))*3+1),((A2795-('Steps 1+2'!$H$11))/(('Steps 1+2'!$E$17)-('Steps 1+2'!$H$11))*2+4)))," ")," ")</f>
        <v xml:space="preserve"> </v>
      </c>
      <c r="C2795" s="9" t="str">
        <f t="shared" si="89"/>
        <v xml:space="preserve"> </v>
      </c>
      <c r="D2795" s="32" t="e">
        <f t="shared" si="90"/>
        <v>#N/A</v>
      </c>
    </row>
    <row r="2796" spans="1:4">
      <c r="A2796" s="32" t="e">
        <f>IF((A2795+$F$5&lt;='Steps 1+2'!$E$17),A2795+$F$5,#N/A)</f>
        <v>#N/A</v>
      </c>
      <c r="B2796" s="10" t="str">
        <f>IFERROR(IF(ISNUMBER(A2796),(IF(A2796&lt;('Steps 1+2'!$H$11),((A2796/('Steps 1+2'!$H$11))*3+1),((A2796-('Steps 1+2'!$H$11))/(('Steps 1+2'!$E$17)-('Steps 1+2'!$H$11))*2+4)))," ")," ")</f>
        <v xml:space="preserve"> </v>
      </c>
      <c r="C2796" s="9" t="str">
        <f t="shared" si="89"/>
        <v xml:space="preserve"> </v>
      </c>
      <c r="D2796" s="32" t="e">
        <f t="shared" si="90"/>
        <v>#N/A</v>
      </c>
    </row>
    <row r="2797" spans="1:4">
      <c r="A2797" s="32" t="e">
        <f>IF((A2796+$F$5&lt;='Steps 1+2'!$E$17),A2796+$F$5,#N/A)</f>
        <v>#N/A</v>
      </c>
      <c r="B2797" s="10" t="str">
        <f>IFERROR(IF(ISNUMBER(A2797),(IF(A2797&lt;('Steps 1+2'!$H$11),((A2797/('Steps 1+2'!$H$11))*3+1),((A2797-('Steps 1+2'!$H$11))/(('Steps 1+2'!$E$17)-('Steps 1+2'!$H$11))*2+4)))," ")," ")</f>
        <v xml:space="preserve"> </v>
      </c>
      <c r="C2797" s="9" t="str">
        <f t="shared" si="89"/>
        <v xml:space="preserve"> </v>
      </c>
      <c r="D2797" s="32" t="e">
        <f t="shared" si="90"/>
        <v>#N/A</v>
      </c>
    </row>
    <row r="2798" spans="1:4">
      <c r="A2798" s="32" t="e">
        <f>IF((A2797+$F$5&lt;='Steps 1+2'!$E$17),A2797+$F$5,#N/A)</f>
        <v>#N/A</v>
      </c>
      <c r="B2798" s="10" t="str">
        <f>IFERROR(IF(ISNUMBER(A2798),(IF(A2798&lt;('Steps 1+2'!$H$11),((A2798/('Steps 1+2'!$H$11))*3+1),((A2798-('Steps 1+2'!$H$11))/(('Steps 1+2'!$E$17)-('Steps 1+2'!$H$11))*2+4)))," ")," ")</f>
        <v xml:space="preserve"> </v>
      </c>
      <c r="C2798" s="9" t="str">
        <f t="shared" si="89"/>
        <v xml:space="preserve"> </v>
      </c>
      <c r="D2798" s="32" t="e">
        <f t="shared" si="90"/>
        <v>#N/A</v>
      </c>
    </row>
    <row r="2799" spans="1:4">
      <c r="A2799" s="32" t="e">
        <f>IF((A2798+$F$5&lt;='Steps 1+2'!$E$17),A2798+$F$5,#N/A)</f>
        <v>#N/A</v>
      </c>
      <c r="B2799" s="10" t="str">
        <f>IFERROR(IF(ISNUMBER(A2799),(IF(A2799&lt;('Steps 1+2'!$H$11),((A2799/('Steps 1+2'!$H$11))*3+1),((A2799-('Steps 1+2'!$H$11))/(('Steps 1+2'!$E$17)-('Steps 1+2'!$H$11))*2+4)))," ")," ")</f>
        <v xml:space="preserve"> </v>
      </c>
      <c r="C2799" s="9" t="str">
        <f t="shared" si="89"/>
        <v xml:space="preserve"> </v>
      </c>
      <c r="D2799" s="32" t="e">
        <f t="shared" si="90"/>
        <v>#N/A</v>
      </c>
    </row>
    <row r="2800" spans="1:4">
      <c r="A2800" s="32" t="e">
        <f>IF((A2799+$F$5&lt;='Steps 1+2'!$E$17),A2799+$F$5,#N/A)</f>
        <v>#N/A</v>
      </c>
      <c r="B2800" s="10" t="str">
        <f>IFERROR(IF(ISNUMBER(A2800),(IF(A2800&lt;('Steps 1+2'!$H$11),((A2800/('Steps 1+2'!$H$11))*3+1),((A2800-('Steps 1+2'!$H$11))/(('Steps 1+2'!$E$17)-('Steps 1+2'!$H$11))*2+4)))," ")," ")</f>
        <v xml:space="preserve"> </v>
      </c>
      <c r="C2800" s="9" t="str">
        <f t="shared" si="89"/>
        <v xml:space="preserve"> </v>
      </c>
      <c r="D2800" s="32" t="e">
        <f t="shared" si="90"/>
        <v>#N/A</v>
      </c>
    </row>
    <row r="2801" spans="1:4">
      <c r="A2801" s="32" t="e">
        <f>IF((A2800+$F$5&lt;='Steps 1+2'!$E$17),A2800+$F$5,#N/A)</f>
        <v>#N/A</v>
      </c>
      <c r="B2801" s="10" t="str">
        <f>IFERROR(IF(ISNUMBER(A2801),(IF(A2801&lt;('Steps 1+2'!$H$11),((A2801/('Steps 1+2'!$H$11))*3+1),((A2801-('Steps 1+2'!$H$11))/(('Steps 1+2'!$E$17)-('Steps 1+2'!$H$11))*2+4)))," ")," ")</f>
        <v xml:space="preserve"> </v>
      </c>
      <c r="C2801" s="9" t="str">
        <f t="shared" si="89"/>
        <v xml:space="preserve"> </v>
      </c>
      <c r="D2801" s="32" t="e">
        <f t="shared" si="90"/>
        <v>#N/A</v>
      </c>
    </row>
    <row r="2802" spans="1:4">
      <c r="A2802" s="32" t="e">
        <f>IF((A2801+$F$5&lt;='Steps 1+2'!$E$17),A2801+$F$5,#N/A)</f>
        <v>#N/A</v>
      </c>
      <c r="B2802" s="10" t="str">
        <f>IFERROR(IF(ISNUMBER(A2802),(IF(A2802&lt;('Steps 1+2'!$H$11),((A2802/('Steps 1+2'!$H$11))*3+1),((A2802-('Steps 1+2'!$H$11))/(('Steps 1+2'!$E$17)-('Steps 1+2'!$H$11))*2+4)))," ")," ")</f>
        <v xml:space="preserve"> </v>
      </c>
      <c r="C2802" s="9" t="str">
        <f t="shared" si="89"/>
        <v xml:space="preserve"> </v>
      </c>
      <c r="D2802" s="32" t="e">
        <f t="shared" si="90"/>
        <v>#N/A</v>
      </c>
    </row>
    <row r="2803" spans="1:4">
      <c r="A2803" s="32" t="e">
        <f>IF((A2802+$F$5&lt;='Steps 1+2'!$E$17),A2802+$F$5,#N/A)</f>
        <v>#N/A</v>
      </c>
      <c r="B2803" s="10" t="str">
        <f>IFERROR(IF(ISNUMBER(A2803),(IF(A2803&lt;('Steps 1+2'!$H$11),((A2803/('Steps 1+2'!$H$11))*3+1),((A2803-('Steps 1+2'!$H$11))/(('Steps 1+2'!$E$17)-('Steps 1+2'!$H$11))*2+4)))," ")," ")</f>
        <v xml:space="preserve"> </v>
      </c>
      <c r="C2803" s="9" t="str">
        <f t="shared" si="89"/>
        <v xml:space="preserve"> </v>
      </c>
      <c r="D2803" s="32" t="e">
        <f t="shared" si="90"/>
        <v>#N/A</v>
      </c>
    </row>
    <row r="2804" spans="1:4">
      <c r="A2804" s="32" t="e">
        <f>IF((A2803+$F$5&lt;='Steps 1+2'!$E$17),A2803+$F$5,#N/A)</f>
        <v>#N/A</v>
      </c>
      <c r="B2804" s="10" t="str">
        <f>IFERROR(IF(ISNUMBER(A2804),(IF(A2804&lt;('Steps 1+2'!$H$11),((A2804/('Steps 1+2'!$H$11))*3+1),((A2804-('Steps 1+2'!$H$11))/(('Steps 1+2'!$E$17)-('Steps 1+2'!$H$11))*2+4)))," ")," ")</f>
        <v xml:space="preserve"> </v>
      </c>
      <c r="C2804" s="9" t="str">
        <f t="shared" si="89"/>
        <v xml:space="preserve"> </v>
      </c>
      <c r="D2804" s="32" t="e">
        <f t="shared" si="90"/>
        <v>#N/A</v>
      </c>
    </row>
    <row r="2805" spans="1:4">
      <c r="A2805" s="32" t="e">
        <f>IF((A2804+$F$5&lt;='Steps 1+2'!$E$17),A2804+$F$5,#N/A)</f>
        <v>#N/A</v>
      </c>
      <c r="B2805" s="10" t="str">
        <f>IFERROR(IF(ISNUMBER(A2805),(IF(A2805&lt;('Steps 1+2'!$H$11),((A2805/('Steps 1+2'!$H$11))*3+1),((A2805-('Steps 1+2'!$H$11))/(('Steps 1+2'!$E$17)-('Steps 1+2'!$H$11))*2+4)))," ")," ")</f>
        <v xml:space="preserve"> </v>
      </c>
      <c r="C2805" s="9" t="str">
        <f t="shared" si="89"/>
        <v xml:space="preserve"> </v>
      </c>
      <c r="D2805" s="32" t="e">
        <f t="shared" si="90"/>
        <v>#N/A</v>
      </c>
    </row>
    <row r="2806" spans="1:4">
      <c r="A2806" s="32" t="e">
        <f>IF((A2805+$F$5&lt;='Steps 1+2'!$E$17),A2805+$F$5,#N/A)</f>
        <v>#N/A</v>
      </c>
      <c r="B2806" s="10" t="str">
        <f>IFERROR(IF(ISNUMBER(A2806),(IF(A2806&lt;('Steps 1+2'!$H$11),((A2806/('Steps 1+2'!$H$11))*3+1),((A2806-('Steps 1+2'!$H$11))/(('Steps 1+2'!$E$17)-('Steps 1+2'!$H$11))*2+4)))," ")," ")</f>
        <v xml:space="preserve"> </v>
      </c>
      <c r="C2806" s="9" t="str">
        <f t="shared" si="89"/>
        <v xml:space="preserve"> </v>
      </c>
      <c r="D2806" s="32" t="e">
        <f t="shared" si="90"/>
        <v>#N/A</v>
      </c>
    </row>
    <row r="2807" spans="1:4">
      <c r="A2807" s="32" t="e">
        <f>IF((A2806+$F$5&lt;='Steps 1+2'!$E$17),A2806+$F$5,#N/A)</f>
        <v>#N/A</v>
      </c>
      <c r="B2807" s="10" t="str">
        <f>IFERROR(IF(ISNUMBER(A2807),(IF(A2807&lt;('Steps 1+2'!$H$11),((A2807/('Steps 1+2'!$H$11))*3+1),((A2807-('Steps 1+2'!$H$11))/(('Steps 1+2'!$E$17)-('Steps 1+2'!$H$11))*2+4)))," ")," ")</f>
        <v xml:space="preserve"> </v>
      </c>
      <c r="C2807" s="9" t="str">
        <f t="shared" si="89"/>
        <v xml:space="preserve"> </v>
      </c>
      <c r="D2807" s="32" t="e">
        <f t="shared" si="90"/>
        <v>#N/A</v>
      </c>
    </row>
    <row r="2808" spans="1:4">
      <c r="A2808" s="32" t="e">
        <f>IF((A2807+$F$5&lt;='Steps 1+2'!$E$17),A2807+$F$5,#N/A)</f>
        <v>#N/A</v>
      </c>
      <c r="B2808" s="10" t="str">
        <f>IFERROR(IF(ISNUMBER(A2808),(IF(A2808&lt;('Steps 1+2'!$H$11),((A2808/('Steps 1+2'!$H$11))*3+1),((A2808-('Steps 1+2'!$H$11))/(('Steps 1+2'!$E$17)-('Steps 1+2'!$H$11))*2+4)))," ")," ")</f>
        <v xml:space="preserve"> </v>
      </c>
      <c r="C2808" s="9" t="str">
        <f t="shared" si="89"/>
        <v xml:space="preserve"> </v>
      </c>
      <c r="D2808" s="32" t="e">
        <f t="shared" si="90"/>
        <v>#N/A</v>
      </c>
    </row>
    <row r="2809" spans="1:4">
      <c r="A2809" s="32" t="e">
        <f>IF((A2808+$F$5&lt;='Steps 1+2'!$E$17),A2808+$F$5,#N/A)</f>
        <v>#N/A</v>
      </c>
      <c r="B2809" s="10" t="str">
        <f>IFERROR(IF(ISNUMBER(A2809),(IF(A2809&lt;('Steps 1+2'!$H$11),((A2809/('Steps 1+2'!$H$11))*3+1),((A2809-('Steps 1+2'!$H$11))/(('Steps 1+2'!$E$17)-('Steps 1+2'!$H$11))*2+4)))," ")," ")</f>
        <v xml:space="preserve"> </v>
      </c>
      <c r="C2809" s="9" t="str">
        <f t="shared" si="89"/>
        <v xml:space="preserve"> </v>
      </c>
      <c r="D2809" s="32" t="e">
        <f t="shared" si="90"/>
        <v>#N/A</v>
      </c>
    </row>
    <row r="2810" spans="1:4">
      <c r="A2810" s="32" t="e">
        <f>IF((A2809+$F$5&lt;='Steps 1+2'!$E$17),A2809+$F$5,#N/A)</f>
        <v>#N/A</v>
      </c>
      <c r="B2810" s="10" t="str">
        <f>IFERROR(IF(ISNUMBER(A2810),(IF(A2810&lt;('Steps 1+2'!$H$11),((A2810/('Steps 1+2'!$H$11))*3+1),((A2810-('Steps 1+2'!$H$11))/(('Steps 1+2'!$E$17)-('Steps 1+2'!$H$11))*2+4)))," ")," ")</f>
        <v xml:space="preserve"> </v>
      </c>
      <c r="C2810" s="9" t="str">
        <f t="shared" si="89"/>
        <v xml:space="preserve"> </v>
      </c>
      <c r="D2810" s="32" t="e">
        <f t="shared" si="90"/>
        <v>#N/A</v>
      </c>
    </row>
    <row r="2811" spans="1:4">
      <c r="A2811" s="32" t="e">
        <f>IF((A2810+$F$5&lt;='Steps 1+2'!$E$17),A2810+$F$5,#N/A)</f>
        <v>#N/A</v>
      </c>
      <c r="B2811" s="10" t="str">
        <f>IFERROR(IF(ISNUMBER(A2811),(IF(A2811&lt;('Steps 1+2'!$H$11),((A2811/('Steps 1+2'!$H$11))*3+1),((A2811-('Steps 1+2'!$H$11))/(('Steps 1+2'!$E$17)-('Steps 1+2'!$H$11))*2+4)))," ")," ")</f>
        <v xml:space="preserve"> </v>
      </c>
      <c r="C2811" s="9" t="str">
        <f t="shared" si="89"/>
        <v xml:space="preserve"> </v>
      </c>
      <c r="D2811" s="32" t="e">
        <f t="shared" si="90"/>
        <v>#N/A</v>
      </c>
    </row>
    <row r="2812" spans="1:4">
      <c r="A2812" s="32" t="e">
        <f>IF((A2811+$F$5&lt;='Steps 1+2'!$E$17),A2811+$F$5,#N/A)</f>
        <v>#N/A</v>
      </c>
      <c r="B2812" s="10" t="str">
        <f>IFERROR(IF(ISNUMBER(A2812),(IF(A2812&lt;('Steps 1+2'!$H$11),((A2812/('Steps 1+2'!$H$11))*3+1),((A2812-('Steps 1+2'!$H$11))/(('Steps 1+2'!$E$17)-('Steps 1+2'!$H$11))*2+4)))," ")," ")</f>
        <v xml:space="preserve"> </v>
      </c>
      <c r="C2812" s="9" t="str">
        <f t="shared" si="89"/>
        <v xml:space="preserve"> </v>
      </c>
      <c r="D2812" s="32" t="e">
        <f t="shared" si="90"/>
        <v>#N/A</v>
      </c>
    </row>
    <row r="2813" spans="1:4">
      <c r="A2813" s="32" t="e">
        <f>IF((A2812+$F$5&lt;='Steps 1+2'!$E$17),A2812+$F$5,#N/A)</f>
        <v>#N/A</v>
      </c>
      <c r="B2813" s="10" t="str">
        <f>IFERROR(IF(ISNUMBER(A2813),(IF(A2813&lt;('Steps 1+2'!$H$11),((A2813/('Steps 1+2'!$H$11))*3+1),((A2813-('Steps 1+2'!$H$11))/(('Steps 1+2'!$E$17)-('Steps 1+2'!$H$11))*2+4)))," ")," ")</f>
        <v xml:space="preserve"> </v>
      </c>
      <c r="C2813" s="9" t="str">
        <f t="shared" si="89"/>
        <v xml:space="preserve"> </v>
      </c>
      <c r="D2813" s="32" t="e">
        <f t="shared" si="90"/>
        <v>#N/A</v>
      </c>
    </row>
    <row r="2814" spans="1:4">
      <c r="A2814" s="32" t="e">
        <f>IF((A2813+$F$5&lt;='Steps 1+2'!$E$17),A2813+$F$5,#N/A)</f>
        <v>#N/A</v>
      </c>
      <c r="B2814" s="10" t="str">
        <f>IFERROR(IF(ISNUMBER(A2814),(IF(A2814&lt;('Steps 1+2'!$H$11),((A2814/('Steps 1+2'!$H$11))*3+1),((A2814-('Steps 1+2'!$H$11))/(('Steps 1+2'!$E$17)-('Steps 1+2'!$H$11))*2+4)))," ")," ")</f>
        <v xml:space="preserve"> </v>
      </c>
      <c r="C2814" s="9" t="str">
        <f t="shared" si="89"/>
        <v xml:space="preserve"> </v>
      </c>
      <c r="D2814" s="32" t="e">
        <f t="shared" si="90"/>
        <v>#N/A</v>
      </c>
    </row>
    <row r="2815" spans="1:4">
      <c r="A2815" s="32" t="e">
        <f>IF((A2814+$F$5&lt;='Steps 1+2'!$E$17),A2814+$F$5,#N/A)</f>
        <v>#N/A</v>
      </c>
      <c r="B2815" s="10" t="str">
        <f>IFERROR(IF(ISNUMBER(A2815),(IF(A2815&lt;('Steps 1+2'!$H$11),((A2815/('Steps 1+2'!$H$11))*3+1),((A2815-('Steps 1+2'!$H$11))/(('Steps 1+2'!$E$17)-('Steps 1+2'!$H$11))*2+4)))," ")," ")</f>
        <v xml:space="preserve"> </v>
      </c>
      <c r="C2815" s="9" t="str">
        <f t="shared" si="89"/>
        <v xml:space="preserve"> </v>
      </c>
      <c r="D2815" s="32" t="e">
        <f t="shared" si="90"/>
        <v>#N/A</v>
      </c>
    </row>
    <row r="2816" spans="1:4">
      <c r="A2816" s="32" t="e">
        <f>IF((A2815+$F$5&lt;='Steps 1+2'!$E$17),A2815+$F$5,#N/A)</f>
        <v>#N/A</v>
      </c>
      <c r="B2816" s="10" t="str">
        <f>IFERROR(IF(ISNUMBER(A2816),(IF(A2816&lt;('Steps 1+2'!$H$11),((A2816/('Steps 1+2'!$H$11))*3+1),((A2816-('Steps 1+2'!$H$11))/(('Steps 1+2'!$E$17)-('Steps 1+2'!$H$11))*2+4)))," ")," ")</f>
        <v xml:space="preserve"> </v>
      </c>
      <c r="C2816" s="9" t="str">
        <f t="shared" si="89"/>
        <v xml:space="preserve"> </v>
      </c>
      <c r="D2816" s="32" t="e">
        <f t="shared" si="90"/>
        <v>#N/A</v>
      </c>
    </row>
    <row r="2817" spans="1:4">
      <c r="A2817" s="32" t="e">
        <f>IF((A2816+$F$5&lt;='Steps 1+2'!$E$17),A2816+$F$5,#N/A)</f>
        <v>#N/A</v>
      </c>
      <c r="B2817" s="10" t="str">
        <f>IFERROR(IF(ISNUMBER(A2817),(IF(A2817&lt;('Steps 1+2'!$H$11),((A2817/('Steps 1+2'!$H$11))*3+1),((A2817-('Steps 1+2'!$H$11))/(('Steps 1+2'!$E$17)-('Steps 1+2'!$H$11))*2+4)))," ")," ")</f>
        <v xml:space="preserve"> </v>
      </c>
      <c r="C2817" s="9" t="str">
        <f t="shared" si="89"/>
        <v xml:space="preserve"> </v>
      </c>
      <c r="D2817" s="32" t="e">
        <f t="shared" si="90"/>
        <v>#N/A</v>
      </c>
    </row>
    <row r="2818" spans="1:4">
      <c r="A2818" s="32" t="e">
        <f>IF((A2817+$F$5&lt;='Steps 1+2'!$E$17),A2817+$F$5,#N/A)</f>
        <v>#N/A</v>
      </c>
      <c r="B2818" s="10" t="str">
        <f>IFERROR(IF(ISNUMBER(A2818),(IF(A2818&lt;('Steps 1+2'!$H$11),((A2818/('Steps 1+2'!$H$11))*3+1),((A2818-('Steps 1+2'!$H$11))/(('Steps 1+2'!$E$17)-('Steps 1+2'!$H$11))*2+4)))," ")," ")</f>
        <v xml:space="preserve"> </v>
      </c>
      <c r="C2818" s="9" t="str">
        <f t="shared" ref="C2818:C2881" si="91">IFERROR(IF(AND(B2818&gt;3.5,B2818&lt;4),3.5,ROUND(B2818/5,1)*5)," ")</f>
        <v xml:space="preserve"> </v>
      </c>
      <c r="D2818" s="32" t="e">
        <f t="shared" si="90"/>
        <v>#N/A</v>
      </c>
    </row>
    <row r="2819" spans="1:4">
      <c r="A2819" s="32" t="e">
        <f>IF((A2818+$F$5&lt;='Steps 1+2'!$E$17),A2818+$F$5,#N/A)</f>
        <v>#N/A</v>
      </c>
      <c r="B2819" s="10" t="str">
        <f>IFERROR(IF(ISNUMBER(A2819),(IF(A2819&lt;('Steps 1+2'!$H$11),((A2819/('Steps 1+2'!$H$11))*3+1),((A2819-('Steps 1+2'!$H$11))/(('Steps 1+2'!$E$17)-('Steps 1+2'!$H$11))*2+4)))," ")," ")</f>
        <v xml:space="preserve"> </v>
      </c>
      <c r="C2819" s="9" t="str">
        <f t="shared" si="91"/>
        <v xml:space="preserve"> </v>
      </c>
      <c r="D2819" s="32" t="e">
        <f t="shared" si="90"/>
        <v>#N/A</v>
      </c>
    </row>
    <row r="2820" spans="1:4">
      <c r="A2820" s="32" t="e">
        <f>IF((A2819+$F$5&lt;='Steps 1+2'!$E$17),A2819+$F$5,#N/A)</f>
        <v>#N/A</v>
      </c>
      <c r="B2820" s="10" t="str">
        <f>IFERROR(IF(ISNUMBER(A2820),(IF(A2820&lt;('Steps 1+2'!$H$11),((A2820/('Steps 1+2'!$H$11))*3+1),((A2820-('Steps 1+2'!$H$11))/(('Steps 1+2'!$E$17)-('Steps 1+2'!$H$11))*2+4)))," ")," ")</f>
        <v xml:space="preserve"> </v>
      </c>
      <c r="C2820" s="9" t="str">
        <f t="shared" si="91"/>
        <v xml:space="preserve"> </v>
      </c>
      <c r="D2820" s="32" t="e">
        <f t="shared" si="90"/>
        <v>#N/A</v>
      </c>
    </row>
    <row r="2821" spans="1:4">
      <c r="A2821" s="32" t="e">
        <f>IF((A2820+$F$5&lt;='Steps 1+2'!$E$17),A2820+$F$5,#N/A)</f>
        <v>#N/A</v>
      </c>
      <c r="B2821" s="10" t="str">
        <f>IFERROR(IF(ISNUMBER(A2821),(IF(A2821&lt;('Steps 1+2'!$H$11),((A2821/('Steps 1+2'!$H$11))*3+1),((A2821-('Steps 1+2'!$H$11))/(('Steps 1+2'!$E$17)-('Steps 1+2'!$H$11))*2+4)))," ")," ")</f>
        <v xml:space="preserve"> </v>
      </c>
      <c r="C2821" s="9" t="str">
        <f t="shared" si="91"/>
        <v xml:space="preserve"> </v>
      </c>
      <c r="D2821" s="32" t="e">
        <f t="shared" si="90"/>
        <v>#N/A</v>
      </c>
    </row>
    <row r="2822" spans="1:4">
      <c r="A2822" s="32" t="e">
        <f>IF((A2821+$F$5&lt;='Steps 1+2'!$E$17),A2821+$F$5,#N/A)</f>
        <v>#N/A</v>
      </c>
      <c r="B2822" s="10" t="str">
        <f>IFERROR(IF(ISNUMBER(A2822),(IF(A2822&lt;('Steps 1+2'!$H$11),((A2822/('Steps 1+2'!$H$11))*3+1),((A2822-('Steps 1+2'!$H$11))/(('Steps 1+2'!$E$17)-('Steps 1+2'!$H$11))*2+4)))," ")," ")</f>
        <v xml:space="preserve"> </v>
      </c>
      <c r="C2822" s="9" t="str">
        <f t="shared" si="91"/>
        <v xml:space="preserve"> </v>
      </c>
      <c r="D2822" s="32" t="e">
        <f t="shared" si="90"/>
        <v>#N/A</v>
      </c>
    </row>
    <row r="2823" spans="1:4">
      <c r="A2823" s="32" t="e">
        <f>IF((A2822+$F$5&lt;='Steps 1+2'!$E$17),A2822+$F$5,#N/A)</f>
        <v>#N/A</v>
      </c>
      <c r="B2823" s="10" t="str">
        <f>IFERROR(IF(ISNUMBER(A2823),(IF(A2823&lt;('Steps 1+2'!$H$11),((A2823/('Steps 1+2'!$H$11))*3+1),((A2823-('Steps 1+2'!$H$11))/(('Steps 1+2'!$E$17)-('Steps 1+2'!$H$11))*2+4)))," ")," ")</f>
        <v xml:space="preserve"> </v>
      </c>
      <c r="C2823" s="9" t="str">
        <f t="shared" si="91"/>
        <v xml:space="preserve"> </v>
      </c>
      <c r="D2823" s="32" t="e">
        <f t="shared" si="90"/>
        <v>#N/A</v>
      </c>
    </row>
    <row r="2824" spans="1:4">
      <c r="A2824" s="32" t="e">
        <f>IF((A2823+$F$5&lt;='Steps 1+2'!$E$17),A2823+$F$5,#N/A)</f>
        <v>#N/A</v>
      </c>
      <c r="B2824" s="10" t="str">
        <f>IFERROR(IF(ISNUMBER(A2824),(IF(A2824&lt;('Steps 1+2'!$H$11),((A2824/('Steps 1+2'!$H$11))*3+1),((A2824-('Steps 1+2'!$H$11))/(('Steps 1+2'!$E$17)-('Steps 1+2'!$H$11))*2+4)))," ")," ")</f>
        <v xml:space="preserve"> </v>
      </c>
      <c r="C2824" s="9" t="str">
        <f t="shared" si="91"/>
        <v xml:space="preserve"> </v>
      </c>
      <c r="D2824" s="32" t="e">
        <f t="shared" si="90"/>
        <v>#N/A</v>
      </c>
    </row>
    <row r="2825" spans="1:4">
      <c r="A2825" s="32" t="e">
        <f>IF((A2824+$F$5&lt;='Steps 1+2'!$E$17),A2824+$F$5,#N/A)</f>
        <v>#N/A</v>
      </c>
      <c r="B2825" s="10" t="str">
        <f>IFERROR(IF(ISNUMBER(A2825),(IF(A2825&lt;('Steps 1+2'!$H$11),((A2825/('Steps 1+2'!$H$11))*3+1),((A2825-('Steps 1+2'!$H$11))/(('Steps 1+2'!$E$17)-('Steps 1+2'!$H$11))*2+4)))," ")," ")</f>
        <v xml:space="preserve"> </v>
      </c>
      <c r="C2825" s="9" t="str">
        <f t="shared" si="91"/>
        <v xml:space="preserve"> </v>
      </c>
      <c r="D2825" s="32" t="e">
        <f t="shared" si="90"/>
        <v>#N/A</v>
      </c>
    </row>
    <row r="2826" spans="1:4">
      <c r="A2826" s="32" t="e">
        <f>IF((A2825+$F$5&lt;='Steps 1+2'!$E$17),A2825+$F$5,#N/A)</f>
        <v>#N/A</v>
      </c>
      <c r="B2826" s="10" t="str">
        <f>IFERROR(IF(ISNUMBER(A2826),(IF(A2826&lt;('Steps 1+2'!$H$11),((A2826/('Steps 1+2'!$H$11))*3+1),((A2826-('Steps 1+2'!$H$11))/(('Steps 1+2'!$E$17)-('Steps 1+2'!$H$11))*2+4)))," ")," ")</f>
        <v xml:space="preserve"> </v>
      </c>
      <c r="C2826" s="9" t="str">
        <f t="shared" si="91"/>
        <v xml:space="preserve"> </v>
      </c>
      <c r="D2826" s="32" t="e">
        <f t="shared" si="90"/>
        <v>#N/A</v>
      </c>
    </row>
    <row r="2827" spans="1:4">
      <c r="A2827" s="32" t="e">
        <f>IF((A2826+$F$5&lt;='Steps 1+2'!$E$17),A2826+$F$5,#N/A)</f>
        <v>#N/A</v>
      </c>
      <c r="B2827" s="10" t="str">
        <f>IFERROR(IF(ISNUMBER(A2827),(IF(A2827&lt;('Steps 1+2'!$H$11),((A2827/('Steps 1+2'!$H$11))*3+1),((A2827-('Steps 1+2'!$H$11))/(('Steps 1+2'!$E$17)-('Steps 1+2'!$H$11))*2+4)))," ")," ")</f>
        <v xml:space="preserve"> </v>
      </c>
      <c r="C2827" s="9" t="str">
        <f t="shared" si="91"/>
        <v xml:space="preserve"> </v>
      </c>
      <c r="D2827" s="32" t="e">
        <f t="shared" ref="D2827:D2890" si="92">A2827</f>
        <v>#N/A</v>
      </c>
    </row>
    <row r="2828" spans="1:4">
      <c r="A2828" s="32" t="e">
        <f>IF((A2827+$F$5&lt;='Steps 1+2'!$E$17),A2827+$F$5,#N/A)</f>
        <v>#N/A</v>
      </c>
      <c r="B2828" s="10" t="str">
        <f>IFERROR(IF(ISNUMBER(A2828),(IF(A2828&lt;('Steps 1+2'!$H$11),((A2828/('Steps 1+2'!$H$11))*3+1),((A2828-('Steps 1+2'!$H$11))/(('Steps 1+2'!$E$17)-('Steps 1+2'!$H$11))*2+4)))," ")," ")</f>
        <v xml:space="preserve"> </v>
      </c>
      <c r="C2828" s="9" t="str">
        <f t="shared" si="91"/>
        <v xml:space="preserve"> </v>
      </c>
      <c r="D2828" s="32" t="e">
        <f t="shared" si="92"/>
        <v>#N/A</v>
      </c>
    </row>
    <row r="2829" spans="1:4">
      <c r="A2829" s="32" t="e">
        <f>IF((A2828+$F$5&lt;='Steps 1+2'!$E$17),A2828+$F$5,#N/A)</f>
        <v>#N/A</v>
      </c>
      <c r="B2829" s="10" t="str">
        <f>IFERROR(IF(ISNUMBER(A2829),(IF(A2829&lt;('Steps 1+2'!$H$11),((A2829/('Steps 1+2'!$H$11))*3+1),((A2829-('Steps 1+2'!$H$11))/(('Steps 1+2'!$E$17)-('Steps 1+2'!$H$11))*2+4)))," ")," ")</f>
        <v xml:space="preserve"> </v>
      </c>
      <c r="C2829" s="9" t="str">
        <f t="shared" si="91"/>
        <v xml:space="preserve"> </v>
      </c>
      <c r="D2829" s="32" t="e">
        <f t="shared" si="92"/>
        <v>#N/A</v>
      </c>
    </row>
    <row r="2830" spans="1:4">
      <c r="A2830" s="32" t="e">
        <f>IF((A2829+$F$5&lt;='Steps 1+2'!$E$17),A2829+$F$5,#N/A)</f>
        <v>#N/A</v>
      </c>
      <c r="B2830" s="10" t="str">
        <f>IFERROR(IF(ISNUMBER(A2830),(IF(A2830&lt;('Steps 1+2'!$H$11),((A2830/('Steps 1+2'!$H$11))*3+1),((A2830-('Steps 1+2'!$H$11))/(('Steps 1+2'!$E$17)-('Steps 1+2'!$H$11))*2+4)))," ")," ")</f>
        <v xml:space="preserve"> </v>
      </c>
      <c r="C2830" s="9" t="str">
        <f t="shared" si="91"/>
        <v xml:space="preserve"> </v>
      </c>
      <c r="D2830" s="32" t="e">
        <f t="shared" si="92"/>
        <v>#N/A</v>
      </c>
    </row>
    <row r="2831" spans="1:4">
      <c r="A2831" s="32" t="e">
        <f>IF((A2830+$F$5&lt;='Steps 1+2'!$E$17),A2830+$F$5,#N/A)</f>
        <v>#N/A</v>
      </c>
      <c r="B2831" s="10" t="str">
        <f>IFERROR(IF(ISNUMBER(A2831),(IF(A2831&lt;('Steps 1+2'!$H$11),((A2831/('Steps 1+2'!$H$11))*3+1),((A2831-('Steps 1+2'!$H$11))/(('Steps 1+2'!$E$17)-('Steps 1+2'!$H$11))*2+4)))," ")," ")</f>
        <v xml:space="preserve"> </v>
      </c>
      <c r="C2831" s="9" t="str">
        <f t="shared" si="91"/>
        <v xml:space="preserve"> </v>
      </c>
      <c r="D2831" s="32" t="e">
        <f t="shared" si="92"/>
        <v>#N/A</v>
      </c>
    </row>
    <row r="2832" spans="1:4">
      <c r="A2832" s="32" t="e">
        <f>IF((A2831+$F$5&lt;='Steps 1+2'!$E$17),A2831+$F$5,#N/A)</f>
        <v>#N/A</v>
      </c>
      <c r="B2832" s="10" t="str">
        <f>IFERROR(IF(ISNUMBER(A2832),(IF(A2832&lt;('Steps 1+2'!$H$11),((A2832/('Steps 1+2'!$H$11))*3+1),((A2832-('Steps 1+2'!$H$11))/(('Steps 1+2'!$E$17)-('Steps 1+2'!$H$11))*2+4)))," ")," ")</f>
        <v xml:space="preserve"> </v>
      </c>
      <c r="C2832" s="9" t="str">
        <f t="shared" si="91"/>
        <v xml:space="preserve"> </v>
      </c>
      <c r="D2832" s="32" t="e">
        <f t="shared" si="92"/>
        <v>#N/A</v>
      </c>
    </row>
    <row r="2833" spans="1:4">
      <c r="A2833" s="32" t="e">
        <f>IF((A2832+$F$5&lt;='Steps 1+2'!$E$17),A2832+$F$5,#N/A)</f>
        <v>#N/A</v>
      </c>
      <c r="B2833" s="10" t="str">
        <f>IFERROR(IF(ISNUMBER(A2833),(IF(A2833&lt;('Steps 1+2'!$H$11),((A2833/('Steps 1+2'!$H$11))*3+1),((A2833-('Steps 1+2'!$H$11))/(('Steps 1+2'!$E$17)-('Steps 1+2'!$H$11))*2+4)))," ")," ")</f>
        <v xml:space="preserve"> </v>
      </c>
      <c r="C2833" s="9" t="str">
        <f t="shared" si="91"/>
        <v xml:space="preserve"> </v>
      </c>
      <c r="D2833" s="32" t="e">
        <f t="shared" si="92"/>
        <v>#N/A</v>
      </c>
    </row>
    <row r="2834" spans="1:4">
      <c r="A2834" s="32" t="e">
        <f>IF((A2833+$F$5&lt;='Steps 1+2'!$E$17),A2833+$F$5,#N/A)</f>
        <v>#N/A</v>
      </c>
      <c r="B2834" s="10" t="str">
        <f>IFERROR(IF(ISNUMBER(A2834),(IF(A2834&lt;('Steps 1+2'!$H$11),((A2834/('Steps 1+2'!$H$11))*3+1),((A2834-('Steps 1+2'!$H$11))/(('Steps 1+2'!$E$17)-('Steps 1+2'!$H$11))*2+4)))," ")," ")</f>
        <v xml:space="preserve"> </v>
      </c>
      <c r="C2834" s="9" t="str">
        <f t="shared" si="91"/>
        <v xml:space="preserve"> </v>
      </c>
      <c r="D2834" s="32" t="e">
        <f t="shared" si="92"/>
        <v>#N/A</v>
      </c>
    </row>
    <row r="2835" spans="1:4">
      <c r="A2835" s="32" t="e">
        <f>IF((A2834+$F$5&lt;='Steps 1+2'!$E$17),A2834+$F$5,#N/A)</f>
        <v>#N/A</v>
      </c>
      <c r="B2835" s="10" t="str">
        <f>IFERROR(IF(ISNUMBER(A2835),(IF(A2835&lt;('Steps 1+2'!$H$11),((A2835/('Steps 1+2'!$H$11))*3+1),((A2835-('Steps 1+2'!$H$11))/(('Steps 1+2'!$E$17)-('Steps 1+2'!$H$11))*2+4)))," ")," ")</f>
        <v xml:space="preserve"> </v>
      </c>
      <c r="C2835" s="9" t="str">
        <f t="shared" si="91"/>
        <v xml:space="preserve"> </v>
      </c>
      <c r="D2835" s="32" t="e">
        <f t="shared" si="92"/>
        <v>#N/A</v>
      </c>
    </row>
    <row r="2836" spans="1:4">
      <c r="A2836" s="32" t="e">
        <f>IF((A2835+$F$5&lt;='Steps 1+2'!$E$17),A2835+$F$5,#N/A)</f>
        <v>#N/A</v>
      </c>
      <c r="B2836" s="10" t="str">
        <f>IFERROR(IF(ISNUMBER(A2836),(IF(A2836&lt;('Steps 1+2'!$H$11),((A2836/('Steps 1+2'!$H$11))*3+1),((A2836-('Steps 1+2'!$H$11))/(('Steps 1+2'!$E$17)-('Steps 1+2'!$H$11))*2+4)))," ")," ")</f>
        <v xml:space="preserve"> </v>
      </c>
      <c r="C2836" s="9" t="str">
        <f t="shared" si="91"/>
        <v xml:space="preserve"> </v>
      </c>
      <c r="D2836" s="32" t="e">
        <f t="shared" si="92"/>
        <v>#N/A</v>
      </c>
    </row>
    <row r="2837" spans="1:4">
      <c r="A2837" s="32" t="e">
        <f>IF((A2836+$F$5&lt;='Steps 1+2'!$E$17),A2836+$F$5,#N/A)</f>
        <v>#N/A</v>
      </c>
      <c r="B2837" s="10" t="str">
        <f>IFERROR(IF(ISNUMBER(A2837),(IF(A2837&lt;('Steps 1+2'!$H$11),((A2837/('Steps 1+2'!$H$11))*3+1),((A2837-('Steps 1+2'!$H$11))/(('Steps 1+2'!$E$17)-('Steps 1+2'!$H$11))*2+4)))," ")," ")</f>
        <v xml:space="preserve"> </v>
      </c>
      <c r="C2837" s="9" t="str">
        <f t="shared" si="91"/>
        <v xml:space="preserve"> </v>
      </c>
      <c r="D2837" s="32" t="e">
        <f t="shared" si="92"/>
        <v>#N/A</v>
      </c>
    </row>
    <row r="2838" spans="1:4">
      <c r="A2838" s="32" t="e">
        <f>IF((A2837+$F$5&lt;='Steps 1+2'!$E$17),A2837+$F$5,#N/A)</f>
        <v>#N/A</v>
      </c>
      <c r="B2838" s="10" t="str">
        <f>IFERROR(IF(ISNUMBER(A2838),(IF(A2838&lt;('Steps 1+2'!$H$11),((A2838/('Steps 1+2'!$H$11))*3+1),((A2838-('Steps 1+2'!$H$11))/(('Steps 1+2'!$E$17)-('Steps 1+2'!$H$11))*2+4)))," ")," ")</f>
        <v xml:space="preserve"> </v>
      </c>
      <c r="C2838" s="9" t="str">
        <f t="shared" si="91"/>
        <v xml:space="preserve"> </v>
      </c>
      <c r="D2838" s="32" t="e">
        <f t="shared" si="92"/>
        <v>#N/A</v>
      </c>
    </row>
    <row r="2839" spans="1:4">
      <c r="A2839" s="32" t="e">
        <f>IF((A2838+$F$5&lt;='Steps 1+2'!$E$17),A2838+$F$5,#N/A)</f>
        <v>#N/A</v>
      </c>
      <c r="B2839" s="10" t="str">
        <f>IFERROR(IF(ISNUMBER(A2839),(IF(A2839&lt;('Steps 1+2'!$H$11),((A2839/('Steps 1+2'!$H$11))*3+1),((A2839-('Steps 1+2'!$H$11))/(('Steps 1+2'!$E$17)-('Steps 1+2'!$H$11))*2+4)))," ")," ")</f>
        <v xml:space="preserve"> </v>
      </c>
      <c r="C2839" s="9" t="str">
        <f t="shared" si="91"/>
        <v xml:space="preserve"> </v>
      </c>
      <c r="D2839" s="32" t="e">
        <f t="shared" si="92"/>
        <v>#N/A</v>
      </c>
    </row>
    <row r="2840" spans="1:4">
      <c r="A2840" s="32" t="e">
        <f>IF((A2839+$F$5&lt;='Steps 1+2'!$E$17),A2839+$F$5,#N/A)</f>
        <v>#N/A</v>
      </c>
      <c r="B2840" s="10" t="str">
        <f>IFERROR(IF(ISNUMBER(A2840),(IF(A2840&lt;('Steps 1+2'!$H$11),((A2840/('Steps 1+2'!$H$11))*3+1),((A2840-('Steps 1+2'!$H$11))/(('Steps 1+2'!$E$17)-('Steps 1+2'!$H$11))*2+4)))," ")," ")</f>
        <v xml:space="preserve"> </v>
      </c>
      <c r="C2840" s="9" t="str">
        <f t="shared" si="91"/>
        <v xml:space="preserve"> </v>
      </c>
      <c r="D2840" s="32" t="e">
        <f t="shared" si="92"/>
        <v>#N/A</v>
      </c>
    </row>
    <row r="2841" spans="1:4">
      <c r="A2841" s="32" t="e">
        <f>IF((A2840+$F$5&lt;='Steps 1+2'!$E$17),A2840+$F$5,#N/A)</f>
        <v>#N/A</v>
      </c>
      <c r="B2841" s="10" t="str">
        <f>IFERROR(IF(ISNUMBER(A2841),(IF(A2841&lt;('Steps 1+2'!$H$11),((A2841/('Steps 1+2'!$H$11))*3+1),((A2841-('Steps 1+2'!$H$11))/(('Steps 1+2'!$E$17)-('Steps 1+2'!$H$11))*2+4)))," ")," ")</f>
        <v xml:space="preserve"> </v>
      </c>
      <c r="C2841" s="9" t="str">
        <f t="shared" si="91"/>
        <v xml:space="preserve"> </v>
      </c>
      <c r="D2841" s="32" t="e">
        <f t="shared" si="92"/>
        <v>#N/A</v>
      </c>
    </row>
    <row r="2842" spans="1:4">
      <c r="A2842" s="32" t="e">
        <f>IF((A2841+$F$5&lt;='Steps 1+2'!$E$17),A2841+$F$5,#N/A)</f>
        <v>#N/A</v>
      </c>
      <c r="B2842" s="10" t="str">
        <f>IFERROR(IF(ISNUMBER(A2842),(IF(A2842&lt;('Steps 1+2'!$H$11),((A2842/('Steps 1+2'!$H$11))*3+1),((A2842-('Steps 1+2'!$H$11))/(('Steps 1+2'!$E$17)-('Steps 1+2'!$H$11))*2+4)))," ")," ")</f>
        <v xml:space="preserve"> </v>
      </c>
      <c r="C2842" s="9" t="str">
        <f t="shared" si="91"/>
        <v xml:space="preserve"> </v>
      </c>
      <c r="D2842" s="32" t="e">
        <f t="shared" si="92"/>
        <v>#N/A</v>
      </c>
    </row>
    <row r="2843" spans="1:4">
      <c r="A2843" s="32" t="e">
        <f>IF((A2842+$F$5&lt;='Steps 1+2'!$E$17),A2842+$F$5,#N/A)</f>
        <v>#N/A</v>
      </c>
      <c r="B2843" s="10" t="str">
        <f>IFERROR(IF(ISNUMBER(A2843),(IF(A2843&lt;('Steps 1+2'!$H$11),((A2843/('Steps 1+2'!$H$11))*3+1),((A2843-('Steps 1+2'!$H$11))/(('Steps 1+2'!$E$17)-('Steps 1+2'!$H$11))*2+4)))," ")," ")</f>
        <v xml:space="preserve"> </v>
      </c>
      <c r="C2843" s="9" t="str">
        <f t="shared" si="91"/>
        <v xml:space="preserve"> </v>
      </c>
      <c r="D2843" s="32" t="e">
        <f t="shared" si="92"/>
        <v>#N/A</v>
      </c>
    </row>
    <row r="2844" spans="1:4">
      <c r="A2844" s="32" t="e">
        <f>IF((A2843+$F$5&lt;='Steps 1+2'!$E$17),A2843+$F$5,#N/A)</f>
        <v>#N/A</v>
      </c>
      <c r="B2844" s="10" t="str">
        <f>IFERROR(IF(ISNUMBER(A2844),(IF(A2844&lt;('Steps 1+2'!$H$11),((A2844/('Steps 1+2'!$H$11))*3+1),((A2844-('Steps 1+2'!$H$11))/(('Steps 1+2'!$E$17)-('Steps 1+2'!$H$11))*2+4)))," ")," ")</f>
        <v xml:space="preserve"> </v>
      </c>
      <c r="C2844" s="9" t="str">
        <f t="shared" si="91"/>
        <v xml:space="preserve"> </v>
      </c>
      <c r="D2844" s="32" t="e">
        <f t="shared" si="92"/>
        <v>#N/A</v>
      </c>
    </row>
    <row r="2845" spans="1:4">
      <c r="A2845" s="32" t="e">
        <f>IF((A2844+$F$5&lt;='Steps 1+2'!$E$17),A2844+$F$5,#N/A)</f>
        <v>#N/A</v>
      </c>
      <c r="B2845" s="10" t="str">
        <f>IFERROR(IF(ISNUMBER(A2845),(IF(A2845&lt;('Steps 1+2'!$H$11),((A2845/('Steps 1+2'!$H$11))*3+1),((A2845-('Steps 1+2'!$H$11))/(('Steps 1+2'!$E$17)-('Steps 1+2'!$H$11))*2+4)))," ")," ")</f>
        <v xml:space="preserve"> </v>
      </c>
      <c r="C2845" s="9" t="str">
        <f t="shared" si="91"/>
        <v xml:space="preserve"> </v>
      </c>
      <c r="D2845" s="32" t="e">
        <f t="shared" si="92"/>
        <v>#N/A</v>
      </c>
    </row>
    <row r="2846" spans="1:4">
      <c r="A2846" s="32" t="e">
        <f>IF((A2845+$F$5&lt;='Steps 1+2'!$E$17),A2845+$F$5,#N/A)</f>
        <v>#N/A</v>
      </c>
      <c r="B2846" s="10" t="str">
        <f>IFERROR(IF(ISNUMBER(A2846),(IF(A2846&lt;('Steps 1+2'!$H$11),((A2846/('Steps 1+2'!$H$11))*3+1),((A2846-('Steps 1+2'!$H$11))/(('Steps 1+2'!$E$17)-('Steps 1+2'!$H$11))*2+4)))," ")," ")</f>
        <v xml:space="preserve"> </v>
      </c>
      <c r="C2846" s="9" t="str">
        <f t="shared" si="91"/>
        <v xml:space="preserve"> </v>
      </c>
      <c r="D2846" s="32" t="e">
        <f t="shared" si="92"/>
        <v>#N/A</v>
      </c>
    </row>
    <row r="2847" spans="1:4">
      <c r="A2847" s="32" t="e">
        <f>IF((A2846+$F$5&lt;='Steps 1+2'!$E$17),A2846+$F$5,#N/A)</f>
        <v>#N/A</v>
      </c>
      <c r="B2847" s="10" t="str">
        <f>IFERROR(IF(ISNUMBER(A2847),(IF(A2847&lt;('Steps 1+2'!$H$11),((A2847/('Steps 1+2'!$H$11))*3+1),((A2847-('Steps 1+2'!$H$11))/(('Steps 1+2'!$E$17)-('Steps 1+2'!$H$11))*2+4)))," ")," ")</f>
        <v xml:space="preserve"> </v>
      </c>
      <c r="C2847" s="9" t="str">
        <f t="shared" si="91"/>
        <v xml:space="preserve"> </v>
      </c>
      <c r="D2847" s="32" t="e">
        <f t="shared" si="92"/>
        <v>#N/A</v>
      </c>
    </row>
    <row r="2848" spans="1:4">
      <c r="A2848" s="32" t="e">
        <f>IF((A2847+$F$5&lt;='Steps 1+2'!$E$17),A2847+$F$5,#N/A)</f>
        <v>#N/A</v>
      </c>
      <c r="B2848" s="10" t="str">
        <f>IFERROR(IF(ISNUMBER(A2848),(IF(A2848&lt;('Steps 1+2'!$H$11),((A2848/('Steps 1+2'!$H$11))*3+1),((A2848-('Steps 1+2'!$H$11))/(('Steps 1+2'!$E$17)-('Steps 1+2'!$H$11))*2+4)))," ")," ")</f>
        <v xml:space="preserve"> </v>
      </c>
      <c r="C2848" s="9" t="str">
        <f t="shared" si="91"/>
        <v xml:space="preserve"> </v>
      </c>
      <c r="D2848" s="32" t="e">
        <f t="shared" si="92"/>
        <v>#N/A</v>
      </c>
    </row>
    <row r="2849" spans="1:4">
      <c r="A2849" s="32" t="e">
        <f>IF((A2848+$F$5&lt;='Steps 1+2'!$E$17),A2848+$F$5,#N/A)</f>
        <v>#N/A</v>
      </c>
      <c r="B2849" s="10" t="str">
        <f>IFERROR(IF(ISNUMBER(A2849),(IF(A2849&lt;('Steps 1+2'!$H$11),((A2849/('Steps 1+2'!$H$11))*3+1),((A2849-('Steps 1+2'!$H$11))/(('Steps 1+2'!$E$17)-('Steps 1+2'!$H$11))*2+4)))," ")," ")</f>
        <v xml:space="preserve"> </v>
      </c>
      <c r="C2849" s="9" t="str">
        <f t="shared" si="91"/>
        <v xml:space="preserve"> </v>
      </c>
      <c r="D2849" s="32" t="e">
        <f t="shared" si="92"/>
        <v>#N/A</v>
      </c>
    </row>
    <row r="2850" spans="1:4">
      <c r="A2850" s="32" t="e">
        <f>IF((A2849+$F$5&lt;='Steps 1+2'!$E$17),A2849+$F$5,#N/A)</f>
        <v>#N/A</v>
      </c>
      <c r="B2850" s="10" t="str">
        <f>IFERROR(IF(ISNUMBER(A2850),(IF(A2850&lt;('Steps 1+2'!$H$11),((A2850/('Steps 1+2'!$H$11))*3+1),((A2850-('Steps 1+2'!$H$11))/(('Steps 1+2'!$E$17)-('Steps 1+2'!$H$11))*2+4)))," ")," ")</f>
        <v xml:space="preserve"> </v>
      </c>
      <c r="C2850" s="9" t="str">
        <f t="shared" si="91"/>
        <v xml:space="preserve"> </v>
      </c>
      <c r="D2850" s="32" t="e">
        <f t="shared" si="92"/>
        <v>#N/A</v>
      </c>
    </row>
    <row r="2851" spans="1:4">
      <c r="A2851" s="32" t="e">
        <f>IF((A2850+$F$5&lt;='Steps 1+2'!$E$17),A2850+$F$5,#N/A)</f>
        <v>#N/A</v>
      </c>
      <c r="B2851" s="10" t="str">
        <f>IFERROR(IF(ISNUMBER(A2851),(IF(A2851&lt;('Steps 1+2'!$H$11),((A2851/('Steps 1+2'!$H$11))*3+1),((A2851-('Steps 1+2'!$H$11))/(('Steps 1+2'!$E$17)-('Steps 1+2'!$H$11))*2+4)))," ")," ")</f>
        <v xml:space="preserve"> </v>
      </c>
      <c r="C2851" s="9" t="str">
        <f t="shared" si="91"/>
        <v xml:space="preserve"> </v>
      </c>
      <c r="D2851" s="32" t="e">
        <f t="shared" si="92"/>
        <v>#N/A</v>
      </c>
    </row>
    <row r="2852" spans="1:4">
      <c r="A2852" s="32" t="e">
        <f>IF((A2851+$F$5&lt;='Steps 1+2'!$E$17),A2851+$F$5,#N/A)</f>
        <v>#N/A</v>
      </c>
      <c r="B2852" s="10" t="str">
        <f>IFERROR(IF(ISNUMBER(A2852),(IF(A2852&lt;('Steps 1+2'!$H$11),((A2852/('Steps 1+2'!$H$11))*3+1),((A2852-('Steps 1+2'!$H$11))/(('Steps 1+2'!$E$17)-('Steps 1+2'!$H$11))*2+4)))," ")," ")</f>
        <v xml:space="preserve"> </v>
      </c>
      <c r="C2852" s="9" t="str">
        <f t="shared" si="91"/>
        <v xml:space="preserve"> </v>
      </c>
      <c r="D2852" s="32" t="e">
        <f t="shared" si="92"/>
        <v>#N/A</v>
      </c>
    </row>
    <row r="2853" spans="1:4">
      <c r="A2853" s="32" t="e">
        <f>IF((A2852+$F$5&lt;='Steps 1+2'!$E$17),A2852+$F$5,#N/A)</f>
        <v>#N/A</v>
      </c>
      <c r="B2853" s="10" t="str">
        <f>IFERROR(IF(ISNUMBER(A2853),(IF(A2853&lt;('Steps 1+2'!$H$11),((A2853/('Steps 1+2'!$H$11))*3+1),((A2853-('Steps 1+2'!$H$11))/(('Steps 1+2'!$E$17)-('Steps 1+2'!$H$11))*2+4)))," ")," ")</f>
        <v xml:space="preserve"> </v>
      </c>
      <c r="C2853" s="9" t="str">
        <f t="shared" si="91"/>
        <v xml:space="preserve"> </v>
      </c>
      <c r="D2853" s="32" t="e">
        <f t="shared" si="92"/>
        <v>#N/A</v>
      </c>
    </row>
    <row r="2854" spans="1:4">
      <c r="A2854" s="32" t="e">
        <f>IF((A2853+$F$5&lt;='Steps 1+2'!$E$17),A2853+$F$5,#N/A)</f>
        <v>#N/A</v>
      </c>
      <c r="B2854" s="10" t="str">
        <f>IFERROR(IF(ISNUMBER(A2854),(IF(A2854&lt;('Steps 1+2'!$H$11),((A2854/('Steps 1+2'!$H$11))*3+1),((A2854-('Steps 1+2'!$H$11))/(('Steps 1+2'!$E$17)-('Steps 1+2'!$H$11))*2+4)))," ")," ")</f>
        <v xml:space="preserve"> </v>
      </c>
      <c r="C2854" s="9" t="str">
        <f t="shared" si="91"/>
        <v xml:space="preserve"> </v>
      </c>
      <c r="D2854" s="32" t="e">
        <f t="shared" si="92"/>
        <v>#N/A</v>
      </c>
    </row>
    <row r="2855" spans="1:4">
      <c r="A2855" s="32" t="e">
        <f>IF((A2854+$F$5&lt;='Steps 1+2'!$E$17),A2854+$F$5,#N/A)</f>
        <v>#N/A</v>
      </c>
      <c r="B2855" s="10" t="str">
        <f>IFERROR(IF(ISNUMBER(A2855),(IF(A2855&lt;('Steps 1+2'!$H$11),((A2855/('Steps 1+2'!$H$11))*3+1),((A2855-('Steps 1+2'!$H$11))/(('Steps 1+2'!$E$17)-('Steps 1+2'!$H$11))*2+4)))," ")," ")</f>
        <v xml:space="preserve"> </v>
      </c>
      <c r="C2855" s="9" t="str">
        <f t="shared" si="91"/>
        <v xml:space="preserve"> </v>
      </c>
      <c r="D2855" s="32" t="e">
        <f t="shared" si="92"/>
        <v>#N/A</v>
      </c>
    </row>
    <row r="2856" spans="1:4">
      <c r="A2856" s="32" t="e">
        <f>IF((A2855+$F$5&lt;='Steps 1+2'!$E$17),A2855+$F$5,#N/A)</f>
        <v>#N/A</v>
      </c>
      <c r="B2856" s="10" t="str">
        <f>IFERROR(IF(ISNUMBER(A2856),(IF(A2856&lt;('Steps 1+2'!$H$11),((A2856/('Steps 1+2'!$H$11))*3+1),((A2856-('Steps 1+2'!$H$11))/(('Steps 1+2'!$E$17)-('Steps 1+2'!$H$11))*2+4)))," ")," ")</f>
        <v xml:space="preserve"> </v>
      </c>
      <c r="C2856" s="9" t="str">
        <f t="shared" si="91"/>
        <v xml:space="preserve"> </v>
      </c>
      <c r="D2856" s="32" t="e">
        <f t="shared" si="92"/>
        <v>#N/A</v>
      </c>
    </row>
    <row r="2857" spans="1:4">
      <c r="A2857" s="32" t="e">
        <f>IF((A2856+$F$5&lt;='Steps 1+2'!$E$17),A2856+$F$5,#N/A)</f>
        <v>#N/A</v>
      </c>
      <c r="B2857" s="10" t="str">
        <f>IFERROR(IF(ISNUMBER(A2857),(IF(A2857&lt;('Steps 1+2'!$H$11),((A2857/('Steps 1+2'!$H$11))*3+1),((A2857-('Steps 1+2'!$H$11))/(('Steps 1+2'!$E$17)-('Steps 1+2'!$H$11))*2+4)))," ")," ")</f>
        <v xml:space="preserve"> </v>
      </c>
      <c r="C2857" s="9" t="str">
        <f t="shared" si="91"/>
        <v xml:space="preserve"> </v>
      </c>
      <c r="D2857" s="32" t="e">
        <f t="shared" si="92"/>
        <v>#N/A</v>
      </c>
    </row>
    <row r="2858" spans="1:4">
      <c r="A2858" s="32" t="e">
        <f>IF((A2857+$F$5&lt;='Steps 1+2'!$E$17),A2857+$F$5,#N/A)</f>
        <v>#N/A</v>
      </c>
      <c r="B2858" s="10" t="str">
        <f>IFERROR(IF(ISNUMBER(A2858),(IF(A2858&lt;('Steps 1+2'!$H$11),((A2858/('Steps 1+2'!$H$11))*3+1),((A2858-('Steps 1+2'!$H$11))/(('Steps 1+2'!$E$17)-('Steps 1+2'!$H$11))*2+4)))," ")," ")</f>
        <v xml:space="preserve"> </v>
      </c>
      <c r="C2858" s="9" t="str">
        <f t="shared" si="91"/>
        <v xml:space="preserve"> </v>
      </c>
      <c r="D2858" s="32" t="e">
        <f t="shared" si="92"/>
        <v>#N/A</v>
      </c>
    </row>
    <row r="2859" spans="1:4">
      <c r="A2859" s="32" t="e">
        <f>IF((A2858+$F$5&lt;='Steps 1+2'!$E$17),A2858+$F$5,#N/A)</f>
        <v>#N/A</v>
      </c>
      <c r="B2859" s="10" t="str">
        <f>IFERROR(IF(ISNUMBER(A2859),(IF(A2859&lt;('Steps 1+2'!$H$11),((A2859/('Steps 1+2'!$H$11))*3+1),((A2859-('Steps 1+2'!$H$11))/(('Steps 1+2'!$E$17)-('Steps 1+2'!$H$11))*2+4)))," ")," ")</f>
        <v xml:space="preserve"> </v>
      </c>
      <c r="C2859" s="9" t="str">
        <f t="shared" si="91"/>
        <v xml:space="preserve"> </v>
      </c>
      <c r="D2859" s="32" t="e">
        <f t="shared" si="92"/>
        <v>#N/A</v>
      </c>
    </row>
    <row r="2860" spans="1:4">
      <c r="A2860" s="32" t="e">
        <f>IF((A2859+$F$5&lt;='Steps 1+2'!$E$17),A2859+$F$5,#N/A)</f>
        <v>#N/A</v>
      </c>
      <c r="B2860" s="10" t="str">
        <f>IFERROR(IF(ISNUMBER(A2860),(IF(A2860&lt;('Steps 1+2'!$H$11),((A2860/('Steps 1+2'!$H$11))*3+1),((A2860-('Steps 1+2'!$H$11))/(('Steps 1+2'!$E$17)-('Steps 1+2'!$H$11))*2+4)))," ")," ")</f>
        <v xml:space="preserve"> </v>
      </c>
      <c r="C2860" s="9" t="str">
        <f t="shared" si="91"/>
        <v xml:space="preserve"> </v>
      </c>
      <c r="D2860" s="32" t="e">
        <f t="shared" si="92"/>
        <v>#N/A</v>
      </c>
    </row>
    <row r="2861" spans="1:4">
      <c r="A2861" s="32" t="e">
        <f>IF((A2860+$F$5&lt;='Steps 1+2'!$E$17),A2860+$F$5,#N/A)</f>
        <v>#N/A</v>
      </c>
      <c r="B2861" s="10" t="str">
        <f>IFERROR(IF(ISNUMBER(A2861),(IF(A2861&lt;('Steps 1+2'!$H$11),((A2861/('Steps 1+2'!$H$11))*3+1),((A2861-('Steps 1+2'!$H$11))/(('Steps 1+2'!$E$17)-('Steps 1+2'!$H$11))*2+4)))," ")," ")</f>
        <v xml:space="preserve"> </v>
      </c>
      <c r="C2861" s="9" t="str">
        <f t="shared" si="91"/>
        <v xml:space="preserve"> </v>
      </c>
      <c r="D2861" s="32" t="e">
        <f t="shared" si="92"/>
        <v>#N/A</v>
      </c>
    </row>
    <row r="2862" spans="1:4">
      <c r="A2862" s="32" t="e">
        <f>IF((A2861+$F$5&lt;='Steps 1+2'!$E$17),A2861+$F$5,#N/A)</f>
        <v>#N/A</v>
      </c>
      <c r="B2862" s="10" t="str">
        <f>IFERROR(IF(ISNUMBER(A2862),(IF(A2862&lt;('Steps 1+2'!$H$11),((A2862/('Steps 1+2'!$H$11))*3+1),((A2862-('Steps 1+2'!$H$11))/(('Steps 1+2'!$E$17)-('Steps 1+2'!$H$11))*2+4)))," ")," ")</f>
        <v xml:space="preserve"> </v>
      </c>
      <c r="C2862" s="9" t="str">
        <f t="shared" si="91"/>
        <v xml:space="preserve"> </v>
      </c>
      <c r="D2862" s="32" t="e">
        <f t="shared" si="92"/>
        <v>#N/A</v>
      </c>
    </row>
    <row r="2863" spans="1:4">
      <c r="A2863" s="32" t="e">
        <f>IF((A2862+$F$5&lt;='Steps 1+2'!$E$17),A2862+$F$5,#N/A)</f>
        <v>#N/A</v>
      </c>
      <c r="B2863" s="10" t="str">
        <f>IFERROR(IF(ISNUMBER(A2863),(IF(A2863&lt;('Steps 1+2'!$H$11),((A2863/('Steps 1+2'!$H$11))*3+1),((A2863-('Steps 1+2'!$H$11))/(('Steps 1+2'!$E$17)-('Steps 1+2'!$H$11))*2+4)))," ")," ")</f>
        <v xml:space="preserve"> </v>
      </c>
      <c r="C2863" s="9" t="str">
        <f t="shared" si="91"/>
        <v xml:space="preserve"> </v>
      </c>
      <c r="D2863" s="32" t="e">
        <f t="shared" si="92"/>
        <v>#N/A</v>
      </c>
    </row>
    <row r="2864" spans="1:4">
      <c r="A2864" s="32" t="e">
        <f>IF((A2863+$F$5&lt;='Steps 1+2'!$E$17),A2863+$F$5,#N/A)</f>
        <v>#N/A</v>
      </c>
      <c r="B2864" s="10" t="str">
        <f>IFERROR(IF(ISNUMBER(A2864),(IF(A2864&lt;('Steps 1+2'!$H$11),((A2864/('Steps 1+2'!$H$11))*3+1),((A2864-('Steps 1+2'!$H$11))/(('Steps 1+2'!$E$17)-('Steps 1+2'!$H$11))*2+4)))," ")," ")</f>
        <v xml:space="preserve"> </v>
      </c>
      <c r="C2864" s="9" t="str">
        <f t="shared" si="91"/>
        <v xml:space="preserve"> </v>
      </c>
      <c r="D2864" s="32" t="e">
        <f t="shared" si="92"/>
        <v>#N/A</v>
      </c>
    </row>
    <row r="2865" spans="1:4">
      <c r="A2865" s="32" t="e">
        <f>IF((A2864+$F$5&lt;='Steps 1+2'!$E$17),A2864+$F$5,#N/A)</f>
        <v>#N/A</v>
      </c>
      <c r="B2865" s="10" t="str">
        <f>IFERROR(IF(ISNUMBER(A2865),(IF(A2865&lt;('Steps 1+2'!$H$11),((A2865/('Steps 1+2'!$H$11))*3+1),((A2865-('Steps 1+2'!$H$11))/(('Steps 1+2'!$E$17)-('Steps 1+2'!$H$11))*2+4)))," ")," ")</f>
        <v xml:space="preserve"> </v>
      </c>
      <c r="C2865" s="9" t="str">
        <f t="shared" si="91"/>
        <v xml:space="preserve"> </v>
      </c>
      <c r="D2865" s="32" t="e">
        <f t="shared" si="92"/>
        <v>#N/A</v>
      </c>
    </row>
    <row r="2866" spans="1:4">
      <c r="A2866" s="32" t="e">
        <f>IF((A2865+$F$5&lt;='Steps 1+2'!$E$17),A2865+$F$5,#N/A)</f>
        <v>#N/A</v>
      </c>
      <c r="B2866" s="10" t="str">
        <f>IFERROR(IF(ISNUMBER(A2866),(IF(A2866&lt;('Steps 1+2'!$H$11),((A2866/('Steps 1+2'!$H$11))*3+1),((A2866-('Steps 1+2'!$H$11))/(('Steps 1+2'!$E$17)-('Steps 1+2'!$H$11))*2+4)))," ")," ")</f>
        <v xml:space="preserve"> </v>
      </c>
      <c r="C2866" s="9" t="str">
        <f t="shared" si="91"/>
        <v xml:space="preserve"> </v>
      </c>
      <c r="D2866" s="32" t="e">
        <f t="shared" si="92"/>
        <v>#N/A</v>
      </c>
    </row>
    <row r="2867" spans="1:4">
      <c r="A2867" s="32" t="e">
        <f>IF((A2866+$F$5&lt;='Steps 1+2'!$E$17),A2866+$F$5,#N/A)</f>
        <v>#N/A</v>
      </c>
      <c r="B2867" s="10" t="str">
        <f>IFERROR(IF(ISNUMBER(A2867),(IF(A2867&lt;('Steps 1+2'!$H$11),((A2867/('Steps 1+2'!$H$11))*3+1),((A2867-('Steps 1+2'!$H$11))/(('Steps 1+2'!$E$17)-('Steps 1+2'!$H$11))*2+4)))," ")," ")</f>
        <v xml:space="preserve"> </v>
      </c>
      <c r="C2867" s="9" t="str">
        <f t="shared" si="91"/>
        <v xml:space="preserve"> </v>
      </c>
      <c r="D2867" s="32" t="e">
        <f t="shared" si="92"/>
        <v>#N/A</v>
      </c>
    </row>
    <row r="2868" spans="1:4">
      <c r="A2868" s="32" t="e">
        <f>IF((A2867+$F$5&lt;='Steps 1+2'!$E$17),A2867+$F$5,#N/A)</f>
        <v>#N/A</v>
      </c>
      <c r="B2868" s="10" t="str">
        <f>IFERROR(IF(ISNUMBER(A2868),(IF(A2868&lt;('Steps 1+2'!$H$11),((A2868/('Steps 1+2'!$H$11))*3+1),((A2868-('Steps 1+2'!$H$11))/(('Steps 1+2'!$E$17)-('Steps 1+2'!$H$11))*2+4)))," ")," ")</f>
        <v xml:space="preserve"> </v>
      </c>
      <c r="C2868" s="9" t="str">
        <f t="shared" si="91"/>
        <v xml:space="preserve"> </v>
      </c>
      <c r="D2868" s="32" t="e">
        <f t="shared" si="92"/>
        <v>#N/A</v>
      </c>
    </row>
    <row r="2869" spans="1:4">
      <c r="A2869" s="32" t="e">
        <f>IF((A2868+$F$5&lt;='Steps 1+2'!$E$17),A2868+$F$5,#N/A)</f>
        <v>#N/A</v>
      </c>
      <c r="B2869" s="10" t="str">
        <f>IFERROR(IF(ISNUMBER(A2869),(IF(A2869&lt;('Steps 1+2'!$H$11),((A2869/('Steps 1+2'!$H$11))*3+1),((A2869-('Steps 1+2'!$H$11))/(('Steps 1+2'!$E$17)-('Steps 1+2'!$H$11))*2+4)))," ")," ")</f>
        <v xml:space="preserve"> </v>
      </c>
      <c r="C2869" s="9" t="str">
        <f t="shared" si="91"/>
        <v xml:space="preserve"> </v>
      </c>
      <c r="D2869" s="32" t="e">
        <f t="shared" si="92"/>
        <v>#N/A</v>
      </c>
    </row>
    <row r="2870" spans="1:4">
      <c r="A2870" s="32" t="e">
        <f>IF((A2869+$F$5&lt;='Steps 1+2'!$E$17),A2869+$F$5,#N/A)</f>
        <v>#N/A</v>
      </c>
      <c r="B2870" s="10" t="str">
        <f>IFERROR(IF(ISNUMBER(A2870),(IF(A2870&lt;('Steps 1+2'!$H$11),((A2870/('Steps 1+2'!$H$11))*3+1),((A2870-('Steps 1+2'!$H$11))/(('Steps 1+2'!$E$17)-('Steps 1+2'!$H$11))*2+4)))," ")," ")</f>
        <v xml:space="preserve"> </v>
      </c>
      <c r="C2870" s="9" t="str">
        <f t="shared" si="91"/>
        <v xml:space="preserve"> </v>
      </c>
      <c r="D2870" s="32" t="e">
        <f t="shared" si="92"/>
        <v>#N/A</v>
      </c>
    </row>
    <row r="2871" spans="1:4">
      <c r="A2871" s="32" t="e">
        <f>IF((A2870+$F$5&lt;='Steps 1+2'!$E$17),A2870+$F$5,#N/A)</f>
        <v>#N/A</v>
      </c>
      <c r="B2871" s="10" t="str">
        <f>IFERROR(IF(ISNUMBER(A2871),(IF(A2871&lt;('Steps 1+2'!$H$11),((A2871/('Steps 1+2'!$H$11))*3+1),((A2871-('Steps 1+2'!$H$11))/(('Steps 1+2'!$E$17)-('Steps 1+2'!$H$11))*2+4)))," ")," ")</f>
        <v xml:space="preserve"> </v>
      </c>
      <c r="C2871" s="9" t="str">
        <f t="shared" si="91"/>
        <v xml:space="preserve"> </v>
      </c>
      <c r="D2871" s="32" t="e">
        <f t="shared" si="92"/>
        <v>#N/A</v>
      </c>
    </row>
    <row r="2872" spans="1:4">
      <c r="A2872" s="32" t="e">
        <f>IF((A2871+$F$5&lt;='Steps 1+2'!$E$17),A2871+$F$5,#N/A)</f>
        <v>#N/A</v>
      </c>
      <c r="B2872" s="10" t="str">
        <f>IFERROR(IF(ISNUMBER(A2872),(IF(A2872&lt;('Steps 1+2'!$H$11),((A2872/('Steps 1+2'!$H$11))*3+1),((A2872-('Steps 1+2'!$H$11))/(('Steps 1+2'!$E$17)-('Steps 1+2'!$H$11))*2+4)))," ")," ")</f>
        <v xml:space="preserve"> </v>
      </c>
      <c r="C2872" s="9" t="str">
        <f t="shared" si="91"/>
        <v xml:space="preserve"> </v>
      </c>
      <c r="D2872" s="32" t="e">
        <f t="shared" si="92"/>
        <v>#N/A</v>
      </c>
    </row>
    <row r="2873" spans="1:4">
      <c r="A2873" s="32" t="e">
        <f>IF((A2872+$F$5&lt;='Steps 1+2'!$E$17),A2872+$F$5,#N/A)</f>
        <v>#N/A</v>
      </c>
      <c r="B2873" s="10" t="str">
        <f>IFERROR(IF(ISNUMBER(A2873),(IF(A2873&lt;('Steps 1+2'!$H$11),((A2873/('Steps 1+2'!$H$11))*3+1),((A2873-('Steps 1+2'!$H$11))/(('Steps 1+2'!$E$17)-('Steps 1+2'!$H$11))*2+4)))," ")," ")</f>
        <v xml:space="preserve"> </v>
      </c>
      <c r="C2873" s="9" t="str">
        <f t="shared" si="91"/>
        <v xml:space="preserve"> </v>
      </c>
      <c r="D2873" s="32" t="e">
        <f t="shared" si="92"/>
        <v>#N/A</v>
      </c>
    </row>
    <row r="2874" spans="1:4">
      <c r="A2874" s="32" t="e">
        <f>IF((A2873+$F$5&lt;='Steps 1+2'!$E$17),A2873+$F$5,#N/A)</f>
        <v>#N/A</v>
      </c>
      <c r="B2874" s="10" t="str">
        <f>IFERROR(IF(ISNUMBER(A2874),(IF(A2874&lt;('Steps 1+2'!$H$11),((A2874/('Steps 1+2'!$H$11))*3+1),((A2874-('Steps 1+2'!$H$11))/(('Steps 1+2'!$E$17)-('Steps 1+2'!$H$11))*2+4)))," ")," ")</f>
        <v xml:space="preserve"> </v>
      </c>
      <c r="C2874" s="9" t="str">
        <f t="shared" si="91"/>
        <v xml:space="preserve"> </v>
      </c>
      <c r="D2874" s="32" t="e">
        <f t="shared" si="92"/>
        <v>#N/A</v>
      </c>
    </row>
    <row r="2875" spans="1:4">
      <c r="A2875" s="32" t="e">
        <f>IF((A2874+$F$5&lt;='Steps 1+2'!$E$17),A2874+$F$5,#N/A)</f>
        <v>#N/A</v>
      </c>
      <c r="B2875" s="10" t="str">
        <f>IFERROR(IF(ISNUMBER(A2875),(IF(A2875&lt;('Steps 1+2'!$H$11),((A2875/('Steps 1+2'!$H$11))*3+1),((A2875-('Steps 1+2'!$H$11))/(('Steps 1+2'!$E$17)-('Steps 1+2'!$H$11))*2+4)))," ")," ")</f>
        <v xml:space="preserve"> </v>
      </c>
      <c r="C2875" s="9" t="str">
        <f t="shared" si="91"/>
        <v xml:space="preserve"> </v>
      </c>
      <c r="D2875" s="32" t="e">
        <f t="shared" si="92"/>
        <v>#N/A</v>
      </c>
    </row>
    <row r="2876" spans="1:4">
      <c r="A2876" s="32" t="e">
        <f>IF((A2875+$F$5&lt;='Steps 1+2'!$E$17),A2875+$F$5,#N/A)</f>
        <v>#N/A</v>
      </c>
      <c r="B2876" s="10" t="str">
        <f>IFERROR(IF(ISNUMBER(A2876),(IF(A2876&lt;('Steps 1+2'!$H$11),((A2876/('Steps 1+2'!$H$11))*3+1),((A2876-('Steps 1+2'!$H$11))/(('Steps 1+2'!$E$17)-('Steps 1+2'!$H$11))*2+4)))," ")," ")</f>
        <v xml:space="preserve"> </v>
      </c>
      <c r="C2876" s="9" t="str">
        <f t="shared" si="91"/>
        <v xml:space="preserve"> </v>
      </c>
      <c r="D2876" s="32" t="e">
        <f t="shared" si="92"/>
        <v>#N/A</v>
      </c>
    </row>
    <row r="2877" spans="1:4">
      <c r="A2877" s="32" t="e">
        <f>IF((A2876+$F$5&lt;='Steps 1+2'!$E$17),A2876+$F$5,#N/A)</f>
        <v>#N/A</v>
      </c>
      <c r="B2877" s="10" t="str">
        <f>IFERROR(IF(ISNUMBER(A2877),(IF(A2877&lt;('Steps 1+2'!$H$11),((A2877/('Steps 1+2'!$H$11))*3+1),((A2877-('Steps 1+2'!$H$11))/(('Steps 1+2'!$E$17)-('Steps 1+2'!$H$11))*2+4)))," ")," ")</f>
        <v xml:space="preserve"> </v>
      </c>
      <c r="C2877" s="9" t="str">
        <f t="shared" si="91"/>
        <v xml:space="preserve"> </v>
      </c>
      <c r="D2877" s="32" t="e">
        <f t="shared" si="92"/>
        <v>#N/A</v>
      </c>
    </row>
    <row r="2878" spans="1:4">
      <c r="A2878" s="32" t="e">
        <f>IF((A2877+$F$5&lt;='Steps 1+2'!$E$17),A2877+$F$5,#N/A)</f>
        <v>#N/A</v>
      </c>
      <c r="B2878" s="10" t="str">
        <f>IFERROR(IF(ISNUMBER(A2878),(IF(A2878&lt;('Steps 1+2'!$H$11),((A2878/('Steps 1+2'!$H$11))*3+1),((A2878-('Steps 1+2'!$H$11))/(('Steps 1+2'!$E$17)-('Steps 1+2'!$H$11))*2+4)))," ")," ")</f>
        <v xml:space="preserve"> </v>
      </c>
      <c r="C2878" s="9" t="str">
        <f t="shared" si="91"/>
        <v xml:space="preserve"> </v>
      </c>
      <c r="D2878" s="32" t="e">
        <f t="shared" si="92"/>
        <v>#N/A</v>
      </c>
    </row>
    <row r="2879" spans="1:4">
      <c r="A2879" s="32" t="e">
        <f>IF((A2878+$F$5&lt;='Steps 1+2'!$E$17),A2878+$F$5,#N/A)</f>
        <v>#N/A</v>
      </c>
      <c r="B2879" s="10" t="str">
        <f>IFERROR(IF(ISNUMBER(A2879),(IF(A2879&lt;('Steps 1+2'!$H$11),((A2879/('Steps 1+2'!$H$11))*3+1),((A2879-('Steps 1+2'!$H$11))/(('Steps 1+2'!$E$17)-('Steps 1+2'!$H$11))*2+4)))," ")," ")</f>
        <v xml:space="preserve"> </v>
      </c>
      <c r="C2879" s="9" t="str">
        <f t="shared" si="91"/>
        <v xml:space="preserve"> </v>
      </c>
      <c r="D2879" s="32" t="e">
        <f t="shared" si="92"/>
        <v>#N/A</v>
      </c>
    </row>
    <row r="2880" spans="1:4">
      <c r="A2880" s="32" t="e">
        <f>IF((A2879+$F$5&lt;='Steps 1+2'!$E$17),A2879+$F$5,#N/A)</f>
        <v>#N/A</v>
      </c>
      <c r="B2880" s="10" t="str">
        <f>IFERROR(IF(ISNUMBER(A2880),(IF(A2880&lt;('Steps 1+2'!$H$11),((A2880/('Steps 1+2'!$H$11))*3+1),((A2880-('Steps 1+2'!$H$11))/(('Steps 1+2'!$E$17)-('Steps 1+2'!$H$11))*2+4)))," ")," ")</f>
        <v xml:space="preserve"> </v>
      </c>
      <c r="C2880" s="9" t="str">
        <f t="shared" si="91"/>
        <v xml:space="preserve"> </v>
      </c>
      <c r="D2880" s="32" t="e">
        <f t="shared" si="92"/>
        <v>#N/A</v>
      </c>
    </row>
    <row r="2881" spans="1:4">
      <c r="A2881" s="32" t="e">
        <f>IF((A2880+$F$5&lt;='Steps 1+2'!$E$17),A2880+$F$5,#N/A)</f>
        <v>#N/A</v>
      </c>
      <c r="B2881" s="10" t="str">
        <f>IFERROR(IF(ISNUMBER(A2881),(IF(A2881&lt;('Steps 1+2'!$H$11),((A2881/('Steps 1+2'!$H$11))*3+1),((A2881-('Steps 1+2'!$H$11))/(('Steps 1+2'!$E$17)-('Steps 1+2'!$H$11))*2+4)))," ")," ")</f>
        <v xml:space="preserve"> </v>
      </c>
      <c r="C2881" s="9" t="str">
        <f t="shared" si="91"/>
        <v xml:space="preserve"> </v>
      </c>
      <c r="D2881" s="32" t="e">
        <f t="shared" si="92"/>
        <v>#N/A</v>
      </c>
    </row>
    <row r="2882" spans="1:4">
      <c r="A2882" s="32" t="e">
        <f>IF((A2881+$F$5&lt;='Steps 1+2'!$E$17),A2881+$F$5,#N/A)</f>
        <v>#N/A</v>
      </c>
      <c r="B2882" s="10" t="str">
        <f>IFERROR(IF(ISNUMBER(A2882),(IF(A2882&lt;('Steps 1+2'!$H$11),((A2882/('Steps 1+2'!$H$11))*3+1),((A2882-('Steps 1+2'!$H$11))/(('Steps 1+2'!$E$17)-('Steps 1+2'!$H$11))*2+4)))," ")," ")</f>
        <v xml:space="preserve"> </v>
      </c>
      <c r="C2882" s="9" t="str">
        <f t="shared" ref="C2882:C2945" si="93">IFERROR(IF(AND(B2882&gt;3.5,B2882&lt;4),3.5,ROUND(B2882/5,1)*5)," ")</f>
        <v xml:space="preserve"> </v>
      </c>
      <c r="D2882" s="32" t="e">
        <f t="shared" si="92"/>
        <v>#N/A</v>
      </c>
    </row>
    <row r="2883" spans="1:4">
      <c r="A2883" s="32" t="e">
        <f>IF((A2882+$F$5&lt;='Steps 1+2'!$E$17),A2882+$F$5,#N/A)</f>
        <v>#N/A</v>
      </c>
      <c r="B2883" s="10" t="str">
        <f>IFERROR(IF(ISNUMBER(A2883),(IF(A2883&lt;('Steps 1+2'!$H$11),((A2883/('Steps 1+2'!$H$11))*3+1),((A2883-('Steps 1+2'!$H$11))/(('Steps 1+2'!$E$17)-('Steps 1+2'!$H$11))*2+4)))," ")," ")</f>
        <v xml:space="preserve"> </v>
      </c>
      <c r="C2883" s="9" t="str">
        <f t="shared" si="93"/>
        <v xml:space="preserve"> </v>
      </c>
      <c r="D2883" s="32" t="e">
        <f t="shared" si="92"/>
        <v>#N/A</v>
      </c>
    </row>
    <row r="2884" spans="1:4">
      <c r="A2884" s="32" t="e">
        <f>IF((A2883+$F$5&lt;='Steps 1+2'!$E$17),A2883+$F$5,#N/A)</f>
        <v>#N/A</v>
      </c>
      <c r="B2884" s="10" t="str">
        <f>IFERROR(IF(ISNUMBER(A2884),(IF(A2884&lt;('Steps 1+2'!$H$11),((A2884/('Steps 1+2'!$H$11))*3+1),((A2884-('Steps 1+2'!$H$11))/(('Steps 1+2'!$E$17)-('Steps 1+2'!$H$11))*2+4)))," ")," ")</f>
        <v xml:space="preserve"> </v>
      </c>
      <c r="C2884" s="9" t="str">
        <f t="shared" si="93"/>
        <v xml:space="preserve"> </v>
      </c>
      <c r="D2884" s="32" t="e">
        <f t="shared" si="92"/>
        <v>#N/A</v>
      </c>
    </row>
    <row r="2885" spans="1:4">
      <c r="A2885" s="32" t="e">
        <f>IF((A2884+$F$5&lt;='Steps 1+2'!$E$17),A2884+$F$5,#N/A)</f>
        <v>#N/A</v>
      </c>
      <c r="B2885" s="10" t="str">
        <f>IFERROR(IF(ISNUMBER(A2885),(IF(A2885&lt;('Steps 1+2'!$H$11),((A2885/('Steps 1+2'!$H$11))*3+1),((A2885-('Steps 1+2'!$H$11))/(('Steps 1+2'!$E$17)-('Steps 1+2'!$H$11))*2+4)))," ")," ")</f>
        <v xml:space="preserve"> </v>
      </c>
      <c r="C2885" s="9" t="str">
        <f t="shared" si="93"/>
        <v xml:space="preserve"> </v>
      </c>
      <c r="D2885" s="32" t="e">
        <f t="shared" si="92"/>
        <v>#N/A</v>
      </c>
    </row>
    <row r="2886" spans="1:4">
      <c r="A2886" s="32" t="e">
        <f>IF((A2885+$F$5&lt;='Steps 1+2'!$E$17),A2885+$F$5,#N/A)</f>
        <v>#N/A</v>
      </c>
      <c r="B2886" s="10" t="str">
        <f>IFERROR(IF(ISNUMBER(A2886),(IF(A2886&lt;('Steps 1+2'!$H$11),((A2886/('Steps 1+2'!$H$11))*3+1),((A2886-('Steps 1+2'!$H$11))/(('Steps 1+2'!$E$17)-('Steps 1+2'!$H$11))*2+4)))," ")," ")</f>
        <v xml:space="preserve"> </v>
      </c>
      <c r="C2886" s="9" t="str">
        <f t="shared" si="93"/>
        <v xml:space="preserve"> </v>
      </c>
      <c r="D2886" s="32" t="e">
        <f t="shared" si="92"/>
        <v>#N/A</v>
      </c>
    </row>
    <row r="2887" spans="1:4">
      <c r="A2887" s="32" t="e">
        <f>IF((A2886+$F$5&lt;='Steps 1+2'!$E$17),A2886+$F$5,#N/A)</f>
        <v>#N/A</v>
      </c>
      <c r="B2887" s="10" t="str">
        <f>IFERROR(IF(ISNUMBER(A2887),(IF(A2887&lt;('Steps 1+2'!$H$11),((A2887/('Steps 1+2'!$H$11))*3+1),((A2887-('Steps 1+2'!$H$11))/(('Steps 1+2'!$E$17)-('Steps 1+2'!$H$11))*2+4)))," ")," ")</f>
        <v xml:space="preserve"> </v>
      </c>
      <c r="C2887" s="9" t="str">
        <f t="shared" si="93"/>
        <v xml:space="preserve"> </v>
      </c>
      <c r="D2887" s="32" t="e">
        <f t="shared" si="92"/>
        <v>#N/A</v>
      </c>
    </row>
    <row r="2888" spans="1:4">
      <c r="A2888" s="32" t="e">
        <f>IF((A2887+$F$5&lt;='Steps 1+2'!$E$17),A2887+$F$5,#N/A)</f>
        <v>#N/A</v>
      </c>
      <c r="B2888" s="10" t="str">
        <f>IFERROR(IF(ISNUMBER(A2888),(IF(A2888&lt;('Steps 1+2'!$H$11),((A2888/('Steps 1+2'!$H$11))*3+1),((A2888-('Steps 1+2'!$H$11))/(('Steps 1+2'!$E$17)-('Steps 1+2'!$H$11))*2+4)))," ")," ")</f>
        <v xml:space="preserve"> </v>
      </c>
      <c r="C2888" s="9" t="str">
        <f t="shared" si="93"/>
        <v xml:space="preserve"> </v>
      </c>
      <c r="D2888" s="32" t="e">
        <f t="shared" si="92"/>
        <v>#N/A</v>
      </c>
    </row>
    <row r="2889" spans="1:4">
      <c r="A2889" s="32" t="e">
        <f>IF((A2888+$F$5&lt;='Steps 1+2'!$E$17),A2888+$F$5,#N/A)</f>
        <v>#N/A</v>
      </c>
      <c r="B2889" s="10" t="str">
        <f>IFERROR(IF(ISNUMBER(A2889),(IF(A2889&lt;('Steps 1+2'!$H$11),((A2889/('Steps 1+2'!$H$11))*3+1),((A2889-('Steps 1+2'!$H$11))/(('Steps 1+2'!$E$17)-('Steps 1+2'!$H$11))*2+4)))," ")," ")</f>
        <v xml:space="preserve"> </v>
      </c>
      <c r="C2889" s="9" t="str">
        <f t="shared" si="93"/>
        <v xml:space="preserve"> </v>
      </c>
      <c r="D2889" s="32" t="e">
        <f t="shared" si="92"/>
        <v>#N/A</v>
      </c>
    </row>
    <row r="2890" spans="1:4">
      <c r="A2890" s="32" t="e">
        <f>IF((A2889+$F$5&lt;='Steps 1+2'!$E$17),A2889+$F$5,#N/A)</f>
        <v>#N/A</v>
      </c>
      <c r="B2890" s="10" t="str">
        <f>IFERROR(IF(ISNUMBER(A2890),(IF(A2890&lt;('Steps 1+2'!$H$11),((A2890/('Steps 1+2'!$H$11))*3+1),((A2890-('Steps 1+2'!$H$11))/(('Steps 1+2'!$E$17)-('Steps 1+2'!$H$11))*2+4)))," ")," ")</f>
        <v xml:space="preserve"> </v>
      </c>
      <c r="C2890" s="9" t="str">
        <f t="shared" si="93"/>
        <v xml:space="preserve"> </v>
      </c>
      <c r="D2890" s="32" t="e">
        <f t="shared" si="92"/>
        <v>#N/A</v>
      </c>
    </row>
    <row r="2891" spans="1:4">
      <c r="A2891" s="32" t="e">
        <f>IF((A2890+$F$5&lt;='Steps 1+2'!$E$17),A2890+$F$5,#N/A)</f>
        <v>#N/A</v>
      </c>
      <c r="B2891" s="10" t="str">
        <f>IFERROR(IF(ISNUMBER(A2891),(IF(A2891&lt;('Steps 1+2'!$H$11),((A2891/('Steps 1+2'!$H$11))*3+1),((A2891-('Steps 1+2'!$H$11))/(('Steps 1+2'!$E$17)-('Steps 1+2'!$H$11))*2+4)))," ")," ")</f>
        <v xml:space="preserve"> </v>
      </c>
      <c r="C2891" s="9" t="str">
        <f t="shared" si="93"/>
        <v xml:space="preserve"> </v>
      </c>
      <c r="D2891" s="32" t="e">
        <f t="shared" ref="D2891:D2954" si="94">A2891</f>
        <v>#N/A</v>
      </c>
    </row>
    <row r="2892" spans="1:4">
      <c r="A2892" s="32" t="e">
        <f>IF((A2891+$F$5&lt;='Steps 1+2'!$E$17),A2891+$F$5,#N/A)</f>
        <v>#N/A</v>
      </c>
      <c r="B2892" s="10" t="str">
        <f>IFERROR(IF(ISNUMBER(A2892),(IF(A2892&lt;('Steps 1+2'!$H$11),((A2892/('Steps 1+2'!$H$11))*3+1),((A2892-('Steps 1+2'!$H$11))/(('Steps 1+2'!$E$17)-('Steps 1+2'!$H$11))*2+4)))," ")," ")</f>
        <v xml:space="preserve"> </v>
      </c>
      <c r="C2892" s="9" t="str">
        <f t="shared" si="93"/>
        <v xml:space="preserve"> </v>
      </c>
      <c r="D2892" s="32" t="e">
        <f t="shared" si="94"/>
        <v>#N/A</v>
      </c>
    </row>
    <row r="2893" spans="1:4">
      <c r="A2893" s="32" t="e">
        <f>IF((A2892+$F$5&lt;='Steps 1+2'!$E$17),A2892+$F$5,#N/A)</f>
        <v>#N/A</v>
      </c>
      <c r="B2893" s="10" t="str">
        <f>IFERROR(IF(ISNUMBER(A2893),(IF(A2893&lt;('Steps 1+2'!$H$11),((A2893/('Steps 1+2'!$H$11))*3+1),((A2893-('Steps 1+2'!$H$11))/(('Steps 1+2'!$E$17)-('Steps 1+2'!$H$11))*2+4)))," ")," ")</f>
        <v xml:space="preserve"> </v>
      </c>
      <c r="C2893" s="9" t="str">
        <f t="shared" si="93"/>
        <v xml:space="preserve"> </v>
      </c>
      <c r="D2893" s="32" t="e">
        <f t="shared" si="94"/>
        <v>#N/A</v>
      </c>
    </row>
    <row r="2894" spans="1:4">
      <c r="A2894" s="32" t="e">
        <f>IF((A2893+$F$5&lt;='Steps 1+2'!$E$17),A2893+$F$5,#N/A)</f>
        <v>#N/A</v>
      </c>
      <c r="B2894" s="10" t="str">
        <f>IFERROR(IF(ISNUMBER(A2894),(IF(A2894&lt;('Steps 1+2'!$H$11),((A2894/('Steps 1+2'!$H$11))*3+1),((A2894-('Steps 1+2'!$H$11))/(('Steps 1+2'!$E$17)-('Steps 1+2'!$H$11))*2+4)))," ")," ")</f>
        <v xml:space="preserve"> </v>
      </c>
      <c r="C2894" s="9" t="str">
        <f t="shared" si="93"/>
        <v xml:space="preserve"> </v>
      </c>
      <c r="D2894" s="32" t="e">
        <f t="shared" si="94"/>
        <v>#N/A</v>
      </c>
    </row>
    <row r="2895" spans="1:4">
      <c r="A2895" s="32" t="e">
        <f>IF((A2894+$F$5&lt;='Steps 1+2'!$E$17),A2894+$F$5,#N/A)</f>
        <v>#N/A</v>
      </c>
      <c r="B2895" s="10" t="str">
        <f>IFERROR(IF(ISNUMBER(A2895),(IF(A2895&lt;('Steps 1+2'!$H$11),((A2895/('Steps 1+2'!$H$11))*3+1),((A2895-('Steps 1+2'!$H$11))/(('Steps 1+2'!$E$17)-('Steps 1+2'!$H$11))*2+4)))," ")," ")</f>
        <v xml:space="preserve"> </v>
      </c>
      <c r="C2895" s="9" t="str">
        <f t="shared" si="93"/>
        <v xml:space="preserve"> </v>
      </c>
      <c r="D2895" s="32" t="e">
        <f t="shared" si="94"/>
        <v>#N/A</v>
      </c>
    </row>
    <row r="2896" spans="1:4">
      <c r="A2896" s="32" t="e">
        <f>IF((A2895+$F$5&lt;='Steps 1+2'!$E$17),A2895+$F$5,#N/A)</f>
        <v>#N/A</v>
      </c>
      <c r="B2896" s="10" t="str">
        <f>IFERROR(IF(ISNUMBER(A2896),(IF(A2896&lt;('Steps 1+2'!$H$11),((A2896/('Steps 1+2'!$H$11))*3+1),((A2896-('Steps 1+2'!$H$11))/(('Steps 1+2'!$E$17)-('Steps 1+2'!$H$11))*2+4)))," ")," ")</f>
        <v xml:space="preserve"> </v>
      </c>
      <c r="C2896" s="9" t="str">
        <f t="shared" si="93"/>
        <v xml:space="preserve"> </v>
      </c>
      <c r="D2896" s="32" t="e">
        <f t="shared" si="94"/>
        <v>#N/A</v>
      </c>
    </row>
    <row r="2897" spans="1:4">
      <c r="A2897" s="32" t="e">
        <f>IF((A2896+$F$5&lt;='Steps 1+2'!$E$17),A2896+$F$5,#N/A)</f>
        <v>#N/A</v>
      </c>
      <c r="B2897" s="10" t="str">
        <f>IFERROR(IF(ISNUMBER(A2897),(IF(A2897&lt;('Steps 1+2'!$H$11),((A2897/('Steps 1+2'!$H$11))*3+1),((A2897-('Steps 1+2'!$H$11))/(('Steps 1+2'!$E$17)-('Steps 1+2'!$H$11))*2+4)))," ")," ")</f>
        <v xml:space="preserve"> </v>
      </c>
      <c r="C2897" s="9" t="str">
        <f t="shared" si="93"/>
        <v xml:space="preserve"> </v>
      </c>
      <c r="D2897" s="32" t="e">
        <f t="shared" si="94"/>
        <v>#N/A</v>
      </c>
    </row>
    <row r="2898" spans="1:4">
      <c r="A2898" s="32" t="e">
        <f>IF((A2897+$F$5&lt;='Steps 1+2'!$E$17),A2897+$F$5,#N/A)</f>
        <v>#N/A</v>
      </c>
      <c r="B2898" s="10" t="str">
        <f>IFERROR(IF(ISNUMBER(A2898),(IF(A2898&lt;('Steps 1+2'!$H$11),((A2898/('Steps 1+2'!$H$11))*3+1),((A2898-('Steps 1+2'!$H$11))/(('Steps 1+2'!$E$17)-('Steps 1+2'!$H$11))*2+4)))," ")," ")</f>
        <v xml:space="preserve"> </v>
      </c>
      <c r="C2898" s="9" t="str">
        <f t="shared" si="93"/>
        <v xml:space="preserve"> </v>
      </c>
      <c r="D2898" s="32" t="e">
        <f t="shared" si="94"/>
        <v>#N/A</v>
      </c>
    </row>
    <row r="2899" spans="1:4">
      <c r="A2899" s="32" t="e">
        <f>IF((A2898+$F$5&lt;='Steps 1+2'!$E$17),A2898+$F$5,#N/A)</f>
        <v>#N/A</v>
      </c>
      <c r="B2899" s="10" t="str">
        <f>IFERROR(IF(ISNUMBER(A2899),(IF(A2899&lt;('Steps 1+2'!$H$11),((A2899/('Steps 1+2'!$H$11))*3+1),((A2899-('Steps 1+2'!$H$11))/(('Steps 1+2'!$E$17)-('Steps 1+2'!$H$11))*2+4)))," ")," ")</f>
        <v xml:space="preserve"> </v>
      </c>
      <c r="C2899" s="9" t="str">
        <f t="shared" si="93"/>
        <v xml:space="preserve"> </v>
      </c>
      <c r="D2899" s="32" t="e">
        <f t="shared" si="94"/>
        <v>#N/A</v>
      </c>
    </row>
    <row r="2900" spans="1:4">
      <c r="A2900" s="32" t="e">
        <f>IF((A2899+$F$5&lt;='Steps 1+2'!$E$17),A2899+$F$5,#N/A)</f>
        <v>#N/A</v>
      </c>
      <c r="B2900" s="10" t="str">
        <f>IFERROR(IF(ISNUMBER(A2900),(IF(A2900&lt;('Steps 1+2'!$H$11),((A2900/('Steps 1+2'!$H$11))*3+1),((A2900-('Steps 1+2'!$H$11))/(('Steps 1+2'!$E$17)-('Steps 1+2'!$H$11))*2+4)))," ")," ")</f>
        <v xml:space="preserve"> </v>
      </c>
      <c r="C2900" s="9" t="str">
        <f t="shared" si="93"/>
        <v xml:space="preserve"> </v>
      </c>
      <c r="D2900" s="32" t="e">
        <f t="shared" si="94"/>
        <v>#N/A</v>
      </c>
    </row>
    <row r="2901" spans="1:4">
      <c r="A2901" s="32" t="e">
        <f>IF((A2900+$F$5&lt;='Steps 1+2'!$E$17),A2900+$F$5,#N/A)</f>
        <v>#N/A</v>
      </c>
      <c r="B2901" s="10" t="str">
        <f>IFERROR(IF(ISNUMBER(A2901),(IF(A2901&lt;('Steps 1+2'!$H$11),((A2901/('Steps 1+2'!$H$11))*3+1),((A2901-('Steps 1+2'!$H$11))/(('Steps 1+2'!$E$17)-('Steps 1+2'!$H$11))*2+4)))," ")," ")</f>
        <v xml:space="preserve"> </v>
      </c>
      <c r="C2901" s="9" t="str">
        <f t="shared" si="93"/>
        <v xml:space="preserve"> </v>
      </c>
      <c r="D2901" s="32" t="e">
        <f t="shared" si="94"/>
        <v>#N/A</v>
      </c>
    </row>
    <row r="2902" spans="1:4">
      <c r="A2902" s="32" t="e">
        <f>IF((A2901+$F$5&lt;='Steps 1+2'!$E$17),A2901+$F$5,#N/A)</f>
        <v>#N/A</v>
      </c>
      <c r="B2902" s="10" t="str">
        <f>IFERROR(IF(ISNUMBER(A2902),(IF(A2902&lt;('Steps 1+2'!$H$11),((A2902/('Steps 1+2'!$H$11))*3+1),((A2902-('Steps 1+2'!$H$11))/(('Steps 1+2'!$E$17)-('Steps 1+2'!$H$11))*2+4)))," ")," ")</f>
        <v xml:space="preserve"> </v>
      </c>
      <c r="C2902" s="9" t="str">
        <f t="shared" si="93"/>
        <v xml:space="preserve"> </v>
      </c>
      <c r="D2902" s="32" t="e">
        <f t="shared" si="94"/>
        <v>#N/A</v>
      </c>
    </row>
    <row r="2903" spans="1:4">
      <c r="A2903" s="32" t="e">
        <f>IF((A2902+$F$5&lt;='Steps 1+2'!$E$17),A2902+$F$5,#N/A)</f>
        <v>#N/A</v>
      </c>
      <c r="B2903" s="10" t="str">
        <f>IFERROR(IF(ISNUMBER(A2903),(IF(A2903&lt;('Steps 1+2'!$H$11),((A2903/('Steps 1+2'!$H$11))*3+1),((A2903-('Steps 1+2'!$H$11))/(('Steps 1+2'!$E$17)-('Steps 1+2'!$H$11))*2+4)))," ")," ")</f>
        <v xml:space="preserve"> </v>
      </c>
      <c r="C2903" s="9" t="str">
        <f t="shared" si="93"/>
        <v xml:space="preserve"> </v>
      </c>
      <c r="D2903" s="32" t="e">
        <f t="shared" si="94"/>
        <v>#N/A</v>
      </c>
    </row>
    <row r="2904" spans="1:4">
      <c r="A2904" s="32" t="e">
        <f>IF((A2903+$F$5&lt;='Steps 1+2'!$E$17),A2903+$F$5,#N/A)</f>
        <v>#N/A</v>
      </c>
      <c r="B2904" s="10" t="str">
        <f>IFERROR(IF(ISNUMBER(A2904),(IF(A2904&lt;('Steps 1+2'!$H$11),((A2904/('Steps 1+2'!$H$11))*3+1),((A2904-('Steps 1+2'!$H$11))/(('Steps 1+2'!$E$17)-('Steps 1+2'!$H$11))*2+4)))," ")," ")</f>
        <v xml:space="preserve"> </v>
      </c>
      <c r="C2904" s="9" t="str">
        <f t="shared" si="93"/>
        <v xml:space="preserve"> </v>
      </c>
      <c r="D2904" s="32" t="e">
        <f t="shared" si="94"/>
        <v>#N/A</v>
      </c>
    </row>
    <row r="2905" spans="1:4">
      <c r="A2905" s="32" t="e">
        <f>IF((A2904+$F$5&lt;='Steps 1+2'!$E$17),A2904+$F$5,#N/A)</f>
        <v>#N/A</v>
      </c>
      <c r="B2905" s="10" t="str">
        <f>IFERROR(IF(ISNUMBER(A2905),(IF(A2905&lt;('Steps 1+2'!$H$11),((A2905/('Steps 1+2'!$H$11))*3+1),((A2905-('Steps 1+2'!$H$11))/(('Steps 1+2'!$E$17)-('Steps 1+2'!$H$11))*2+4)))," ")," ")</f>
        <v xml:space="preserve"> </v>
      </c>
      <c r="C2905" s="9" t="str">
        <f t="shared" si="93"/>
        <v xml:space="preserve"> </v>
      </c>
      <c r="D2905" s="32" t="e">
        <f t="shared" si="94"/>
        <v>#N/A</v>
      </c>
    </row>
    <row r="2906" spans="1:4">
      <c r="A2906" s="32" t="e">
        <f>IF((A2905+$F$5&lt;='Steps 1+2'!$E$17),A2905+$F$5,#N/A)</f>
        <v>#N/A</v>
      </c>
      <c r="B2906" s="10" t="str">
        <f>IFERROR(IF(ISNUMBER(A2906),(IF(A2906&lt;('Steps 1+2'!$H$11),((A2906/('Steps 1+2'!$H$11))*3+1),((A2906-('Steps 1+2'!$H$11))/(('Steps 1+2'!$E$17)-('Steps 1+2'!$H$11))*2+4)))," ")," ")</f>
        <v xml:space="preserve"> </v>
      </c>
      <c r="C2906" s="9" t="str">
        <f t="shared" si="93"/>
        <v xml:space="preserve"> </v>
      </c>
      <c r="D2906" s="32" t="e">
        <f t="shared" si="94"/>
        <v>#N/A</v>
      </c>
    </row>
    <row r="2907" spans="1:4">
      <c r="A2907" s="32" t="e">
        <f>IF((A2906+$F$5&lt;='Steps 1+2'!$E$17),A2906+$F$5,#N/A)</f>
        <v>#N/A</v>
      </c>
      <c r="B2907" s="10" t="str">
        <f>IFERROR(IF(ISNUMBER(A2907),(IF(A2907&lt;('Steps 1+2'!$H$11),((A2907/('Steps 1+2'!$H$11))*3+1),((A2907-('Steps 1+2'!$H$11))/(('Steps 1+2'!$E$17)-('Steps 1+2'!$H$11))*2+4)))," ")," ")</f>
        <v xml:space="preserve"> </v>
      </c>
      <c r="C2907" s="9" t="str">
        <f t="shared" si="93"/>
        <v xml:space="preserve"> </v>
      </c>
      <c r="D2907" s="32" t="e">
        <f t="shared" si="94"/>
        <v>#N/A</v>
      </c>
    </row>
    <row r="2908" spans="1:4">
      <c r="A2908" s="32" t="e">
        <f>IF((A2907+$F$5&lt;='Steps 1+2'!$E$17),A2907+$F$5,#N/A)</f>
        <v>#N/A</v>
      </c>
      <c r="B2908" s="10" t="str">
        <f>IFERROR(IF(ISNUMBER(A2908),(IF(A2908&lt;('Steps 1+2'!$H$11),((A2908/('Steps 1+2'!$H$11))*3+1),((A2908-('Steps 1+2'!$H$11))/(('Steps 1+2'!$E$17)-('Steps 1+2'!$H$11))*2+4)))," ")," ")</f>
        <v xml:space="preserve"> </v>
      </c>
      <c r="C2908" s="9" t="str">
        <f t="shared" si="93"/>
        <v xml:space="preserve"> </v>
      </c>
      <c r="D2908" s="32" t="e">
        <f t="shared" si="94"/>
        <v>#N/A</v>
      </c>
    </row>
    <row r="2909" spans="1:4">
      <c r="A2909" s="32" t="e">
        <f>IF((A2908+$F$5&lt;='Steps 1+2'!$E$17),A2908+$F$5,#N/A)</f>
        <v>#N/A</v>
      </c>
      <c r="B2909" s="10" t="str">
        <f>IFERROR(IF(ISNUMBER(A2909),(IF(A2909&lt;('Steps 1+2'!$H$11),((A2909/('Steps 1+2'!$H$11))*3+1),((A2909-('Steps 1+2'!$H$11))/(('Steps 1+2'!$E$17)-('Steps 1+2'!$H$11))*2+4)))," ")," ")</f>
        <v xml:space="preserve"> </v>
      </c>
      <c r="C2909" s="9" t="str">
        <f t="shared" si="93"/>
        <v xml:space="preserve"> </v>
      </c>
      <c r="D2909" s="32" t="e">
        <f t="shared" si="94"/>
        <v>#N/A</v>
      </c>
    </row>
    <row r="2910" spans="1:4">
      <c r="A2910" s="32" t="e">
        <f>IF((A2909+$F$5&lt;='Steps 1+2'!$E$17),A2909+$F$5,#N/A)</f>
        <v>#N/A</v>
      </c>
      <c r="B2910" s="10" t="str">
        <f>IFERROR(IF(ISNUMBER(A2910),(IF(A2910&lt;('Steps 1+2'!$H$11),((A2910/('Steps 1+2'!$H$11))*3+1),((A2910-('Steps 1+2'!$H$11))/(('Steps 1+2'!$E$17)-('Steps 1+2'!$H$11))*2+4)))," ")," ")</f>
        <v xml:space="preserve"> </v>
      </c>
      <c r="C2910" s="9" t="str">
        <f t="shared" si="93"/>
        <v xml:space="preserve"> </v>
      </c>
      <c r="D2910" s="32" t="e">
        <f t="shared" si="94"/>
        <v>#N/A</v>
      </c>
    </row>
    <row r="2911" spans="1:4">
      <c r="A2911" s="32" t="e">
        <f>IF((A2910+$F$5&lt;='Steps 1+2'!$E$17),A2910+$F$5,#N/A)</f>
        <v>#N/A</v>
      </c>
      <c r="B2911" s="10" t="str">
        <f>IFERROR(IF(ISNUMBER(A2911),(IF(A2911&lt;('Steps 1+2'!$H$11),((A2911/('Steps 1+2'!$H$11))*3+1),((A2911-('Steps 1+2'!$H$11))/(('Steps 1+2'!$E$17)-('Steps 1+2'!$H$11))*2+4)))," ")," ")</f>
        <v xml:space="preserve"> </v>
      </c>
      <c r="C2911" s="9" t="str">
        <f t="shared" si="93"/>
        <v xml:space="preserve"> </v>
      </c>
      <c r="D2911" s="32" t="e">
        <f t="shared" si="94"/>
        <v>#N/A</v>
      </c>
    </row>
    <row r="2912" spans="1:4">
      <c r="A2912" s="32" t="e">
        <f>IF((A2911+$F$5&lt;='Steps 1+2'!$E$17),A2911+$F$5,#N/A)</f>
        <v>#N/A</v>
      </c>
      <c r="B2912" s="10" t="str">
        <f>IFERROR(IF(ISNUMBER(A2912),(IF(A2912&lt;('Steps 1+2'!$H$11),((A2912/('Steps 1+2'!$H$11))*3+1),((A2912-('Steps 1+2'!$H$11))/(('Steps 1+2'!$E$17)-('Steps 1+2'!$H$11))*2+4)))," ")," ")</f>
        <v xml:space="preserve"> </v>
      </c>
      <c r="C2912" s="9" t="str">
        <f t="shared" si="93"/>
        <v xml:space="preserve"> </v>
      </c>
      <c r="D2912" s="32" t="e">
        <f t="shared" si="94"/>
        <v>#N/A</v>
      </c>
    </row>
    <row r="2913" spans="1:4">
      <c r="A2913" s="32" t="e">
        <f>IF((A2912+$F$5&lt;='Steps 1+2'!$E$17),A2912+$F$5,#N/A)</f>
        <v>#N/A</v>
      </c>
      <c r="B2913" s="10" t="str">
        <f>IFERROR(IF(ISNUMBER(A2913),(IF(A2913&lt;('Steps 1+2'!$H$11),((A2913/('Steps 1+2'!$H$11))*3+1),((A2913-('Steps 1+2'!$H$11))/(('Steps 1+2'!$E$17)-('Steps 1+2'!$H$11))*2+4)))," ")," ")</f>
        <v xml:space="preserve"> </v>
      </c>
      <c r="C2913" s="9" t="str">
        <f t="shared" si="93"/>
        <v xml:space="preserve"> </v>
      </c>
      <c r="D2913" s="32" t="e">
        <f t="shared" si="94"/>
        <v>#N/A</v>
      </c>
    </row>
    <row r="2914" spans="1:4">
      <c r="A2914" s="32" t="e">
        <f>IF((A2913+$F$5&lt;='Steps 1+2'!$E$17),A2913+$F$5,#N/A)</f>
        <v>#N/A</v>
      </c>
      <c r="B2914" s="10" t="str">
        <f>IFERROR(IF(ISNUMBER(A2914),(IF(A2914&lt;('Steps 1+2'!$H$11),((A2914/('Steps 1+2'!$H$11))*3+1),((A2914-('Steps 1+2'!$H$11))/(('Steps 1+2'!$E$17)-('Steps 1+2'!$H$11))*2+4)))," ")," ")</f>
        <v xml:space="preserve"> </v>
      </c>
      <c r="C2914" s="9" t="str">
        <f t="shared" si="93"/>
        <v xml:space="preserve"> </v>
      </c>
      <c r="D2914" s="32" t="e">
        <f t="shared" si="94"/>
        <v>#N/A</v>
      </c>
    </row>
    <row r="2915" spans="1:4">
      <c r="A2915" s="32" t="e">
        <f>IF((A2914+$F$5&lt;='Steps 1+2'!$E$17),A2914+$F$5,#N/A)</f>
        <v>#N/A</v>
      </c>
      <c r="B2915" s="10" t="str">
        <f>IFERROR(IF(ISNUMBER(A2915),(IF(A2915&lt;('Steps 1+2'!$H$11),((A2915/('Steps 1+2'!$H$11))*3+1),((A2915-('Steps 1+2'!$H$11))/(('Steps 1+2'!$E$17)-('Steps 1+2'!$H$11))*2+4)))," ")," ")</f>
        <v xml:space="preserve"> </v>
      </c>
      <c r="C2915" s="9" t="str">
        <f t="shared" si="93"/>
        <v xml:space="preserve"> </v>
      </c>
      <c r="D2915" s="32" t="e">
        <f t="shared" si="94"/>
        <v>#N/A</v>
      </c>
    </row>
    <row r="2916" spans="1:4">
      <c r="A2916" s="32" t="e">
        <f>IF((A2915+$F$5&lt;='Steps 1+2'!$E$17),A2915+$F$5,#N/A)</f>
        <v>#N/A</v>
      </c>
      <c r="B2916" s="10" t="str">
        <f>IFERROR(IF(ISNUMBER(A2916),(IF(A2916&lt;('Steps 1+2'!$H$11),((A2916/('Steps 1+2'!$H$11))*3+1),((A2916-('Steps 1+2'!$H$11))/(('Steps 1+2'!$E$17)-('Steps 1+2'!$H$11))*2+4)))," ")," ")</f>
        <v xml:space="preserve"> </v>
      </c>
      <c r="C2916" s="9" t="str">
        <f t="shared" si="93"/>
        <v xml:space="preserve"> </v>
      </c>
      <c r="D2916" s="32" t="e">
        <f t="shared" si="94"/>
        <v>#N/A</v>
      </c>
    </row>
    <row r="2917" spans="1:4">
      <c r="A2917" s="32" t="e">
        <f>IF((A2916+$F$5&lt;='Steps 1+2'!$E$17),A2916+$F$5,#N/A)</f>
        <v>#N/A</v>
      </c>
      <c r="B2917" s="10" t="str">
        <f>IFERROR(IF(ISNUMBER(A2917),(IF(A2917&lt;('Steps 1+2'!$H$11),((A2917/('Steps 1+2'!$H$11))*3+1),((A2917-('Steps 1+2'!$H$11))/(('Steps 1+2'!$E$17)-('Steps 1+2'!$H$11))*2+4)))," ")," ")</f>
        <v xml:space="preserve"> </v>
      </c>
      <c r="C2917" s="9" t="str">
        <f t="shared" si="93"/>
        <v xml:space="preserve"> </v>
      </c>
      <c r="D2917" s="32" t="e">
        <f t="shared" si="94"/>
        <v>#N/A</v>
      </c>
    </row>
    <row r="2918" spans="1:4">
      <c r="A2918" s="32" t="e">
        <f>IF((A2917+$F$5&lt;='Steps 1+2'!$E$17),A2917+$F$5,#N/A)</f>
        <v>#N/A</v>
      </c>
      <c r="B2918" s="10" t="str">
        <f>IFERROR(IF(ISNUMBER(A2918),(IF(A2918&lt;('Steps 1+2'!$H$11),((A2918/('Steps 1+2'!$H$11))*3+1),((A2918-('Steps 1+2'!$H$11))/(('Steps 1+2'!$E$17)-('Steps 1+2'!$H$11))*2+4)))," ")," ")</f>
        <v xml:space="preserve"> </v>
      </c>
      <c r="C2918" s="9" t="str">
        <f t="shared" si="93"/>
        <v xml:space="preserve"> </v>
      </c>
      <c r="D2918" s="32" t="e">
        <f t="shared" si="94"/>
        <v>#N/A</v>
      </c>
    </row>
    <row r="2919" spans="1:4">
      <c r="A2919" s="32" t="e">
        <f>IF((A2918+$F$5&lt;='Steps 1+2'!$E$17),A2918+$F$5,#N/A)</f>
        <v>#N/A</v>
      </c>
      <c r="B2919" s="10" t="str">
        <f>IFERROR(IF(ISNUMBER(A2919),(IF(A2919&lt;('Steps 1+2'!$H$11),((A2919/('Steps 1+2'!$H$11))*3+1),((A2919-('Steps 1+2'!$H$11))/(('Steps 1+2'!$E$17)-('Steps 1+2'!$H$11))*2+4)))," ")," ")</f>
        <v xml:space="preserve"> </v>
      </c>
      <c r="C2919" s="9" t="str">
        <f t="shared" si="93"/>
        <v xml:space="preserve"> </v>
      </c>
      <c r="D2919" s="32" t="e">
        <f t="shared" si="94"/>
        <v>#N/A</v>
      </c>
    </row>
    <row r="2920" spans="1:4">
      <c r="A2920" s="32" t="e">
        <f>IF((A2919+$F$5&lt;='Steps 1+2'!$E$17),A2919+$F$5,#N/A)</f>
        <v>#N/A</v>
      </c>
      <c r="B2920" s="10" t="str">
        <f>IFERROR(IF(ISNUMBER(A2920),(IF(A2920&lt;('Steps 1+2'!$H$11),((A2920/('Steps 1+2'!$H$11))*3+1),((A2920-('Steps 1+2'!$H$11))/(('Steps 1+2'!$E$17)-('Steps 1+2'!$H$11))*2+4)))," ")," ")</f>
        <v xml:space="preserve"> </v>
      </c>
      <c r="C2920" s="9" t="str">
        <f t="shared" si="93"/>
        <v xml:space="preserve"> </v>
      </c>
      <c r="D2920" s="32" t="e">
        <f t="shared" si="94"/>
        <v>#N/A</v>
      </c>
    </row>
    <row r="2921" spans="1:4">
      <c r="A2921" s="32" t="e">
        <f>IF((A2920+$F$5&lt;='Steps 1+2'!$E$17),A2920+$F$5,#N/A)</f>
        <v>#N/A</v>
      </c>
      <c r="B2921" s="10" t="str">
        <f>IFERROR(IF(ISNUMBER(A2921),(IF(A2921&lt;('Steps 1+2'!$H$11),((A2921/('Steps 1+2'!$H$11))*3+1),((A2921-('Steps 1+2'!$H$11))/(('Steps 1+2'!$E$17)-('Steps 1+2'!$H$11))*2+4)))," ")," ")</f>
        <v xml:space="preserve"> </v>
      </c>
      <c r="C2921" s="9" t="str">
        <f t="shared" si="93"/>
        <v xml:space="preserve"> </v>
      </c>
      <c r="D2921" s="32" t="e">
        <f t="shared" si="94"/>
        <v>#N/A</v>
      </c>
    </row>
    <row r="2922" spans="1:4">
      <c r="A2922" s="32" t="e">
        <f>IF((A2921+$F$5&lt;='Steps 1+2'!$E$17),A2921+$F$5,#N/A)</f>
        <v>#N/A</v>
      </c>
      <c r="B2922" s="10" t="str">
        <f>IFERROR(IF(ISNUMBER(A2922),(IF(A2922&lt;('Steps 1+2'!$H$11),((A2922/('Steps 1+2'!$H$11))*3+1),((A2922-('Steps 1+2'!$H$11))/(('Steps 1+2'!$E$17)-('Steps 1+2'!$H$11))*2+4)))," ")," ")</f>
        <v xml:space="preserve"> </v>
      </c>
      <c r="C2922" s="9" t="str">
        <f t="shared" si="93"/>
        <v xml:space="preserve"> </v>
      </c>
      <c r="D2922" s="32" t="e">
        <f t="shared" si="94"/>
        <v>#N/A</v>
      </c>
    </row>
    <row r="2923" spans="1:4">
      <c r="A2923" s="32" t="e">
        <f>IF((A2922+$F$5&lt;='Steps 1+2'!$E$17),A2922+$F$5,#N/A)</f>
        <v>#N/A</v>
      </c>
      <c r="B2923" s="10" t="str">
        <f>IFERROR(IF(ISNUMBER(A2923),(IF(A2923&lt;('Steps 1+2'!$H$11),((A2923/('Steps 1+2'!$H$11))*3+1),((A2923-('Steps 1+2'!$H$11))/(('Steps 1+2'!$E$17)-('Steps 1+2'!$H$11))*2+4)))," ")," ")</f>
        <v xml:space="preserve"> </v>
      </c>
      <c r="C2923" s="9" t="str">
        <f t="shared" si="93"/>
        <v xml:space="preserve"> </v>
      </c>
      <c r="D2923" s="32" t="e">
        <f t="shared" si="94"/>
        <v>#N/A</v>
      </c>
    </row>
    <row r="2924" spans="1:4">
      <c r="A2924" s="32" t="e">
        <f>IF((A2923+$F$5&lt;='Steps 1+2'!$E$17),A2923+$F$5,#N/A)</f>
        <v>#N/A</v>
      </c>
      <c r="B2924" s="10" t="str">
        <f>IFERROR(IF(ISNUMBER(A2924),(IF(A2924&lt;('Steps 1+2'!$H$11),((A2924/('Steps 1+2'!$H$11))*3+1),((A2924-('Steps 1+2'!$H$11))/(('Steps 1+2'!$E$17)-('Steps 1+2'!$H$11))*2+4)))," ")," ")</f>
        <v xml:space="preserve"> </v>
      </c>
      <c r="C2924" s="9" t="str">
        <f t="shared" si="93"/>
        <v xml:space="preserve"> </v>
      </c>
      <c r="D2924" s="32" t="e">
        <f t="shared" si="94"/>
        <v>#N/A</v>
      </c>
    </row>
    <row r="2925" spans="1:4">
      <c r="A2925" s="32" t="e">
        <f>IF((A2924+$F$5&lt;='Steps 1+2'!$E$17),A2924+$F$5,#N/A)</f>
        <v>#N/A</v>
      </c>
      <c r="B2925" s="10" t="str">
        <f>IFERROR(IF(ISNUMBER(A2925),(IF(A2925&lt;('Steps 1+2'!$H$11),((A2925/('Steps 1+2'!$H$11))*3+1),((A2925-('Steps 1+2'!$H$11))/(('Steps 1+2'!$E$17)-('Steps 1+2'!$H$11))*2+4)))," ")," ")</f>
        <v xml:space="preserve"> </v>
      </c>
      <c r="C2925" s="9" t="str">
        <f t="shared" si="93"/>
        <v xml:space="preserve"> </v>
      </c>
      <c r="D2925" s="32" t="e">
        <f t="shared" si="94"/>
        <v>#N/A</v>
      </c>
    </row>
    <row r="2926" spans="1:4">
      <c r="A2926" s="32" t="e">
        <f>IF((A2925+$F$5&lt;='Steps 1+2'!$E$17),A2925+$F$5,#N/A)</f>
        <v>#N/A</v>
      </c>
      <c r="B2926" s="10" t="str">
        <f>IFERROR(IF(ISNUMBER(A2926),(IF(A2926&lt;('Steps 1+2'!$H$11),((A2926/('Steps 1+2'!$H$11))*3+1),((A2926-('Steps 1+2'!$H$11))/(('Steps 1+2'!$E$17)-('Steps 1+2'!$H$11))*2+4)))," ")," ")</f>
        <v xml:space="preserve"> </v>
      </c>
      <c r="C2926" s="9" t="str">
        <f t="shared" si="93"/>
        <v xml:space="preserve"> </v>
      </c>
      <c r="D2926" s="32" t="e">
        <f t="shared" si="94"/>
        <v>#N/A</v>
      </c>
    </row>
    <row r="2927" spans="1:4">
      <c r="A2927" s="32" t="e">
        <f>IF((A2926+$F$5&lt;='Steps 1+2'!$E$17),A2926+$F$5,#N/A)</f>
        <v>#N/A</v>
      </c>
      <c r="B2927" s="10" t="str">
        <f>IFERROR(IF(ISNUMBER(A2927),(IF(A2927&lt;('Steps 1+2'!$H$11),((A2927/('Steps 1+2'!$H$11))*3+1),((A2927-('Steps 1+2'!$H$11))/(('Steps 1+2'!$E$17)-('Steps 1+2'!$H$11))*2+4)))," ")," ")</f>
        <v xml:space="preserve"> </v>
      </c>
      <c r="C2927" s="9" t="str">
        <f t="shared" si="93"/>
        <v xml:space="preserve"> </v>
      </c>
      <c r="D2927" s="32" t="e">
        <f t="shared" si="94"/>
        <v>#N/A</v>
      </c>
    </row>
    <row r="2928" spans="1:4">
      <c r="A2928" s="32" t="e">
        <f>IF((A2927+$F$5&lt;='Steps 1+2'!$E$17),A2927+$F$5,#N/A)</f>
        <v>#N/A</v>
      </c>
      <c r="B2928" s="10" t="str">
        <f>IFERROR(IF(ISNUMBER(A2928),(IF(A2928&lt;('Steps 1+2'!$H$11),((A2928/('Steps 1+2'!$H$11))*3+1),((A2928-('Steps 1+2'!$H$11))/(('Steps 1+2'!$E$17)-('Steps 1+2'!$H$11))*2+4)))," ")," ")</f>
        <v xml:space="preserve"> </v>
      </c>
      <c r="C2928" s="9" t="str">
        <f t="shared" si="93"/>
        <v xml:space="preserve"> </v>
      </c>
      <c r="D2928" s="32" t="e">
        <f t="shared" si="94"/>
        <v>#N/A</v>
      </c>
    </row>
    <row r="2929" spans="1:4">
      <c r="A2929" s="32" t="e">
        <f>IF((A2928+$F$5&lt;='Steps 1+2'!$E$17),A2928+$F$5,#N/A)</f>
        <v>#N/A</v>
      </c>
      <c r="B2929" s="10" t="str">
        <f>IFERROR(IF(ISNUMBER(A2929),(IF(A2929&lt;('Steps 1+2'!$H$11),((A2929/('Steps 1+2'!$H$11))*3+1),((A2929-('Steps 1+2'!$H$11))/(('Steps 1+2'!$E$17)-('Steps 1+2'!$H$11))*2+4)))," ")," ")</f>
        <v xml:space="preserve"> </v>
      </c>
      <c r="C2929" s="9" t="str">
        <f t="shared" si="93"/>
        <v xml:space="preserve"> </v>
      </c>
      <c r="D2929" s="32" t="e">
        <f t="shared" si="94"/>
        <v>#N/A</v>
      </c>
    </row>
    <row r="2930" spans="1:4">
      <c r="A2930" s="32" t="e">
        <f>IF((A2929+$F$5&lt;='Steps 1+2'!$E$17),A2929+$F$5,#N/A)</f>
        <v>#N/A</v>
      </c>
      <c r="B2930" s="10" t="str">
        <f>IFERROR(IF(ISNUMBER(A2930),(IF(A2930&lt;('Steps 1+2'!$H$11),((A2930/('Steps 1+2'!$H$11))*3+1),((A2930-('Steps 1+2'!$H$11))/(('Steps 1+2'!$E$17)-('Steps 1+2'!$H$11))*2+4)))," ")," ")</f>
        <v xml:space="preserve"> </v>
      </c>
      <c r="C2930" s="9" t="str">
        <f t="shared" si="93"/>
        <v xml:space="preserve"> </v>
      </c>
      <c r="D2930" s="32" t="e">
        <f t="shared" si="94"/>
        <v>#N/A</v>
      </c>
    </row>
    <row r="2931" spans="1:4">
      <c r="A2931" s="32" t="e">
        <f>IF((A2930+$F$5&lt;='Steps 1+2'!$E$17),A2930+$F$5,#N/A)</f>
        <v>#N/A</v>
      </c>
      <c r="B2931" s="10" t="str">
        <f>IFERROR(IF(ISNUMBER(A2931),(IF(A2931&lt;('Steps 1+2'!$H$11),((A2931/('Steps 1+2'!$H$11))*3+1),((A2931-('Steps 1+2'!$H$11))/(('Steps 1+2'!$E$17)-('Steps 1+2'!$H$11))*2+4)))," ")," ")</f>
        <v xml:space="preserve"> </v>
      </c>
      <c r="C2931" s="9" t="str">
        <f t="shared" si="93"/>
        <v xml:space="preserve"> </v>
      </c>
      <c r="D2931" s="32" t="e">
        <f t="shared" si="94"/>
        <v>#N/A</v>
      </c>
    </row>
    <row r="2932" spans="1:4">
      <c r="A2932" s="32" t="e">
        <f>IF((A2931+$F$5&lt;='Steps 1+2'!$E$17),A2931+$F$5,#N/A)</f>
        <v>#N/A</v>
      </c>
      <c r="B2932" s="10" t="str">
        <f>IFERROR(IF(ISNUMBER(A2932),(IF(A2932&lt;('Steps 1+2'!$H$11),((A2932/('Steps 1+2'!$H$11))*3+1),((A2932-('Steps 1+2'!$H$11))/(('Steps 1+2'!$E$17)-('Steps 1+2'!$H$11))*2+4)))," ")," ")</f>
        <v xml:space="preserve"> </v>
      </c>
      <c r="C2932" s="9" t="str">
        <f t="shared" si="93"/>
        <v xml:space="preserve"> </v>
      </c>
      <c r="D2932" s="32" t="e">
        <f t="shared" si="94"/>
        <v>#N/A</v>
      </c>
    </row>
    <row r="2933" spans="1:4">
      <c r="A2933" s="32" t="e">
        <f>IF((A2932+$F$5&lt;='Steps 1+2'!$E$17),A2932+$F$5,#N/A)</f>
        <v>#N/A</v>
      </c>
      <c r="B2933" s="10" t="str">
        <f>IFERROR(IF(ISNUMBER(A2933),(IF(A2933&lt;('Steps 1+2'!$H$11),((A2933/('Steps 1+2'!$H$11))*3+1),((A2933-('Steps 1+2'!$H$11))/(('Steps 1+2'!$E$17)-('Steps 1+2'!$H$11))*2+4)))," ")," ")</f>
        <v xml:space="preserve"> </v>
      </c>
      <c r="C2933" s="9" t="str">
        <f t="shared" si="93"/>
        <v xml:space="preserve"> </v>
      </c>
      <c r="D2933" s="32" t="e">
        <f t="shared" si="94"/>
        <v>#N/A</v>
      </c>
    </row>
    <row r="2934" spans="1:4">
      <c r="A2934" s="32" t="e">
        <f>IF((A2933+$F$5&lt;='Steps 1+2'!$E$17),A2933+$F$5,#N/A)</f>
        <v>#N/A</v>
      </c>
      <c r="B2934" s="10" t="str">
        <f>IFERROR(IF(ISNUMBER(A2934),(IF(A2934&lt;('Steps 1+2'!$H$11),((A2934/('Steps 1+2'!$H$11))*3+1),((A2934-('Steps 1+2'!$H$11))/(('Steps 1+2'!$E$17)-('Steps 1+2'!$H$11))*2+4)))," ")," ")</f>
        <v xml:space="preserve"> </v>
      </c>
      <c r="C2934" s="9" t="str">
        <f t="shared" si="93"/>
        <v xml:space="preserve"> </v>
      </c>
      <c r="D2934" s="32" t="e">
        <f t="shared" si="94"/>
        <v>#N/A</v>
      </c>
    </row>
    <row r="2935" spans="1:4">
      <c r="A2935" s="32" t="e">
        <f>IF((A2934+$F$5&lt;='Steps 1+2'!$E$17),A2934+$F$5,#N/A)</f>
        <v>#N/A</v>
      </c>
      <c r="B2935" s="10" t="str">
        <f>IFERROR(IF(ISNUMBER(A2935),(IF(A2935&lt;('Steps 1+2'!$H$11),((A2935/('Steps 1+2'!$H$11))*3+1),((A2935-('Steps 1+2'!$H$11))/(('Steps 1+2'!$E$17)-('Steps 1+2'!$H$11))*2+4)))," ")," ")</f>
        <v xml:space="preserve"> </v>
      </c>
      <c r="C2935" s="9" t="str">
        <f t="shared" si="93"/>
        <v xml:space="preserve"> </v>
      </c>
      <c r="D2935" s="32" t="e">
        <f t="shared" si="94"/>
        <v>#N/A</v>
      </c>
    </row>
    <row r="2936" spans="1:4">
      <c r="A2936" s="32" t="e">
        <f>IF((A2935+$F$5&lt;='Steps 1+2'!$E$17),A2935+$F$5,#N/A)</f>
        <v>#N/A</v>
      </c>
      <c r="B2936" s="10" t="str">
        <f>IFERROR(IF(ISNUMBER(A2936),(IF(A2936&lt;('Steps 1+2'!$H$11),((A2936/('Steps 1+2'!$H$11))*3+1),((A2936-('Steps 1+2'!$H$11))/(('Steps 1+2'!$E$17)-('Steps 1+2'!$H$11))*2+4)))," ")," ")</f>
        <v xml:space="preserve"> </v>
      </c>
      <c r="C2936" s="9" t="str">
        <f t="shared" si="93"/>
        <v xml:space="preserve"> </v>
      </c>
      <c r="D2936" s="32" t="e">
        <f t="shared" si="94"/>
        <v>#N/A</v>
      </c>
    </row>
    <row r="2937" spans="1:4">
      <c r="A2937" s="32" t="e">
        <f>IF((A2936+$F$5&lt;='Steps 1+2'!$E$17),A2936+$F$5,#N/A)</f>
        <v>#N/A</v>
      </c>
      <c r="B2937" s="10" t="str">
        <f>IFERROR(IF(ISNUMBER(A2937),(IF(A2937&lt;('Steps 1+2'!$H$11),((A2937/('Steps 1+2'!$H$11))*3+1),((A2937-('Steps 1+2'!$H$11))/(('Steps 1+2'!$E$17)-('Steps 1+2'!$H$11))*2+4)))," ")," ")</f>
        <v xml:space="preserve"> </v>
      </c>
      <c r="C2937" s="9" t="str">
        <f t="shared" si="93"/>
        <v xml:space="preserve"> </v>
      </c>
      <c r="D2937" s="32" t="e">
        <f t="shared" si="94"/>
        <v>#N/A</v>
      </c>
    </row>
    <row r="2938" spans="1:4">
      <c r="A2938" s="32" t="e">
        <f>IF((A2937+$F$5&lt;='Steps 1+2'!$E$17),A2937+$F$5,#N/A)</f>
        <v>#N/A</v>
      </c>
      <c r="B2938" s="10" t="str">
        <f>IFERROR(IF(ISNUMBER(A2938),(IF(A2938&lt;('Steps 1+2'!$H$11),((A2938/('Steps 1+2'!$H$11))*3+1),((A2938-('Steps 1+2'!$H$11))/(('Steps 1+2'!$E$17)-('Steps 1+2'!$H$11))*2+4)))," ")," ")</f>
        <v xml:space="preserve"> </v>
      </c>
      <c r="C2938" s="9" t="str">
        <f t="shared" si="93"/>
        <v xml:space="preserve"> </v>
      </c>
      <c r="D2938" s="32" t="e">
        <f t="shared" si="94"/>
        <v>#N/A</v>
      </c>
    </row>
    <row r="2939" spans="1:4">
      <c r="A2939" s="32" t="e">
        <f>IF((A2938+$F$5&lt;='Steps 1+2'!$E$17),A2938+$F$5,#N/A)</f>
        <v>#N/A</v>
      </c>
      <c r="B2939" s="10" t="str">
        <f>IFERROR(IF(ISNUMBER(A2939),(IF(A2939&lt;('Steps 1+2'!$H$11),((A2939/('Steps 1+2'!$H$11))*3+1),((A2939-('Steps 1+2'!$H$11))/(('Steps 1+2'!$E$17)-('Steps 1+2'!$H$11))*2+4)))," ")," ")</f>
        <v xml:space="preserve"> </v>
      </c>
      <c r="C2939" s="9" t="str">
        <f t="shared" si="93"/>
        <v xml:space="preserve"> </v>
      </c>
      <c r="D2939" s="32" t="e">
        <f t="shared" si="94"/>
        <v>#N/A</v>
      </c>
    </row>
    <row r="2940" spans="1:4">
      <c r="A2940" s="32" t="e">
        <f>IF((A2939+$F$5&lt;='Steps 1+2'!$E$17),A2939+$F$5,#N/A)</f>
        <v>#N/A</v>
      </c>
      <c r="B2940" s="10" t="str">
        <f>IFERROR(IF(ISNUMBER(A2940),(IF(A2940&lt;('Steps 1+2'!$H$11),((A2940/('Steps 1+2'!$H$11))*3+1),((A2940-('Steps 1+2'!$H$11))/(('Steps 1+2'!$E$17)-('Steps 1+2'!$H$11))*2+4)))," ")," ")</f>
        <v xml:space="preserve"> </v>
      </c>
      <c r="C2940" s="9" t="str">
        <f t="shared" si="93"/>
        <v xml:space="preserve"> </v>
      </c>
      <c r="D2940" s="32" t="e">
        <f t="shared" si="94"/>
        <v>#N/A</v>
      </c>
    </row>
    <row r="2941" spans="1:4">
      <c r="A2941" s="32" t="e">
        <f>IF((A2940+$F$5&lt;='Steps 1+2'!$E$17),A2940+$F$5,#N/A)</f>
        <v>#N/A</v>
      </c>
      <c r="B2941" s="10" t="str">
        <f>IFERROR(IF(ISNUMBER(A2941),(IF(A2941&lt;('Steps 1+2'!$H$11),((A2941/('Steps 1+2'!$H$11))*3+1),((A2941-('Steps 1+2'!$H$11))/(('Steps 1+2'!$E$17)-('Steps 1+2'!$H$11))*2+4)))," ")," ")</f>
        <v xml:space="preserve"> </v>
      </c>
      <c r="C2941" s="9" t="str">
        <f t="shared" si="93"/>
        <v xml:space="preserve"> </v>
      </c>
      <c r="D2941" s="32" t="e">
        <f t="shared" si="94"/>
        <v>#N/A</v>
      </c>
    </row>
    <row r="2942" spans="1:4">
      <c r="A2942" s="32" t="e">
        <f>IF((A2941+$F$5&lt;='Steps 1+2'!$E$17),A2941+$F$5,#N/A)</f>
        <v>#N/A</v>
      </c>
      <c r="B2942" s="10" t="str">
        <f>IFERROR(IF(ISNUMBER(A2942),(IF(A2942&lt;('Steps 1+2'!$H$11),((A2942/('Steps 1+2'!$H$11))*3+1),((A2942-('Steps 1+2'!$H$11))/(('Steps 1+2'!$E$17)-('Steps 1+2'!$H$11))*2+4)))," ")," ")</f>
        <v xml:space="preserve"> </v>
      </c>
      <c r="C2942" s="9" t="str">
        <f t="shared" si="93"/>
        <v xml:space="preserve"> </v>
      </c>
      <c r="D2942" s="32" t="e">
        <f t="shared" si="94"/>
        <v>#N/A</v>
      </c>
    </row>
    <row r="2943" spans="1:4">
      <c r="A2943" s="32" t="e">
        <f>IF((A2942+$F$5&lt;='Steps 1+2'!$E$17),A2942+$F$5,#N/A)</f>
        <v>#N/A</v>
      </c>
      <c r="B2943" s="10" t="str">
        <f>IFERROR(IF(ISNUMBER(A2943),(IF(A2943&lt;('Steps 1+2'!$H$11),((A2943/('Steps 1+2'!$H$11))*3+1),((A2943-('Steps 1+2'!$H$11))/(('Steps 1+2'!$E$17)-('Steps 1+2'!$H$11))*2+4)))," ")," ")</f>
        <v xml:space="preserve"> </v>
      </c>
      <c r="C2943" s="9" t="str">
        <f t="shared" si="93"/>
        <v xml:space="preserve"> </v>
      </c>
      <c r="D2943" s="32" t="e">
        <f t="shared" si="94"/>
        <v>#N/A</v>
      </c>
    </row>
    <row r="2944" spans="1:4">
      <c r="A2944" s="32" t="e">
        <f>IF((A2943+$F$5&lt;='Steps 1+2'!$E$17),A2943+$F$5,#N/A)</f>
        <v>#N/A</v>
      </c>
      <c r="B2944" s="10" t="str">
        <f>IFERROR(IF(ISNUMBER(A2944),(IF(A2944&lt;('Steps 1+2'!$H$11),((A2944/('Steps 1+2'!$H$11))*3+1),((A2944-('Steps 1+2'!$H$11))/(('Steps 1+2'!$E$17)-('Steps 1+2'!$H$11))*2+4)))," ")," ")</f>
        <v xml:space="preserve"> </v>
      </c>
      <c r="C2944" s="9" t="str">
        <f t="shared" si="93"/>
        <v xml:space="preserve"> </v>
      </c>
      <c r="D2944" s="32" t="e">
        <f t="shared" si="94"/>
        <v>#N/A</v>
      </c>
    </row>
    <row r="2945" spans="1:4">
      <c r="A2945" s="32" t="e">
        <f>IF((A2944+$F$5&lt;='Steps 1+2'!$E$17),A2944+$F$5,#N/A)</f>
        <v>#N/A</v>
      </c>
      <c r="B2945" s="10" t="str">
        <f>IFERROR(IF(ISNUMBER(A2945),(IF(A2945&lt;('Steps 1+2'!$H$11),((A2945/('Steps 1+2'!$H$11))*3+1),((A2945-('Steps 1+2'!$H$11))/(('Steps 1+2'!$E$17)-('Steps 1+2'!$H$11))*2+4)))," ")," ")</f>
        <v xml:space="preserve"> </v>
      </c>
      <c r="C2945" s="9" t="str">
        <f t="shared" si="93"/>
        <v xml:space="preserve"> </v>
      </c>
      <c r="D2945" s="32" t="e">
        <f t="shared" si="94"/>
        <v>#N/A</v>
      </c>
    </row>
    <row r="2946" spans="1:4">
      <c r="A2946" s="32" t="e">
        <f>IF((A2945+$F$5&lt;='Steps 1+2'!$E$17),A2945+$F$5,#N/A)</f>
        <v>#N/A</v>
      </c>
      <c r="B2946" s="10" t="str">
        <f>IFERROR(IF(ISNUMBER(A2946),(IF(A2946&lt;('Steps 1+2'!$H$11),((A2946/('Steps 1+2'!$H$11))*3+1),((A2946-('Steps 1+2'!$H$11))/(('Steps 1+2'!$E$17)-('Steps 1+2'!$H$11))*2+4)))," ")," ")</f>
        <v xml:space="preserve"> </v>
      </c>
      <c r="C2946" s="9" t="str">
        <f t="shared" ref="C2946:C3009" si="95">IFERROR(IF(AND(B2946&gt;3.5,B2946&lt;4),3.5,ROUND(B2946/5,1)*5)," ")</f>
        <v xml:space="preserve"> </v>
      </c>
      <c r="D2946" s="32" t="e">
        <f t="shared" si="94"/>
        <v>#N/A</v>
      </c>
    </row>
    <row r="2947" spans="1:4">
      <c r="A2947" s="32" t="e">
        <f>IF((A2946+$F$5&lt;='Steps 1+2'!$E$17),A2946+$F$5,#N/A)</f>
        <v>#N/A</v>
      </c>
      <c r="B2947" s="10" t="str">
        <f>IFERROR(IF(ISNUMBER(A2947),(IF(A2947&lt;('Steps 1+2'!$H$11),((A2947/('Steps 1+2'!$H$11))*3+1),((A2947-('Steps 1+2'!$H$11))/(('Steps 1+2'!$E$17)-('Steps 1+2'!$H$11))*2+4)))," ")," ")</f>
        <v xml:space="preserve"> </v>
      </c>
      <c r="C2947" s="9" t="str">
        <f t="shared" si="95"/>
        <v xml:space="preserve"> </v>
      </c>
      <c r="D2947" s="32" t="e">
        <f t="shared" si="94"/>
        <v>#N/A</v>
      </c>
    </row>
    <row r="2948" spans="1:4">
      <c r="A2948" s="32" t="e">
        <f>IF((A2947+$F$5&lt;='Steps 1+2'!$E$17),A2947+$F$5,#N/A)</f>
        <v>#N/A</v>
      </c>
      <c r="B2948" s="10" t="str">
        <f>IFERROR(IF(ISNUMBER(A2948),(IF(A2948&lt;('Steps 1+2'!$H$11),((A2948/('Steps 1+2'!$H$11))*3+1),((A2948-('Steps 1+2'!$H$11))/(('Steps 1+2'!$E$17)-('Steps 1+2'!$H$11))*2+4)))," ")," ")</f>
        <v xml:space="preserve"> </v>
      </c>
      <c r="C2948" s="9" t="str">
        <f t="shared" si="95"/>
        <v xml:space="preserve"> </v>
      </c>
      <c r="D2948" s="32" t="e">
        <f t="shared" si="94"/>
        <v>#N/A</v>
      </c>
    </row>
    <row r="2949" spans="1:4">
      <c r="A2949" s="32" t="e">
        <f>IF((A2948+$F$5&lt;='Steps 1+2'!$E$17),A2948+$F$5,#N/A)</f>
        <v>#N/A</v>
      </c>
      <c r="B2949" s="10" t="str">
        <f>IFERROR(IF(ISNUMBER(A2949),(IF(A2949&lt;('Steps 1+2'!$H$11),((A2949/('Steps 1+2'!$H$11))*3+1),((A2949-('Steps 1+2'!$H$11))/(('Steps 1+2'!$E$17)-('Steps 1+2'!$H$11))*2+4)))," ")," ")</f>
        <v xml:space="preserve"> </v>
      </c>
      <c r="C2949" s="9" t="str">
        <f t="shared" si="95"/>
        <v xml:space="preserve"> </v>
      </c>
      <c r="D2949" s="32" t="e">
        <f t="shared" si="94"/>
        <v>#N/A</v>
      </c>
    </row>
    <row r="2950" spans="1:4">
      <c r="A2950" s="32" t="e">
        <f>IF((A2949+$F$5&lt;='Steps 1+2'!$E$17),A2949+$F$5,#N/A)</f>
        <v>#N/A</v>
      </c>
      <c r="B2950" s="10" t="str">
        <f>IFERROR(IF(ISNUMBER(A2950),(IF(A2950&lt;('Steps 1+2'!$H$11),((A2950/('Steps 1+2'!$H$11))*3+1),((A2950-('Steps 1+2'!$H$11))/(('Steps 1+2'!$E$17)-('Steps 1+2'!$H$11))*2+4)))," ")," ")</f>
        <v xml:space="preserve"> </v>
      </c>
      <c r="C2950" s="9" t="str">
        <f t="shared" si="95"/>
        <v xml:space="preserve"> </v>
      </c>
      <c r="D2950" s="32" t="e">
        <f t="shared" si="94"/>
        <v>#N/A</v>
      </c>
    </row>
    <row r="2951" spans="1:4">
      <c r="A2951" s="32" t="e">
        <f>IF((A2950+$F$5&lt;='Steps 1+2'!$E$17),A2950+$F$5,#N/A)</f>
        <v>#N/A</v>
      </c>
      <c r="B2951" s="10" t="str">
        <f>IFERROR(IF(ISNUMBER(A2951),(IF(A2951&lt;('Steps 1+2'!$H$11),((A2951/('Steps 1+2'!$H$11))*3+1),((A2951-('Steps 1+2'!$H$11))/(('Steps 1+2'!$E$17)-('Steps 1+2'!$H$11))*2+4)))," ")," ")</f>
        <v xml:space="preserve"> </v>
      </c>
      <c r="C2951" s="9" t="str">
        <f t="shared" si="95"/>
        <v xml:space="preserve"> </v>
      </c>
      <c r="D2951" s="32" t="e">
        <f t="shared" si="94"/>
        <v>#N/A</v>
      </c>
    </row>
    <row r="2952" spans="1:4">
      <c r="A2952" s="32" t="e">
        <f>IF((A2951+$F$5&lt;='Steps 1+2'!$E$17),A2951+$F$5,#N/A)</f>
        <v>#N/A</v>
      </c>
      <c r="B2952" s="10" t="str">
        <f>IFERROR(IF(ISNUMBER(A2952),(IF(A2952&lt;('Steps 1+2'!$H$11),((A2952/('Steps 1+2'!$H$11))*3+1),((A2952-('Steps 1+2'!$H$11))/(('Steps 1+2'!$E$17)-('Steps 1+2'!$H$11))*2+4)))," ")," ")</f>
        <v xml:space="preserve"> </v>
      </c>
      <c r="C2952" s="9" t="str">
        <f t="shared" si="95"/>
        <v xml:space="preserve"> </v>
      </c>
      <c r="D2952" s="32" t="e">
        <f t="shared" si="94"/>
        <v>#N/A</v>
      </c>
    </row>
    <row r="2953" spans="1:4">
      <c r="A2953" s="32" t="e">
        <f>IF((A2952+$F$5&lt;='Steps 1+2'!$E$17),A2952+$F$5,#N/A)</f>
        <v>#N/A</v>
      </c>
      <c r="B2953" s="10" t="str">
        <f>IFERROR(IF(ISNUMBER(A2953),(IF(A2953&lt;('Steps 1+2'!$H$11),((A2953/('Steps 1+2'!$H$11))*3+1),((A2953-('Steps 1+2'!$H$11))/(('Steps 1+2'!$E$17)-('Steps 1+2'!$H$11))*2+4)))," ")," ")</f>
        <v xml:space="preserve"> </v>
      </c>
      <c r="C2953" s="9" t="str">
        <f t="shared" si="95"/>
        <v xml:space="preserve"> </v>
      </c>
      <c r="D2953" s="32" t="e">
        <f t="shared" si="94"/>
        <v>#N/A</v>
      </c>
    </row>
    <row r="2954" spans="1:4">
      <c r="A2954" s="32" t="e">
        <f>IF((A2953+$F$5&lt;='Steps 1+2'!$E$17),A2953+$F$5,#N/A)</f>
        <v>#N/A</v>
      </c>
      <c r="B2954" s="10" t="str">
        <f>IFERROR(IF(ISNUMBER(A2954),(IF(A2954&lt;('Steps 1+2'!$H$11),((A2954/('Steps 1+2'!$H$11))*3+1),((A2954-('Steps 1+2'!$H$11))/(('Steps 1+2'!$E$17)-('Steps 1+2'!$H$11))*2+4)))," ")," ")</f>
        <v xml:space="preserve"> </v>
      </c>
      <c r="C2954" s="9" t="str">
        <f t="shared" si="95"/>
        <v xml:space="preserve"> </v>
      </c>
      <c r="D2954" s="32" t="e">
        <f t="shared" si="94"/>
        <v>#N/A</v>
      </c>
    </row>
    <row r="2955" spans="1:4">
      <c r="A2955" s="32" t="e">
        <f>IF((A2954+$F$5&lt;='Steps 1+2'!$E$17),A2954+$F$5,#N/A)</f>
        <v>#N/A</v>
      </c>
      <c r="B2955" s="10" t="str">
        <f>IFERROR(IF(ISNUMBER(A2955),(IF(A2955&lt;('Steps 1+2'!$H$11),((A2955/('Steps 1+2'!$H$11))*3+1),((A2955-('Steps 1+2'!$H$11))/(('Steps 1+2'!$E$17)-('Steps 1+2'!$H$11))*2+4)))," ")," ")</f>
        <v xml:space="preserve"> </v>
      </c>
      <c r="C2955" s="9" t="str">
        <f t="shared" si="95"/>
        <v xml:space="preserve"> </v>
      </c>
      <c r="D2955" s="32" t="e">
        <f t="shared" ref="D2955:D3018" si="96">A2955</f>
        <v>#N/A</v>
      </c>
    </row>
    <row r="2956" spans="1:4">
      <c r="A2956" s="32" t="e">
        <f>IF((A2955+$F$5&lt;='Steps 1+2'!$E$17),A2955+$F$5,#N/A)</f>
        <v>#N/A</v>
      </c>
      <c r="B2956" s="10" t="str">
        <f>IFERROR(IF(ISNUMBER(A2956),(IF(A2956&lt;('Steps 1+2'!$H$11),((A2956/('Steps 1+2'!$H$11))*3+1),((A2956-('Steps 1+2'!$H$11))/(('Steps 1+2'!$E$17)-('Steps 1+2'!$H$11))*2+4)))," ")," ")</f>
        <v xml:space="preserve"> </v>
      </c>
      <c r="C2956" s="9" t="str">
        <f t="shared" si="95"/>
        <v xml:space="preserve"> </v>
      </c>
      <c r="D2956" s="32" t="e">
        <f t="shared" si="96"/>
        <v>#N/A</v>
      </c>
    </row>
    <row r="2957" spans="1:4">
      <c r="A2957" s="32" t="e">
        <f>IF((A2956+$F$5&lt;='Steps 1+2'!$E$17),A2956+$F$5,#N/A)</f>
        <v>#N/A</v>
      </c>
      <c r="B2957" s="10" t="str">
        <f>IFERROR(IF(ISNUMBER(A2957),(IF(A2957&lt;('Steps 1+2'!$H$11),((A2957/('Steps 1+2'!$H$11))*3+1),((A2957-('Steps 1+2'!$H$11))/(('Steps 1+2'!$E$17)-('Steps 1+2'!$H$11))*2+4)))," ")," ")</f>
        <v xml:space="preserve"> </v>
      </c>
      <c r="C2957" s="9" t="str">
        <f t="shared" si="95"/>
        <v xml:space="preserve"> </v>
      </c>
      <c r="D2957" s="32" t="e">
        <f t="shared" si="96"/>
        <v>#N/A</v>
      </c>
    </row>
    <row r="2958" spans="1:4">
      <c r="A2958" s="32" t="e">
        <f>IF((A2957+$F$5&lt;='Steps 1+2'!$E$17),A2957+$F$5,#N/A)</f>
        <v>#N/A</v>
      </c>
      <c r="B2958" s="10" t="str">
        <f>IFERROR(IF(ISNUMBER(A2958),(IF(A2958&lt;('Steps 1+2'!$H$11),((A2958/('Steps 1+2'!$H$11))*3+1),((A2958-('Steps 1+2'!$H$11))/(('Steps 1+2'!$E$17)-('Steps 1+2'!$H$11))*2+4)))," ")," ")</f>
        <v xml:space="preserve"> </v>
      </c>
      <c r="C2958" s="9" t="str">
        <f t="shared" si="95"/>
        <v xml:space="preserve"> </v>
      </c>
      <c r="D2958" s="32" t="e">
        <f t="shared" si="96"/>
        <v>#N/A</v>
      </c>
    </row>
    <row r="2959" spans="1:4">
      <c r="A2959" s="32" t="e">
        <f>IF((A2958+$F$5&lt;='Steps 1+2'!$E$17),A2958+$F$5,#N/A)</f>
        <v>#N/A</v>
      </c>
      <c r="B2959" s="10" t="str">
        <f>IFERROR(IF(ISNUMBER(A2959),(IF(A2959&lt;('Steps 1+2'!$H$11),((A2959/('Steps 1+2'!$H$11))*3+1),((A2959-('Steps 1+2'!$H$11))/(('Steps 1+2'!$E$17)-('Steps 1+2'!$H$11))*2+4)))," ")," ")</f>
        <v xml:space="preserve"> </v>
      </c>
      <c r="C2959" s="9" t="str">
        <f t="shared" si="95"/>
        <v xml:space="preserve"> </v>
      </c>
      <c r="D2959" s="32" t="e">
        <f t="shared" si="96"/>
        <v>#N/A</v>
      </c>
    </row>
    <row r="2960" spans="1:4">
      <c r="A2960" s="32" t="e">
        <f>IF((A2959+$F$5&lt;='Steps 1+2'!$E$17),A2959+$F$5,#N/A)</f>
        <v>#N/A</v>
      </c>
      <c r="B2960" s="10" t="str">
        <f>IFERROR(IF(ISNUMBER(A2960),(IF(A2960&lt;('Steps 1+2'!$H$11),((A2960/('Steps 1+2'!$H$11))*3+1),((A2960-('Steps 1+2'!$H$11))/(('Steps 1+2'!$E$17)-('Steps 1+2'!$H$11))*2+4)))," ")," ")</f>
        <v xml:space="preserve"> </v>
      </c>
      <c r="C2960" s="9" t="str">
        <f t="shared" si="95"/>
        <v xml:space="preserve"> </v>
      </c>
      <c r="D2960" s="32" t="e">
        <f t="shared" si="96"/>
        <v>#N/A</v>
      </c>
    </row>
    <row r="2961" spans="1:4">
      <c r="A2961" s="32" t="e">
        <f>IF((A2960+$F$5&lt;='Steps 1+2'!$E$17),A2960+$F$5,#N/A)</f>
        <v>#N/A</v>
      </c>
      <c r="B2961" s="10" t="str">
        <f>IFERROR(IF(ISNUMBER(A2961),(IF(A2961&lt;('Steps 1+2'!$H$11),((A2961/('Steps 1+2'!$H$11))*3+1),((A2961-('Steps 1+2'!$H$11))/(('Steps 1+2'!$E$17)-('Steps 1+2'!$H$11))*2+4)))," ")," ")</f>
        <v xml:space="preserve"> </v>
      </c>
      <c r="C2961" s="9" t="str">
        <f t="shared" si="95"/>
        <v xml:space="preserve"> </v>
      </c>
      <c r="D2961" s="32" t="e">
        <f t="shared" si="96"/>
        <v>#N/A</v>
      </c>
    </row>
    <row r="2962" spans="1:4">
      <c r="A2962" s="32" t="e">
        <f>IF((A2961+$F$5&lt;='Steps 1+2'!$E$17),A2961+$F$5,#N/A)</f>
        <v>#N/A</v>
      </c>
      <c r="B2962" s="10" t="str">
        <f>IFERROR(IF(ISNUMBER(A2962),(IF(A2962&lt;('Steps 1+2'!$H$11),((A2962/('Steps 1+2'!$H$11))*3+1),((A2962-('Steps 1+2'!$H$11))/(('Steps 1+2'!$E$17)-('Steps 1+2'!$H$11))*2+4)))," ")," ")</f>
        <v xml:space="preserve"> </v>
      </c>
      <c r="C2962" s="9" t="str">
        <f t="shared" si="95"/>
        <v xml:space="preserve"> </v>
      </c>
      <c r="D2962" s="32" t="e">
        <f t="shared" si="96"/>
        <v>#N/A</v>
      </c>
    </row>
    <row r="2963" spans="1:4">
      <c r="A2963" s="32" t="e">
        <f>IF((A2962+$F$5&lt;='Steps 1+2'!$E$17),A2962+$F$5,#N/A)</f>
        <v>#N/A</v>
      </c>
      <c r="B2963" s="10" t="str">
        <f>IFERROR(IF(ISNUMBER(A2963),(IF(A2963&lt;('Steps 1+2'!$H$11),((A2963/('Steps 1+2'!$H$11))*3+1),((A2963-('Steps 1+2'!$H$11))/(('Steps 1+2'!$E$17)-('Steps 1+2'!$H$11))*2+4)))," ")," ")</f>
        <v xml:space="preserve"> </v>
      </c>
      <c r="C2963" s="9" t="str">
        <f t="shared" si="95"/>
        <v xml:space="preserve"> </v>
      </c>
      <c r="D2963" s="32" t="e">
        <f t="shared" si="96"/>
        <v>#N/A</v>
      </c>
    </row>
    <row r="2964" spans="1:4">
      <c r="A2964" s="32" t="e">
        <f>IF((A2963+$F$5&lt;='Steps 1+2'!$E$17),A2963+$F$5,#N/A)</f>
        <v>#N/A</v>
      </c>
      <c r="B2964" s="10" t="str">
        <f>IFERROR(IF(ISNUMBER(A2964),(IF(A2964&lt;('Steps 1+2'!$H$11),((A2964/('Steps 1+2'!$H$11))*3+1),((A2964-('Steps 1+2'!$H$11))/(('Steps 1+2'!$E$17)-('Steps 1+2'!$H$11))*2+4)))," ")," ")</f>
        <v xml:space="preserve"> </v>
      </c>
      <c r="C2964" s="9" t="str">
        <f t="shared" si="95"/>
        <v xml:space="preserve"> </v>
      </c>
      <c r="D2964" s="32" t="e">
        <f t="shared" si="96"/>
        <v>#N/A</v>
      </c>
    </row>
    <row r="2965" spans="1:4">
      <c r="A2965" s="32" t="e">
        <f>IF((A2964+$F$5&lt;='Steps 1+2'!$E$17),A2964+$F$5,#N/A)</f>
        <v>#N/A</v>
      </c>
      <c r="B2965" s="10" t="str">
        <f>IFERROR(IF(ISNUMBER(A2965),(IF(A2965&lt;('Steps 1+2'!$H$11),((A2965/('Steps 1+2'!$H$11))*3+1),((A2965-('Steps 1+2'!$H$11))/(('Steps 1+2'!$E$17)-('Steps 1+2'!$H$11))*2+4)))," ")," ")</f>
        <v xml:space="preserve"> </v>
      </c>
      <c r="C2965" s="9" t="str">
        <f t="shared" si="95"/>
        <v xml:space="preserve"> </v>
      </c>
      <c r="D2965" s="32" t="e">
        <f t="shared" si="96"/>
        <v>#N/A</v>
      </c>
    </row>
    <row r="2966" spans="1:4">
      <c r="A2966" s="32" t="e">
        <f>IF((A2965+$F$5&lt;='Steps 1+2'!$E$17),A2965+$F$5,#N/A)</f>
        <v>#N/A</v>
      </c>
      <c r="B2966" s="10" t="str">
        <f>IFERROR(IF(ISNUMBER(A2966),(IF(A2966&lt;('Steps 1+2'!$H$11),((A2966/('Steps 1+2'!$H$11))*3+1),((A2966-('Steps 1+2'!$H$11))/(('Steps 1+2'!$E$17)-('Steps 1+2'!$H$11))*2+4)))," ")," ")</f>
        <v xml:space="preserve"> </v>
      </c>
      <c r="C2966" s="9" t="str">
        <f t="shared" si="95"/>
        <v xml:space="preserve"> </v>
      </c>
      <c r="D2966" s="32" t="e">
        <f t="shared" si="96"/>
        <v>#N/A</v>
      </c>
    </row>
    <row r="2967" spans="1:4">
      <c r="A2967" s="32" t="e">
        <f>IF((A2966+$F$5&lt;='Steps 1+2'!$E$17),A2966+$F$5,#N/A)</f>
        <v>#N/A</v>
      </c>
      <c r="B2967" s="10" t="str">
        <f>IFERROR(IF(ISNUMBER(A2967),(IF(A2967&lt;('Steps 1+2'!$H$11),((A2967/('Steps 1+2'!$H$11))*3+1),((A2967-('Steps 1+2'!$H$11))/(('Steps 1+2'!$E$17)-('Steps 1+2'!$H$11))*2+4)))," ")," ")</f>
        <v xml:space="preserve"> </v>
      </c>
      <c r="C2967" s="9" t="str">
        <f t="shared" si="95"/>
        <v xml:space="preserve"> </v>
      </c>
      <c r="D2967" s="32" t="e">
        <f t="shared" si="96"/>
        <v>#N/A</v>
      </c>
    </row>
    <row r="2968" spans="1:4">
      <c r="A2968" s="32" t="e">
        <f>IF((A2967+$F$5&lt;='Steps 1+2'!$E$17),A2967+$F$5,#N/A)</f>
        <v>#N/A</v>
      </c>
      <c r="B2968" s="10" t="str">
        <f>IFERROR(IF(ISNUMBER(A2968),(IF(A2968&lt;('Steps 1+2'!$H$11),((A2968/('Steps 1+2'!$H$11))*3+1),((A2968-('Steps 1+2'!$H$11))/(('Steps 1+2'!$E$17)-('Steps 1+2'!$H$11))*2+4)))," ")," ")</f>
        <v xml:space="preserve"> </v>
      </c>
      <c r="C2968" s="9" t="str">
        <f t="shared" si="95"/>
        <v xml:space="preserve"> </v>
      </c>
      <c r="D2968" s="32" t="e">
        <f t="shared" si="96"/>
        <v>#N/A</v>
      </c>
    </row>
    <row r="2969" spans="1:4">
      <c r="A2969" s="32" t="e">
        <f>IF((A2968+$F$5&lt;='Steps 1+2'!$E$17),A2968+$F$5,#N/A)</f>
        <v>#N/A</v>
      </c>
      <c r="B2969" s="10" t="str">
        <f>IFERROR(IF(ISNUMBER(A2969),(IF(A2969&lt;('Steps 1+2'!$H$11),((A2969/('Steps 1+2'!$H$11))*3+1),((A2969-('Steps 1+2'!$H$11))/(('Steps 1+2'!$E$17)-('Steps 1+2'!$H$11))*2+4)))," ")," ")</f>
        <v xml:space="preserve"> </v>
      </c>
      <c r="C2969" s="9" t="str">
        <f t="shared" si="95"/>
        <v xml:space="preserve"> </v>
      </c>
      <c r="D2969" s="32" t="e">
        <f t="shared" si="96"/>
        <v>#N/A</v>
      </c>
    </row>
    <row r="2970" spans="1:4">
      <c r="A2970" s="32" t="e">
        <f>IF((A2969+$F$5&lt;='Steps 1+2'!$E$17),A2969+$F$5,#N/A)</f>
        <v>#N/A</v>
      </c>
      <c r="B2970" s="10" t="str">
        <f>IFERROR(IF(ISNUMBER(A2970),(IF(A2970&lt;('Steps 1+2'!$H$11),((A2970/('Steps 1+2'!$H$11))*3+1),((A2970-('Steps 1+2'!$H$11))/(('Steps 1+2'!$E$17)-('Steps 1+2'!$H$11))*2+4)))," ")," ")</f>
        <v xml:space="preserve"> </v>
      </c>
      <c r="C2970" s="9" t="str">
        <f t="shared" si="95"/>
        <v xml:space="preserve"> </v>
      </c>
      <c r="D2970" s="32" t="e">
        <f t="shared" si="96"/>
        <v>#N/A</v>
      </c>
    </row>
    <row r="2971" spans="1:4">
      <c r="A2971" s="32" t="e">
        <f>IF((A2970+$F$5&lt;='Steps 1+2'!$E$17),A2970+$F$5,#N/A)</f>
        <v>#N/A</v>
      </c>
      <c r="B2971" s="10" t="str">
        <f>IFERROR(IF(ISNUMBER(A2971),(IF(A2971&lt;('Steps 1+2'!$H$11),((A2971/('Steps 1+2'!$H$11))*3+1),((A2971-('Steps 1+2'!$H$11))/(('Steps 1+2'!$E$17)-('Steps 1+2'!$H$11))*2+4)))," ")," ")</f>
        <v xml:space="preserve"> </v>
      </c>
      <c r="C2971" s="9" t="str">
        <f t="shared" si="95"/>
        <v xml:space="preserve"> </v>
      </c>
      <c r="D2971" s="32" t="e">
        <f t="shared" si="96"/>
        <v>#N/A</v>
      </c>
    </row>
    <row r="2972" spans="1:4">
      <c r="A2972" s="32" t="e">
        <f>IF((A2971+$F$5&lt;='Steps 1+2'!$E$17),A2971+$F$5,#N/A)</f>
        <v>#N/A</v>
      </c>
      <c r="B2972" s="10" t="str">
        <f>IFERROR(IF(ISNUMBER(A2972),(IF(A2972&lt;('Steps 1+2'!$H$11),((A2972/('Steps 1+2'!$H$11))*3+1),((A2972-('Steps 1+2'!$H$11))/(('Steps 1+2'!$E$17)-('Steps 1+2'!$H$11))*2+4)))," ")," ")</f>
        <v xml:space="preserve"> </v>
      </c>
      <c r="C2972" s="9" t="str">
        <f t="shared" si="95"/>
        <v xml:space="preserve"> </v>
      </c>
      <c r="D2972" s="32" t="e">
        <f t="shared" si="96"/>
        <v>#N/A</v>
      </c>
    </row>
    <row r="2973" spans="1:4">
      <c r="A2973" s="32" t="e">
        <f>IF((A2972+$F$5&lt;='Steps 1+2'!$E$17),A2972+$F$5,#N/A)</f>
        <v>#N/A</v>
      </c>
      <c r="B2973" s="10" t="str">
        <f>IFERROR(IF(ISNUMBER(A2973),(IF(A2973&lt;('Steps 1+2'!$H$11),((A2973/('Steps 1+2'!$H$11))*3+1),((A2973-('Steps 1+2'!$H$11))/(('Steps 1+2'!$E$17)-('Steps 1+2'!$H$11))*2+4)))," ")," ")</f>
        <v xml:space="preserve"> </v>
      </c>
      <c r="C2973" s="9" t="str">
        <f t="shared" si="95"/>
        <v xml:space="preserve"> </v>
      </c>
      <c r="D2973" s="32" t="e">
        <f t="shared" si="96"/>
        <v>#N/A</v>
      </c>
    </row>
    <row r="2974" spans="1:4">
      <c r="A2974" s="32" t="e">
        <f>IF((A2973+$F$5&lt;='Steps 1+2'!$E$17),A2973+$F$5,#N/A)</f>
        <v>#N/A</v>
      </c>
      <c r="B2974" s="10" t="str">
        <f>IFERROR(IF(ISNUMBER(A2974),(IF(A2974&lt;('Steps 1+2'!$H$11),((A2974/('Steps 1+2'!$H$11))*3+1),((A2974-('Steps 1+2'!$H$11))/(('Steps 1+2'!$E$17)-('Steps 1+2'!$H$11))*2+4)))," ")," ")</f>
        <v xml:space="preserve"> </v>
      </c>
      <c r="C2974" s="9" t="str">
        <f t="shared" si="95"/>
        <v xml:space="preserve"> </v>
      </c>
      <c r="D2974" s="32" t="e">
        <f t="shared" si="96"/>
        <v>#N/A</v>
      </c>
    </row>
    <row r="2975" spans="1:4">
      <c r="A2975" s="32" t="e">
        <f>IF((A2974+$F$5&lt;='Steps 1+2'!$E$17),A2974+$F$5,#N/A)</f>
        <v>#N/A</v>
      </c>
      <c r="B2975" s="10" t="str">
        <f>IFERROR(IF(ISNUMBER(A2975),(IF(A2975&lt;('Steps 1+2'!$H$11),((A2975/('Steps 1+2'!$H$11))*3+1),((A2975-('Steps 1+2'!$H$11))/(('Steps 1+2'!$E$17)-('Steps 1+2'!$H$11))*2+4)))," ")," ")</f>
        <v xml:space="preserve"> </v>
      </c>
      <c r="C2975" s="9" t="str">
        <f t="shared" si="95"/>
        <v xml:space="preserve"> </v>
      </c>
      <c r="D2975" s="32" t="e">
        <f t="shared" si="96"/>
        <v>#N/A</v>
      </c>
    </row>
    <row r="2976" spans="1:4">
      <c r="A2976" s="32" t="e">
        <f>IF((A2975+$F$5&lt;='Steps 1+2'!$E$17),A2975+$F$5,#N/A)</f>
        <v>#N/A</v>
      </c>
      <c r="B2976" s="10" t="str">
        <f>IFERROR(IF(ISNUMBER(A2976),(IF(A2976&lt;('Steps 1+2'!$H$11),((A2976/('Steps 1+2'!$H$11))*3+1),((A2976-('Steps 1+2'!$H$11))/(('Steps 1+2'!$E$17)-('Steps 1+2'!$H$11))*2+4)))," ")," ")</f>
        <v xml:space="preserve"> </v>
      </c>
      <c r="C2976" s="9" t="str">
        <f t="shared" si="95"/>
        <v xml:space="preserve"> </v>
      </c>
      <c r="D2976" s="32" t="e">
        <f t="shared" si="96"/>
        <v>#N/A</v>
      </c>
    </row>
    <row r="2977" spans="1:4">
      <c r="A2977" s="32" t="e">
        <f>IF((A2976+$F$5&lt;='Steps 1+2'!$E$17),A2976+$F$5,#N/A)</f>
        <v>#N/A</v>
      </c>
      <c r="B2977" s="10" t="str">
        <f>IFERROR(IF(ISNUMBER(A2977),(IF(A2977&lt;('Steps 1+2'!$H$11),((A2977/('Steps 1+2'!$H$11))*3+1),((A2977-('Steps 1+2'!$H$11))/(('Steps 1+2'!$E$17)-('Steps 1+2'!$H$11))*2+4)))," ")," ")</f>
        <v xml:space="preserve"> </v>
      </c>
      <c r="C2977" s="9" t="str">
        <f t="shared" si="95"/>
        <v xml:space="preserve"> </v>
      </c>
      <c r="D2977" s="32" t="e">
        <f t="shared" si="96"/>
        <v>#N/A</v>
      </c>
    </row>
    <row r="2978" spans="1:4">
      <c r="A2978" s="32" t="e">
        <f>IF((A2977+$F$5&lt;='Steps 1+2'!$E$17),A2977+$F$5,#N/A)</f>
        <v>#N/A</v>
      </c>
      <c r="B2978" s="10" t="str">
        <f>IFERROR(IF(ISNUMBER(A2978),(IF(A2978&lt;('Steps 1+2'!$H$11),((A2978/('Steps 1+2'!$H$11))*3+1),((A2978-('Steps 1+2'!$H$11))/(('Steps 1+2'!$E$17)-('Steps 1+2'!$H$11))*2+4)))," ")," ")</f>
        <v xml:space="preserve"> </v>
      </c>
      <c r="C2978" s="9" t="str">
        <f t="shared" si="95"/>
        <v xml:space="preserve"> </v>
      </c>
      <c r="D2978" s="32" t="e">
        <f t="shared" si="96"/>
        <v>#N/A</v>
      </c>
    </row>
    <row r="2979" spans="1:4">
      <c r="A2979" s="32" t="e">
        <f>IF((A2978+$F$5&lt;='Steps 1+2'!$E$17),A2978+$F$5,#N/A)</f>
        <v>#N/A</v>
      </c>
      <c r="B2979" s="10" t="str">
        <f>IFERROR(IF(ISNUMBER(A2979),(IF(A2979&lt;('Steps 1+2'!$H$11),((A2979/('Steps 1+2'!$H$11))*3+1),((A2979-('Steps 1+2'!$H$11))/(('Steps 1+2'!$E$17)-('Steps 1+2'!$H$11))*2+4)))," ")," ")</f>
        <v xml:space="preserve"> </v>
      </c>
      <c r="C2979" s="9" t="str">
        <f t="shared" si="95"/>
        <v xml:space="preserve"> </v>
      </c>
      <c r="D2979" s="32" t="e">
        <f t="shared" si="96"/>
        <v>#N/A</v>
      </c>
    </row>
    <row r="2980" spans="1:4">
      <c r="A2980" s="32" t="e">
        <f>IF((A2979+$F$5&lt;='Steps 1+2'!$E$17),A2979+$F$5,#N/A)</f>
        <v>#N/A</v>
      </c>
      <c r="B2980" s="10" t="str">
        <f>IFERROR(IF(ISNUMBER(A2980),(IF(A2980&lt;('Steps 1+2'!$H$11),((A2980/('Steps 1+2'!$H$11))*3+1),((A2980-('Steps 1+2'!$H$11))/(('Steps 1+2'!$E$17)-('Steps 1+2'!$H$11))*2+4)))," ")," ")</f>
        <v xml:space="preserve"> </v>
      </c>
      <c r="C2980" s="9" t="str">
        <f t="shared" si="95"/>
        <v xml:space="preserve"> </v>
      </c>
      <c r="D2980" s="32" t="e">
        <f t="shared" si="96"/>
        <v>#N/A</v>
      </c>
    </row>
    <row r="2981" spans="1:4">
      <c r="A2981" s="32" t="e">
        <f>IF((A2980+$F$5&lt;='Steps 1+2'!$E$17),A2980+$F$5,#N/A)</f>
        <v>#N/A</v>
      </c>
      <c r="B2981" s="10" t="str">
        <f>IFERROR(IF(ISNUMBER(A2981),(IF(A2981&lt;('Steps 1+2'!$H$11),((A2981/('Steps 1+2'!$H$11))*3+1),((A2981-('Steps 1+2'!$H$11))/(('Steps 1+2'!$E$17)-('Steps 1+2'!$H$11))*2+4)))," ")," ")</f>
        <v xml:space="preserve"> </v>
      </c>
      <c r="C2981" s="9" t="str">
        <f t="shared" si="95"/>
        <v xml:space="preserve"> </v>
      </c>
      <c r="D2981" s="32" t="e">
        <f t="shared" si="96"/>
        <v>#N/A</v>
      </c>
    </row>
    <row r="2982" spans="1:4">
      <c r="A2982" s="32" t="e">
        <f>IF((A2981+$F$5&lt;='Steps 1+2'!$E$17),A2981+$F$5,#N/A)</f>
        <v>#N/A</v>
      </c>
      <c r="B2982" s="10" t="str">
        <f>IFERROR(IF(ISNUMBER(A2982),(IF(A2982&lt;('Steps 1+2'!$H$11),((A2982/('Steps 1+2'!$H$11))*3+1),((A2982-('Steps 1+2'!$H$11))/(('Steps 1+2'!$E$17)-('Steps 1+2'!$H$11))*2+4)))," ")," ")</f>
        <v xml:space="preserve"> </v>
      </c>
      <c r="C2982" s="9" t="str">
        <f t="shared" si="95"/>
        <v xml:space="preserve"> </v>
      </c>
      <c r="D2982" s="32" t="e">
        <f t="shared" si="96"/>
        <v>#N/A</v>
      </c>
    </row>
    <row r="2983" spans="1:4">
      <c r="A2983" s="32" t="e">
        <f>IF((A2982+$F$5&lt;='Steps 1+2'!$E$17),A2982+$F$5,#N/A)</f>
        <v>#N/A</v>
      </c>
      <c r="B2983" s="10" t="str">
        <f>IFERROR(IF(ISNUMBER(A2983),(IF(A2983&lt;('Steps 1+2'!$H$11),((A2983/('Steps 1+2'!$H$11))*3+1),((A2983-('Steps 1+2'!$H$11))/(('Steps 1+2'!$E$17)-('Steps 1+2'!$H$11))*2+4)))," ")," ")</f>
        <v xml:space="preserve"> </v>
      </c>
      <c r="C2983" s="9" t="str">
        <f t="shared" si="95"/>
        <v xml:space="preserve"> </v>
      </c>
      <c r="D2983" s="32" t="e">
        <f t="shared" si="96"/>
        <v>#N/A</v>
      </c>
    </row>
    <row r="2984" spans="1:4">
      <c r="A2984" s="32" t="e">
        <f>IF((A2983+$F$5&lt;='Steps 1+2'!$E$17),A2983+$F$5,#N/A)</f>
        <v>#N/A</v>
      </c>
      <c r="B2984" s="10" t="str">
        <f>IFERROR(IF(ISNUMBER(A2984),(IF(A2984&lt;('Steps 1+2'!$H$11),((A2984/('Steps 1+2'!$H$11))*3+1),((A2984-('Steps 1+2'!$H$11))/(('Steps 1+2'!$E$17)-('Steps 1+2'!$H$11))*2+4)))," ")," ")</f>
        <v xml:space="preserve"> </v>
      </c>
      <c r="C2984" s="9" t="str">
        <f t="shared" si="95"/>
        <v xml:space="preserve"> </v>
      </c>
      <c r="D2984" s="32" t="e">
        <f t="shared" si="96"/>
        <v>#N/A</v>
      </c>
    </row>
    <row r="2985" spans="1:4">
      <c r="A2985" s="32" t="e">
        <f>IF((A2984+$F$5&lt;='Steps 1+2'!$E$17),A2984+$F$5,#N/A)</f>
        <v>#N/A</v>
      </c>
      <c r="B2985" s="10" t="str">
        <f>IFERROR(IF(ISNUMBER(A2985),(IF(A2985&lt;('Steps 1+2'!$H$11),((A2985/('Steps 1+2'!$H$11))*3+1),((A2985-('Steps 1+2'!$H$11))/(('Steps 1+2'!$E$17)-('Steps 1+2'!$H$11))*2+4)))," ")," ")</f>
        <v xml:space="preserve"> </v>
      </c>
      <c r="C2985" s="9" t="str">
        <f t="shared" si="95"/>
        <v xml:space="preserve"> </v>
      </c>
      <c r="D2985" s="32" t="e">
        <f t="shared" si="96"/>
        <v>#N/A</v>
      </c>
    </row>
    <row r="2986" spans="1:4">
      <c r="A2986" s="32" t="e">
        <f>IF((A2985+$F$5&lt;='Steps 1+2'!$E$17),A2985+$F$5,#N/A)</f>
        <v>#N/A</v>
      </c>
      <c r="B2986" s="10" t="str">
        <f>IFERROR(IF(ISNUMBER(A2986),(IF(A2986&lt;('Steps 1+2'!$H$11),((A2986/('Steps 1+2'!$H$11))*3+1),((A2986-('Steps 1+2'!$H$11))/(('Steps 1+2'!$E$17)-('Steps 1+2'!$H$11))*2+4)))," ")," ")</f>
        <v xml:space="preserve"> </v>
      </c>
      <c r="C2986" s="9" t="str">
        <f t="shared" si="95"/>
        <v xml:space="preserve"> </v>
      </c>
      <c r="D2986" s="32" t="e">
        <f t="shared" si="96"/>
        <v>#N/A</v>
      </c>
    </row>
    <row r="2987" spans="1:4">
      <c r="A2987" s="32" t="e">
        <f>IF((A2986+$F$5&lt;='Steps 1+2'!$E$17),A2986+$F$5,#N/A)</f>
        <v>#N/A</v>
      </c>
      <c r="B2987" s="10" t="str">
        <f>IFERROR(IF(ISNUMBER(A2987),(IF(A2987&lt;('Steps 1+2'!$H$11),((A2987/('Steps 1+2'!$H$11))*3+1),((A2987-('Steps 1+2'!$H$11))/(('Steps 1+2'!$E$17)-('Steps 1+2'!$H$11))*2+4)))," ")," ")</f>
        <v xml:space="preserve"> </v>
      </c>
      <c r="C2987" s="9" t="str">
        <f t="shared" si="95"/>
        <v xml:space="preserve"> </v>
      </c>
      <c r="D2987" s="32" t="e">
        <f t="shared" si="96"/>
        <v>#N/A</v>
      </c>
    </row>
    <row r="2988" spans="1:4">
      <c r="A2988" s="32" t="e">
        <f>IF((A2987+$F$5&lt;='Steps 1+2'!$E$17),A2987+$F$5,#N/A)</f>
        <v>#N/A</v>
      </c>
      <c r="B2988" s="10" t="str">
        <f>IFERROR(IF(ISNUMBER(A2988),(IF(A2988&lt;('Steps 1+2'!$H$11),((A2988/('Steps 1+2'!$H$11))*3+1),((A2988-('Steps 1+2'!$H$11))/(('Steps 1+2'!$E$17)-('Steps 1+2'!$H$11))*2+4)))," ")," ")</f>
        <v xml:space="preserve"> </v>
      </c>
      <c r="C2988" s="9" t="str">
        <f t="shared" si="95"/>
        <v xml:space="preserve"> </v>
      </c>
      <c r="D2988" s="32" t="e">
        <f t="shared" si="96"/>
        <v>#N/A</v>
      </c>
    </row>
    <row r="2989" spans="1:4">
      <c r="A2989" s="32" t="e">
        <f>IF((A2988+$F$5&lt;='Steps 1+2'!$E$17),A2988+$F$5,#N/A)</f>
        <v>#N/A</v>
      </c>
      <c r="B2989" s="10" t="str">
        <f>IFERROR(IF(ISNUMBER(A2989),(IF(A2989&lt;('Steps 1+2'!$H$11),((A2989/('Steps 1+2'!$H$11))*3+1),((A2989-('Steps 1+2'!$H$11))/(('Steps 1+2'!$E$17)-('Steps 1+2'!$H$11))*2+4)))," ")," ")</f>
        <v xml:space="preserve"> </v>
      </c>
      <c r="C2989" s="9" t="str">
        <f t="shared" si="95"/>
        <v xml:space="preserve"> </v>
      </c>
      <c r="D2989" s="32" t="e">
        <f t="shared" si="96"/>
        <v>#N/A</v>
      </c>
    </row>
    <row r="2990" spans="1:4">
      <c r="A2990" s="32" t="e">
        <f>IF((A2989+$F$5&lt;='Steps 1+2'!$E$17),A2989+$F$5,#N/A)</f>
        <v>#N/A</v>
      </c>
      <c r="B2990" s="10" t="str">
        <f>IFERROR(IF(ISNUMBER(A2990),(IF(A2990&lt;('Steps 1+2'!$H$11),((A2990/('Steps 1+2'!$H$11))*3+1),((A2990-('Steps 1+2'!$H$11))/(('Steps 1+2'!$E$17)-('Steps 1+2'!$H$11))*2+4)))," ")," ")</f>
        <v xml:space="preserve"> </v>
      </c>
      <c r="C2990" s="9" t="str">
        <f t="shared" si="95"/>
        <v xml:space="preserve"> </v>
      </c>
      <c r="D2990" s="32" t="e">
        <f t="shared" si="96"/>
        <v>#N/A</v>
      </c>
    </row>
    <row r="2991" spans="1:4">
      <c r="A2991" s="32" t="e">
        <f>IF((A2990+$F$5&lt;='Steps 1+2'!$E$17),A2990+$F$5,#N/A)</f>
        <v>#N/A</v>
      </c>
      <c r="B2991" s="10" t="str">
        <f>IFERROR(IF(ISNUMBER(A2991),(IF(A2991&lt;('Steps 1+2'!$H$11),((A2991/('Steps 1+2'!$H$11))*3+1),((A2991-('Steps 1+2'!$H$11))/(('Steps 1+2'!$E$17)-('Steps 1+2'!$H$11))*2+4)))," ")," ")</f>
        <v xml:space="preserve"> </v>
      </c>
      <c r="C2991" s="9" t="str">
        <f t="shared" si="95"/>
        <v xml:space="preserve"> </v>
      </c>
      <c r="D2991" s="32" t="e">
        <f t="shared" si="96"/>
        <v>#N/A</v>
      </c>
    </row>
    <row r="2992" spans="1:4">
      <c r="A2992" s="32" t="e">
        <f>IF((A2991+$F$5&lt;='Steps 1+2'!$E$17),A2991+$F$5,#N/A)</f>
        <v>#N/A</v>
      </c>
      <c r="B2992" s="10" t="str">
        <f>IFERROR(IF(ISNUMBER(A2992),(IF(A2992&lt;('Steps 1+2'!$H$11),((A2992/('Steps 1+2'!$H$11))*3+1),((A2992-('Steps 1+2'!$H$11))/(('Steps 1+2'!$E$17)-('Steps 1+2'!$H$11))*2+4)))," ")," ")</f>
        <v xml:space="preserve"> </v>
      </c>
      <c r="C2992" s="9" t="str">
        <f t="shared" si="95"/>
        <v xml:space="preserve"> </v>
      </c>
      <c r="D2992" s="32" t="e">
        <f t="shared" si="96"/>
        <v>#N/A</v>
      </c>
    </row>
    <row r="2993" spans="1:4">
      <c r="A2993" s="32" t="e">
        <f>IF((A2992+$F$5&lt;='Steps 1+2'!$E$17),A2992+$F$5,#N/A)</f>
        <v>#N/A</v>
      </c>
      <c r="B2993" s="10" t="str">
        <f>IFERROR(IF(ISNUMBER(A2993),(IF(A2993&lt;('Steps 1+2'!$H$11),((A2993/('Steps 1+2'!$H$11))*3+1),((A2993-('Steps 1+2'!$H$11))/(('Steps 1+2'!$E$17)-('Steps 1+2'!$H$11))*2+4)))," ")," ")</f>
        <v xml:space="preserve"> </v>
      </c>
      <c r="C2993" s="9" t="str">
        <f t="shared" si="95"/>
        <v xml:space="preserve"> </v>
      </c>
      <c r="D2993" s="32" t="e">
        <f t="shared" si="96"/>
        <v>#N/A</v>
      </c>
    </row>
    <row r="2994" spans="1:4">
      <c r="A2994" s="32" t="e">
        <f>IF((A2993+$F$5&lt;='Steps 1+2'!$E$17),A2993+$F$5,#N/A)</f>
        <v>#N/A</v>
      </c>
      <c r="B2994" s="10" t="str">
        <f>IFERROR(IF(ISNUMBER(A2994),(IF(A2994&lt;('Steps 1+2'!$H$11),((A2994/('Steps 1+2'!$H$11))*3+1),((A2994-('Steps 1+2'!$H$11))/(('Steps 1+2'!$E$17)-('Steps 1+2'!$H$11))*2+4)))," ")," ")</f>
        <v xml:space="preserve"> </v>
      </c>
      <c r="C2994" s="9" t="str">
        <f t="shared" si="95"/>
        <v xml:space="preserve"> </v>
      </c>
      <c r="D2994" s="32" t="e">
        <f t="shared" si="96"/>
        <v>#N/A</v>
      </c>
    </row>
    <row r="2995" spans="1:4">
      <c r="A2995" s="32" t="e">
        <f>IF((A2994+$F$5&lt;='Steps 1+2'!$E$17),A2994+$F$5,#N/A)</f>
        <v>#N/A</v>
      </c>
      <c r="B2995" s="10" t="str">
        <f>IFERROR(IF(ISNUMBER(A2995),(IF(A2995&lt;('Steps 1+2'!$H$11),((A2995/('Steps 1+2'!$H$11))*3+1),((A2995-('Steps 1+2'!$H$11))/(('Steps 1+2'!$E$17)-('Steps 1+2'!$H$11))*2+4)))," ")," ")</f>
        <v xml:space="preserve"> </v>
      </c>
      <c r="C2995" s="9" t="str">
        <f t="shared" si="95"/>
        <v xml:space="preserve"> </v>
      </c>
      <c r="D2995" s="32" t="e">
        <f t="shared" si="96"/>
        <v>#N/A</v>
      </c>
    </row>
    <row r="2996" spans="1:4">
      <c r="A2996" s="32" t="e">
        <f>IF((A2995+$F$5&lt;='Steps 1+2'!$E$17),A2995+$F$5,#N/A)</f>
        <v>#N/A</v>
      </c>
      <c r="B2996" s="10" t="str">
        <f>IFERROR(IF(ISNUMBER(A2996),(IF(A2996&lt;('Steps 1+2'!$H$11),((A2996/('Steps 1+2'!$H$11))*3+1),((A2996-('Steps 1+2'!$H$11))/(('Steps 1+2'!$E$17)-('Steps 1+2'!$H$11))*2+4)))," ")," ")</f>
        <v xml:space="preserve"> </v>
      </c>
      <c r="C2996" s="9" t="str">
        <f t="shared" si="95"/>
        <v xml:space="preserve"> </v>
      </c>
      <c r="D2996" s="32" t="e">
        <f t="shared" si="96"/>
        <v>#N/A</v>
      </c>
    </row>
    <row r="2997" spans="1:4">
      <c r="A2997" s="32" t="e">
        <f>IF((A2996+$F$5&lt;='Steps 1+2'!$E$17),A2996+$F$5,#N/A)</f>
        <v>#N/A</v>
      </c>
      <c r="B2997" s="10" t="str">
        <f>IFERROR(IF(ISNUMBER(A2997),(IF(A2997&lt;('Steps 1+2'!$H$11),((A2997/('Steps 1+2'!$H$11))*3+1),((A2997-('Steps 1+2'!$H$11))/(('Steps 1+2'!$E$17)-('Steps 1+2'!$H$11))*2+4)))," ")," ")</f>
        <v xml:space="preserve"> </v>
      </c>
      <c r="C2997" s="9" t="str">
        <f t="shared" si="95"/>
        <v xml:space="preserve"> </v>
      </c>
      <c r="D2997" s="32" t="e">
        <f t="shared" si="96"/>
        <v>#N/A</v>
      </c>
    </row>
    <row r="2998" spans="1:4">
      <c r="A2998" s="32" t="e">
        <f>IF((A2997+$F$5&lt;='Steps 1+2'!$E$17),A2997+$F$5,#N/A)</f>
        <v>#N/A</v>
      </c>
      <c r="B2998" s="10" t="str">
        <f>IFERROR(IF(ISNUMBER(A2998),(IF(A2998&lt;('Steps 1+2'!$H$11),((A2998/('Steps 1+2'!$H$11))*3+1),((A2998-('Steps 1+2'!$H$11))/(('Steps 1+2'!$E$17)-('Steps 1+2'!$H$11))*2+4)))," ")," ")</f>
        <v xml:space="preserve"> </v>
      </c>
      <c r="C2998" s="9" t="str">
        <f t="shared" si="95"/>
        <v xml:space="preserve"> </v>
      </c>
      <c r="D2998" s="32" t="e">
        <f t="shared" si="96"/>
        <v>#N/A</v>
      </c>
    </row>
    <row r="2999" spans="1:4">
      <c r="A2999" s="32" t="e">
        <f>IF((A2998+$F$5&lt;='Steps 1+2'!$E$17),A2998+$F$5,#N/A)</f>
        <v>#N/A</v>
      </c>
      <c r="B2999" s="10" t="str">
        <f>IFERROR(IF(ISNUMBER(A2999),(IF(A2999&lt;('Steps 1+2'!$H$11),((A2999/('Steps 1+2'!$H$11))*3+1),((A2999-('Steps 1+2'!$H$11))/(('Steps 1+2'!$E$17)-('Steps 1+2'!$H$11))*2+4)))," ")," ")</f>
        <v xml:space="preserve"> </v>
      </c>
      <c r="C2999" s="9" t="str">
        <f t="shared" si="95"/>
        <v xml:space="preserve"> </v>
      </c>
      <c r="D2999" s="32" t="e">
        <f t="shared" si="96"/>
        <v>#N/A</v>
      </c>
    </row>
    <row r="3000" spans="1:4">
      <c r="A3000" s="32" t="e">
        <f>IF((A2999+$F$5&lt;='Steps 1+2'!$E$17),A2999+$F$5,#N/A)</f>
        <v>#N/A</v>
      </c>
      <c r="B3000" s="10" t="str">
        <f>IFERROR(IF(ISNUMBER(A3000),(IF(A3000&lt;('Steps 1+2'!$H$11),((A3000/('Steps 1+2'!$H$11))*3+1),((A3000-('Steps 1+2'!$H$11))/(('Steps 1+2'!$E$17)-('Steps 1+2'!$H$11))*2+4)))," ")," ")</f>
        <v xml:space="preserve"> </v>
      </c>
      <c r="C3000" s="9" t="str">
        <f t="shared" si="95"/>
        <v xml:space="preserve"> </v>
      </c>
      <c r="D3000" s="32" t="e">
        <f t="shared" si="96"/>
        <v>#N/A</v>
      </c>
    </row>
    <row r="3001" spans="1:4">
      <c r="A3001" s="32" t="e">
        <f>IF((A3000+$F$5&lt;='Steps 1+2'!$E$17),A3000+$F$5,#N/A)</f>
        <v>#N/A</v>
      </c>
      <c r="B3001" s="10" t="str">
        <f>IFERROR(IF(ISNUMBER(A3001),(IF(A3001&lt;('Steps 1+2'!$H$11),((A3001/('Steps 1+2'!$H$11))*3+1),((A3001-('Steps 1+2'!$H$11))/(('Steps 1+2'!$E$17)-('Steps 1+2'!$H$11))*2+4)))," ")," ")</f>
        <v xml:space="preserve"> </v>
      </c>
      <c r="C3001" s="9" t="str">
        <f t="shared" si="95"/>
        <v xml:space="preserve"> </v>
      </c>
      <c r="D3001" s="32" t="e">
        <f t="shared" si="96"/>
        <v>#N/A</v>
      </c>
    </row>
    <row r="3002" spans="1:4">
      <c r="A3002" s="32" t="e">
        <f>IF((A3001+$F$5&lt;='Steps 1+2'!$E$17),A3001+$F$5,#N/A)</f>
        <v>#N/A</v>
      </c>
      <c r="B3002" s="10" t="str">
        <f>IFERROR(IF(ISNUMBER(A3002),(IF(A3002&lt;('Steps 1+2'!$H$11),((A3002/('Steps 1+2'!$H$11))*3+1),((A3002-('Steps 1+2'!$H$11))/(('Steps 1+2'!$E$17)-('Steps 1+2'!$H$11))*2+4)))," ")," ")</f>
        <v xml:space="preserve"> </v>
      </c>
      <c r="C3002" s="9" t="str">
        <f t="shared" si="95"/>
        <v xml:space="preserve"> </v>
      </c>
      <c r="D3002" s="32" t="e">
        <f t="shared" si="96"/>
        <v>#N/A</v>
      </c>
    </row>
    <row r="3003" spans="1:4">
      <c r="A3003" s="32" t="e">
        <f>IF((A3002+$F$5&lt;='Steps 1+2'!$E$17),A3002+$F$5,#N/A)</f>
        <v>#N/A</v>
      </c>
      <c r="B3003" s="10" t="str">
        <f>IFERROR(IF(ISNUMBER(A3003),(IF(A3003&lt;('Steps 1+2'!$H$11),((A3003/('Steps 1+2'!$H$11))*3+1),((A3003-('Steps 1+2'!$H$11))/(('Steps 1+2'!$E$17)-('Steps 1+2'!$H$11))*2+4)))," ")," ")</f>
        <v xml:space="preserve"> </v>
      </c>
      <c r="C3003" s="9" t="str">
        <f t="shared" si="95"/>
        <v xml:space="preserve"> </v>
      </c>
      <c r="D3003" s="32" t="e">
        <f t="shared" si="96"/>
        <v>#N/A</v>
      </c>
    </row>
    <row r="3004" spans="1:4">
      <c r="A3004" s="32" t="e">
        <f>IF((A3003+$F$5&lt;='Steps 1+2'!$E$17),A3003+$F$5,#N/A)</f>
        <v>#N/A</v>
      </c>
      <c r="B3004" s="10" t="str">
        <f>IFERROR(IF(ISNUMBER(A3004),(IF(A3004&lt;('Steps 1+2'!$H$11),((A3004/('Steps 1+2'!$H$11))*3+1),((A3004-('Steps 1+2'!$H$11))/(('Steps 1+2'!$E$17)-('Steps 1+2'!$H$11))*2+4)))," ")," ")</f>
        <v xml:space="preserve"> </v>
      </c>
      <c r="C3004" s="9" t="str">
        <f t="shared" si="95"/>
        <v xml:space="preserve"> </v>
      </c>
      <c r="D3004" s="32" t="e">
        <f t="shared" si="96"/>
        <v>#N/A</v>
      </c>
    </row>
    <row r="3005" spans="1:4">
      <c r="A3005" s="32" t="e">
        <f>IF((A3004+$F$5&lt;='Steps 1+2'!$E$17),A3004+$F$5,#N/A)</f>
        <v>#N/A</v>
      </c>
      <c r="B3005" s="10" t="str">
        <f>IFERROR(IF(ISNUMBER(A3005),(IF(A3005&lt;('Steps 1+2'!$H$11),((A3005/('Steps 1+2'!$H$11))*3+1),((A3005-('Steps 1+2'!$H$11))/(('Steps 1+2'!$E$17)-('Steps 1+2'!$H$11))*2+4)))," ")," ")</f>
        <v xml:space="preserve"> </v>
      </c>
      <c r="C3005" s="9" t="str">
        <f t="shared" si="95"/>
        <v xml:space="preserve"> </v>
      </c>
      <c r="D3005" s="32" t="e">
        <f t="shared" si="96"/>
        <v>#N/A</v>
      </c>
    </row>
    <row r="3006" spans="1:4">
      <c r="A3006" s="32" t="e">
        <f>IF((A3005+$F$5&lt;='Steps 1+2'!$E$17),A3005+$F$5,#N/A)</f>
        <v>#N/A</v>
      </c>
      <c r="B3006" s="10" t="str">
        <f>IFERROR(IF(ISNUMBER(A3006),(IF(A3006&lt;('Steps 1+2'!$H$11),((A3006/('Steps 1+2'!$H$11))*3+1),((A3006-('Steps 1+2'!$H$11))/(('Steps 1+2'!$E$17)-('Steps 1+2'!$H$11))*2+4)))," ")," ")</f>
        <v xml:space="preserve"> </v>
      </c>
      <c r="C3006" s="9" t="str">
        <f t="shared" si="95"/>
        <v xml:space="preserve"> </v>
      </c>
      <c r="D3006" s="32" t="e">
        <f t="shared" si="96"/>
        <v>#N/A</v>
      </c>
    </row>
    <row r="3007" spans="1:4">
      <c r="A3007" s="32" t="e">
        <f>IF((A3006+$F$5&lt;='Steps 1+2'!$E$17),A3006+$F$5,#N/A)</f>
        <v>#N/A</v>
      </c>
      <c r="B3007" s="10" t="str">
        <f>IFERROR(IF(ISNUMBER(A3007),(IF(A3007&lt;('Steps 1+2'!$H$11),((A3007/('Steps 1+2'!$H$11))*3+1),((A3007-('Steps 1+2'!$H$11))/(('Steps 1+2'!$E$17)-('Steps 1+2'!$H$11))*2+4)))," ")," ")</f>
        <v xml:space="preserve"> </v>
      </c>
      <c r="C3007" s="9" t="str">
        <f t="shared" si="95"/>
        <v xml:space="preserve"> </v>
      </c>
      <c r="D3007" s="32" t="e">
        <f t="shared" si="96"/>
        <v>#N/A</v>
      </c>
    </row>
    <row r="3008" spans="1:4">
      <c r="A3008" s="32" t="e">
        <f>IF((A3007+$F$5&lt;='Steps 1+2'!$E$17),A3007+$F$5,#N/A)</f>
        <v>#N/A</v>
      </c>
      <c r="B3008" s="10" t="str">
        <f>IFERROR(IF(ISNUMBER(A3008),(IF(A3008&lt;('Steps 1+2'!$H$11),((A3008/('Steps 1+2'!$H$11))*3+1),((A3008-('Steps 1+2'!$H$11))/(('Steps 1+2'!$E$17)-('Steps 1+2'!$H$11))*2+4)))," ")," ")</f>
        <v xml:space="preserve"> </v>
      </c>
      <c r="C3008" s="9" t="str">
        <f t="shared" si="95"/>
        <v xml:space="preserve"> </v>
      </c>
      <c r="D3008" s="32" t="e">
        <f t="shared" si="96"/>
        <v>#N/A</v>
      </c>
    </row>
    <row r="3009" spans="1:4">
      <c r="A3009" s="32" t="e">
        <f>IF((A3008+$F$5&lt;='Steps 1+2'!$E$17),A3008+$F$5,#N/A)</f>
        <v>#N/A</v>
      </c>
      <c r="B3009" s="10" t="str">
        <f>IFERROR(IF(ISNUMBER(A3009),(IF(A3009&lt;('Steps 1+2'!$H$11),((A3009/('Steps 1+2'!$H$11))*3+1),((A3009-('Steps 1+2'!$H$11))/(('Steps 1+2'!$E$17)-('Steps 1+2'!$H$11))*2+4)))," ")," ")</f>
        <v xml:space="preserve"> </v>
      </c>
      <c r="C3009" s="9" t="str">
        <f t="shared" si="95"/>
        <v xml:space="preserve"> </v>
      </c>
      <c r="D3009" s="32" t="e">
        <f t="shared" si="96"/>
        <v>#N/A</v>
      </c>
    </row>
    <row r="3010" spans="1:4">
      <c r="A3010" s="32" t="e">
        <f>IF((A3009+$F$5&lt;='Steps 1+2'!$E$17),A3009+$F$5,#N/A)</f>
        <v>#N/A</v>
      </c>
      <c r="B3010" s="10" t="str">
        <f>IFERROR(IF(ISNUMBER(A3010),(IF(A3010&lt;('Steps 1+2'!$H$11),((A3010/('Steps 1+2'!$H$11))*3+1),((A3010-('Steps 1+2'!$H$11))/(('Steps 1+2'!$E$17)-('Steps 1+2'!$H$11))*2+4)))," ")," ")</f>
        <v xml:space="preserve"> </v>
      </c>
      <c r="C3010" s="9" t="str">
        <f t="shared" ref="C3010:C3073" si="97">IFERROR(IF(AND(B3010&gt;3.5,B3010&lt;4),3.5,ROUND(B3010/5,1)*5)," ")</f>
        <v xml:space="preserve"> </v>
      </c>
      <c r="D3010" s="32" t="e">
        <f t="shared" si="96"/>
        <v>#N/A</v>
      </c>
    </row>
    <row r="3011" spans="1:4">
      <c r="A3011" s="32" t="e">
        <f>IF((A3010+$F$5&lt;='Steps 1+2'!$E$17),A3010+$F$5,#N/A)</f>
        <v>#N/A</v>
      </c>
      <c r="B3011" s="10" t="str">
        <f>IFERROR(IF(ISNUMBER(A3011),(IF(A3011&lt;('Steps 1+2'!$H$11),((A3011/('Steps 1+2'!$H$11))*3+1),((A3011-('Steps 1+2'!$H$11))/(('Steps 1+2'!$E$17)-('Steps 1+2'!$H$11))*2+4)))," ")," ")</f>
        <v xml:space="preserve"> </v>
      </c>
      <c r="C3011" s="9" t="str">
        <f t="shared" si="97"/>
        <v xml:space="preserve"> </v>
      </c>
      <c r="D3011" s="32" t="e">
        <f t="shared" si="96"/>
        <v>#N/A</v>
      </c>
    </row>
    <row r="3012" spans="1:4">
      <c r="A3012" s="32" t="e">
        <f>IF((A3011+$F$5&lt;='Steps 1+2'!$E$17),A3011+$F$5,#N/A)</f>
        <v>#N/A</v>
      </c>
      <c r="B3012" s="10" t="str">
        <f>IFERROR(IF(ISNUMBER(A3012),(IF(A3012&lt;('Steps 1+2'!$H$11),((A3012/('Steps 1+2'!$H$11))*3+1),((A3012-('Steps 1+2'!$H$11))/(('Steps 1+2'!$E$17)-('Steps 1+2'!$H$11))*2+4)))," ")," ")</f>
        <v xml:space="preserve"> </v>
      </c>
      <c r="C3012" s="9" t="str">
        <f t="shared" si="97"/>
        <v xml:space="preserve"> </v>
      </c>
      <c r="D3012" s="32" t="e">
        <f t="shared" si="96"/>
        <v>#N/A</v>
      </c>
    </row>
    <row r="3013" spans="1:4">
      <c r="A3013" s="32" t="e">
        <f>IF((A3012+$F$5&lt;='Steps 1+2'!$E$17),A3012+$F$5,#N/A)</f>
        <v>#N/A</v>
      </c>
      <c r="B3013" s="10" t="str">
        <f>IFERROR(IF(ISNUMBER(A3013),(IF(A3013&lt;('Steps 1+2'!$H$11),((A3013/('Steps 1+2'!$H$11))*3+1),((A3013-('Steps 1+2'!$H$11))/(('Steps 1+2'!$E$17)-('Steps 1+2'!$H$11))*2+4)))," ")," ")</f>
        <v xml:space="preserve"> </v>
      </c>
      <c r="C3013" s="9" t="str">
        <f t="shared" si="97"/>
        <v xml:space="preserve"> </v>
      </c>
      <c r="D3013" s="32" t="e">
        <f t="shared" si="96"/>
        <v>#N/A</v>
      </c>
    </row>
    <row r="3014" spans="1:4">
      <c r="A3014" s="32" t="e">
        <f>IF((A3013+$F$5&lt;='Steps 1+2'!$E$17),A3013+$F$5,#N/A)</f>
        <v>#N/A</v>
      </c>
      <c r="B3014" s="10" t="str">
        <f>IFERROR(IF(ISNUMBER(A3014),(IF(A3014&lt;('Steps 1+2'!$H$11),((A3014/('Steps 1+2'!$H$11))*3+1),((A3014-('Steps 1+2'!$H$11))/(('Steps 1+2'!$E$17)-('Steps 1+2'!$H$11))*2+4)))," ")," ")</f>
        <v xml:space="preserve"> </v>
      </c>
      <c r="C3014" s="9" t="str">
        <f t="shared" si="97"/>
        <v xml:space="preserve"> </v>
      </c>
      <c r="D3014" s="32" t="e">
        <f t="shared" si="96"/>
        <v>#N/A</v>
      </c>
    </row>
    <row r="3015" spans="1:4">
      <c r="A3015" s="32" t="e">
        <f>IF((A3014+$F$5&lt;='Steps 1+2'!$E$17),A3014+$F$5,#N/A)</f>
        <v>#N/A</v>
      </c>
      <c r="B3015" s="10" t="str">
        <f>IFERROR(IF(ISNUMBER(A3015),(IF(A3015&lt;('Steps 1+2'!$H$11),((A3015/('Steps 1+2'!$H$11))*3+1),((A3015-('Steps 1+2'!$H$11))/(('Steps 1+2'!$E$17)-('Steps 1+2'!$H$11))*2+4)))," ")," ")</f>
        <v xml:space="preserve"> </v>
      </c>
      <c r="C3015" s="9" t="str">
        <f t="shared" si="97"/>
        <v xml:space="preserve"> </v>
      </c>
      <c r="D3015" s="32" t="e">
        <f t="shared" si="96"/>
        <v>#N/A</v>
      </c>
    </row>
    <row r="3016" spans="1:4">
      <c r="A3016" s="32" t="e">
        <f>IF((A3015+$F$5&lt;='Steps 1+2'!$E$17),A3015+$F$5,#N/A)</f>
        <v>#N/A</v>
      </c>
      <c r="B3016" s="10" t="str">
        <f>IFERROR(IF(ISNUMBER(A3016),(IF(A3016&lt;('Steps 1+2'!$H$11),((A3016/('Steps 1+2'!$H$11))*3+1),((A3016-('Steps 1+2'!$H$11))/(('Steps 1+2'!$E$17)-('Steps 1+2'!$H$11))*2+4)))," ")," ")</f>
        <v xml:space="preserve"> </v>
      </c>
      <c r="C3016" s="9" t="str">
        <f t="shared" si="97"/>
        <v xml:space="preserve"> </v>
      </c>
      <c r="D3016" s="32" t="e">
        <f t="shared" si="96"/>
        <v>#N/A</v>
      </c>
    </row>
    <row r="3017" spans="1:4">
      <c r="A3017" s="32" t="e">
        <f>IF((A3016+$F$5&lt;='Steps 1+2'!$E$17),A3016+$F$5,#N/A)</f>
        <v>#N/A</v>
      </c>
      <c r="B3017" s="10" t="str">
        <f>IFERROR(IF(ISNUMBER(A3017),(IF(A3017&lt;('Steps 1+2'!$H$11),((A3017/('Steps 1+2'!$H$11))*3+1),((A3017-('Steps 1+2'!$H$11))/(('Steps 1+2'!$E$17)-('Steps 1+2'!$H$11))*2+4)))," ")," ")</f>
        <v xml:space="preserve"> </v>
      </c>
      <c r="C3017" s="9" t="str">
        <f t="shared" si="97"/>
        <v xml:space="preserve"> </v>
      </c>
      <c r="D3017" s="32" t="e">
        <f t="shared" si="96"/>
        <v>#N/A</v>
      </c>
    </row>
    <row r="3018" spans="1:4">
      <c r="A3018" s="32" t="e">
        <f>IF((A3017+$F$5&lt;='Steps 1+2'!$E$17),A3017+$F$5,#N/A)</f>
        <v>#N/A</v>
      </c>
      <c r="B3018" s="10" t="str">
        <f>IFERROR(IF(ISNUMBER(A3018),(IF(A3018&lt;('Steps 1+2'!$H$11),((A3018/('Steps 1+2'!$H$11))*3+1),((A3018-('Steps 1+2'!$H$11))/(('Steps 1+2'!$E$17)-('Steps 1+2'!$H$11))*2+4)))," ")," ")</f>
        <v xml:space="preserve"> </v>
      </c>
      <c r="C3018" s="9" t="str">
        <f t="shared" si="97"/>
        <v xml:space="preserve"> </v>
      </c>
      <c r="D3018" s="32" t="e">
        <f t="shared" si="96"/>
        <v>#N/A</v>
      </c>
    </row>
    <row r="3019" spans="1:4">
      <c r="A3019" s="32" t="e">
        <f>IF((A3018+$F$5&lt;='Steps 1+2'!$E$17),A3018+$F$5,#N/A)</f>
        <v>#N/A</v>
      </c>
      <c r="B3019" s="10" t="str">
        <f>IFERROR(IF(ISNUMBER(A3019),(IF(A3019&lt;('Steps 1+2'!$H$11),((A3019/('Steps 1+2'!$H$11))*3+1),((A3019-('Steps 1+2'!$H$11))/(('Steps 1+2'!$E$17)-('Steps 1+2'!$H$11))*2+4)))," ")," ")</f>
        <v xml:space="preserve"> </v>
      </c>
      <c r="C3019" s="9" t="str">
        <f t="shared" si="97"/>
        <v xml:space="preserve"> </v>
      </c>
      <c r="D3019" s="32" t="e">
        <f t="shared" ref="D3019:D3082" si="98">A3019</f>
        <v>#N/A</v>
      </c>
    </row>
    <row r="3020" spans="1:4">
      <c r="A3020" s="32" t="e">
        <f>IF((A3019+$F$5&lt;='Steps 1+2'!$E$17),A3019+$F$5,#N/A)</f>
        <v>#N/A</v>
      </c>
      <c r="B3020" s="10" t="str">
        <f>IFERROR(IF(ISNUMBER(A3020),(IF(A3020&lt;('Steps 1+2'!$H$11),((A3020/('Steps 1+2'!$H$11))*3+1),((A3020-('Steps 1+2'!$H$11))/(('Steps 1+2'!$E$17)-('Steps 1+2'!$H$11))*2+4)))," ")," ")</f>
        <v xml:space="preserve"> </v>
      </c>
      <c r="C3020" s="9" t="str">
        <f t="shared" si="97"/>
        <v xml:space="preserve"> </v>
      </c>
      <c r="D3020" s="32" t="e">
        <f t="shared" si="98"/>
        <v>#N/A</v>
      </c>
    </row>
    <row r="3021" spans="1:4">
      <c r="A3021" s="32" t="e">
        <f>IF((A3020+$F$5&lt;='Steps 1+2'!$E$17),A3020+$F$5,#N/A)</f>
        <v>#N/A</v>
      </c>
      <c r="B3021" s="10" t="str">
        <f>IFERROR(IF(ISNUMBER(A3021),(IF(A3021&lt;('Steps 1+2'!$H$11),((A3021/('Steps 1+2'!$H$11))*3+1),((A3021-('Steps 1+2'!$H$11))/(('Steps 1+2'!$E$17)-('Steps 1+2'!$H$11))*2+4)))," ")," ")</f>
        <v xml:space="preserve"> </v>
      </c>
      <c r="C3021" s="9" t="str">
        <f t="shared" si="97"/>
        <v xml:space="preserve"> </v>
      </c>
      <c r="D3021" s="32" t="e">
        <f t="shared" si="98"/>
        <v>#N/A</v>
      </c>
    </row>
    <row r="3022" spans="1:4">
      <c r="A3022" s="32" t="e">
        <f>IF((A3021+$F$5&lt;='Steps 1+2'!$E$17),A3021+$F$5,#N/A)</f>
        <v>#N/A</v>
      </c>
      <c r="B3022" s="10" t="str">
        <f>IFERROR(IF(ISNUMBER(A3022),(IF(A3022&lt;('Steps 1+2'!$H$11),((A3022/('Steps 1+2'!$H$11))*3+1),((A3022-('Steps 1+2'!$H$11))/(('Steps 1+2'!$E$17)-('Steps 1+2'!$H$11))*2+4)))," ")," ")</f>
        <v xml:space="preserve"> </v>
      </c>
      <c r="C3022" s="9" t="str">
        <f t="shared" si="97"/>
        <v xml:space="preserve"> </v>
      </c>
      <c r="D3022" s="32" t="e">
        <f t="shared" si="98"/>
        <v>#N/A</v>
      </c>
    </row>
    <row r="3023" spans="1:4">
      <c r="A3023" s="32" t="e">
        <f>IF((A3022+$F$5&lt;='Steps 1+2'!$E$17),A3022+$F$5,#N/A)</f>
        <v>#N/A</v>
      </c>
      <c r="B3023" s="10" t="str">
        <f>IFERROR(IF(ISNUMBER(A3023),(IF(A3023&lt;('Steps 1+2'!$H$11),((A3023/('Steps 1+2'!$H$11))*3+1),((A3023-('Steps 1+2'!$H$11))/(('Steps 1+2'!$E$17)-('Steps 1+2'!$H$11))*2+4)))," ")," ")</f>
        <v xml:space="preserve"> </v>
      </c>
      <c r="C3023" s="9" t="str">
        <f t="shared" si="97"/>
        <v xml:space="preserve"> </v>
      </c>
      <c r="D3023" s="32" t="e">
        <f t="shared" si="98"/>
        <v>#N/A</v>
      </c>
    </row>
    <row r="3024" spans="1:4">
      <c r="A3024" s="32" t="e">
        <f>IF((A3023+$F$5&lt;='Steps 1+2'!$E$17),A3023+$F$5,#N/A)</f>
        <v>#N/A</v>
      </c>
      <c r="B3024" s="10" t="str">
        <f>IFERROR(IF(ISNUMBER(A3024),(IF(A3024&lt;('Steps 1+2'!$H$11),((A3024/('Steps 1+2'!$H$11))*3+1),((A3024-('Steps 1+2'!$H$11))/(('Steps 1+2'!$E$17)-('Steps 1+2'!$H$11))*2+4)))," ")," ")</f>
        <v xml:space="preserve"> </v>
      </c>
      <c r="C3024" s="9" t="str">
        <f t="shared" si="97"/>
        <v xml:space="preserve"> </v>
      </c>
      <c r="D3024" s="32" t="e">
        <f t="shared" si="98"/>
        <v>#N/A</v>
      </c>
    </row>
    <row r="3025" spans="1:4">
      <c r="A3025" s="32" t="e">
        <f>IF((A3024+$F$5&lt;='Steps 1+2'!$E$17),A3024+$F$5,#N/A)</f>
        <v>#N/A</v>
      </c>
      <c r="B3025" s="10" t="str">
        <f>IFERROR(IF(ISNUMBER(A3025),(IF(A3025&lt;('Steps 1+2'!$H$11),((A3025/('Steps 1+2'!$H$11))*3+1),((A3025-('Steps 1+2'!$H$11))/(('Steps 1+2'!$E$17)-('Steps 1+2'!$H$11))*2+4)))," ")," ")</f>
        <v xml:space="preserve"> </v>
      </c>
      <c r="C3025" s="9" t="str">
        <f t="shared" si="97"/>
        <v xml:space="preserve"> </v>
      </c>
      <c r="D3025" s="32" t="e">
        <f t="shared" si="98"/>
        <v>#N/A</v>
      </c>
    </row>
    <row r="3026" spans="1:4">
      <c r="A3026" s="32" t="e">
        <f>IF((A3025+$F$5&lt;='Steps 1+2'!$E$17),A3025+$F$5,#N/A)</f>
        <v>#N/A</v>
      </c>
      <c r="B3026" s="10" t="str">
        <f>IFERROR(IF(ISNUMBER(A3026),(IF(A3026&lt;('Steps 1+2'!$H$11),((A3026/('Steps 1+2'!$H$11))*3+1),((A3026-('Steps 1+2'!$H$11))/(('Steps 1+2'!$E$17)-('Steps 1+2'!$H$11))*2+4)))," ")," ")</f>
        <v xml:space="preserve"> </v>
      </c>
      <c r="C3026" s="9" t="str">
        <f t="shared" si="97"/>
        <v xml:space="preserve"> </v>
      </c>
      <c r="D3026" s="32" t="e">
        <f t="shared" si="98"/>
        <v>#N/A</v>
      </c>
    </row>
    <row r="3027" spans="1:4">
      <c r="A3027" s="32" t="e">
        <f>IF((A3026+$F$5&lt;='Steps 1+2'!$E$17),A3026+$F$5,#N/A)</f>
        <v>#N/A</v>
      </c>
      <c r="B3027" s="10" t="str">
        <f>IFERROR(IF(ISNUMBER(A3027),(IF(A3027&lt;('Steps 1+2'!$H$11),((A3027/('Steps 1+2'!$H$11))*3+1),((A3027-('Steps 1+2'!$H$11))/(('Steps 1+2'!$E$17)-('Steps 1+2'!$H$11))*2+4)))," ")," ")</f>
        <v xml:space="preserve"> </v>
      </c>
      <c r="C3027" s="9" t="str">
        <f t="shared" si="97"/>
        <v xml:space="preserve"> </v>
      </c>
      <c r="D3027" s="32" t="e">
        <f t="shared" si="98"/>
        <v>#N/A</v>
      </c>
    </row>
    <row r="3028" spans="1:4">
      <c r="A3028" s="32" t="e">
        <f>IF((A3027+$F$5&lt;='Steps 1+2'!$E$17),A3027+$F$5,#N/A)</f>
        <v>#N/A</v>
      </c>
      <c r="B3028" s="10" t="str">
        <f>IFERROR(IF(ISNUMBER(A3028),(IF(A3028&lt;('Steps 1+2'!$H$11),((A3028/('Steps 1+2'!$H$11))*3+1),((A3028-('Steps 1+2'!$H$11))/(('Steps 1+2'!$E$17)-('Steps 1+2'!$H$11))*2+4)))," ")," ")</f>
        <v xml:space="preserve"> </v>
      </c>
      <c r="C3028" s="9" t="str">
        <f t="shared" si="97"/>
        <v xml:space="preserve"> </v>
      </c>
      <c r="D3028" s="32" t="e">
        <f t="shared" si="98"/>
        <v>#N/A</v>
      </c>
    </row>
    <row r="3029" spans="1:4">
      <c r="A3029" s="32" t="e">
        <f>IF((A3028+$F$5&lt;='Steps 1+2'!$E$17),A3028+$F$5,#N/A)</f>
        <v>#N/A</v>
      </c>
      <c r="B3029" s="10" t="str">
        <f>IFERROR(IF(ISNUMBER(A3029),(IF(A3029&lt;('Steps 1+2'!$H$11),((A3029/('Steps 1+2'!$H$11))*3+1),((A3029-('Steps 1+2'!$H$11))/(('Steps 1+2'!$E$17)-('Steps 1+2'!$H$11))*2+4)))," ")," ")</f>
        <v xml:space="preserve"> </v>
      </c>
      <c r="C3029" s="9" t="str">
        <f t="shared" si="97"/>
        <v xml:space="preserve"> </v>
      </c>
      <c r="D3029" s="32" t="e">
        <f t="shared" si="98"/>
        <v>#N/A</v>
      </c>
    </row>
    <row r="3030" spans="1:4">
      <c r="A3030" s="32" t="e">
        <f>IF((A3029+$F$5&lt;='Steps 1+2'!$E$17),A3029+$F$5,#N/A)</f>
        <v>#N/A</v>
      </c>
      <c r="B3030" s="10" t="str">
        <f>IFERROR(IF(ISNUMBER(A3030),(IF(A3030&lt;('Steps 1+2'!$H$11),((A3030/('Steps 1+2'!$H$11))*3+1),((A3030-('Steps 1+2'!$H$11))/(('Steps 1+2'!$E$17)-('Steps 1+2'!$H$11))*2+4)))," ")," ")</f>
        <v xml:space="preserve"> </v>
      </c>
      <c r="C3030" s="9" t="str">
        <f t="shared" si="97"/>
        <v xml:space="preserve"> </v>
      </c>
      <c r="D3030" s="32" t="e">
        <f t="shared" si="98"/>
        <v>#N/A</v>
      </c>
    </row>
    <row r="3031" spans="1:4">
      <c r="A3031" s="32" t="e">
        <f>IF((A3030+$F$5&lt;='Steps 1+2'!$E$17),A3030+$F$5,#N/A)</f>
        <v>#N/A</v>
      </c>
      <c r="B3031" s="10" t="str">
        <f>IFERROR(IF(ISNUMBER(A3031),(IF(A3031&lt;('Steps 1+2'!$H$11),((A3031/('Steps 1+2'!$H$11))*3+1),((A3031-('Steps 1+2'!$H$11))/(('Steps 1+2'!$E$17)-('Steps 1+2'!$H$11))*2+4)))," ")," ")</f>
        <v xml:space="preserve"> </v>
      </c>
      <c r="C3031" s="9" t="str">
        <f t="shared" si="97"/>
        <v xml:space="preserve"> </v>
      </c>
      <c r="D3031" s="32" t="e">
        <f t="shared" si="98"/>
        <v>#N/A</v>
      </c>
    </row>
    <row r="3032" spans="1:4">
      <c r="A3032" s="32" t="e">
        <f>IF((A3031+$F$5&lt;='Steps 1+2'!$E$17),A3031+$F$5,#N/A)</f>
        <v>#N/A</v>
      </c>
      <c r="B3032" s="10" t="str">
        <f>IFERROR(IF(ISNUMBER(A3032),(IF(A3032&lt;('Steps 1+2'!$H$11),((A3032/('Steps 1+2'!$H$11))*3+1),((A3032-('Steps 1+2'!$H$11))/(('Steps 1+2'!$E$17)-('Steps 1+2'!$H$11))*2+4)))," ")," ")</f>
        <v xml:space="preserve"> </v>
      </c>
      <c r="C3032" s="9" t="str">
        <f t="shared" si="97"/>
        <v xml:space="preserve"> </v>
      </c>
      <c r="D3032" s="32" t="e">
        <f t="shared" si="98"/>
        <v>#N/A</v>
      </c>
    </row>
    <row r="3033" spans="1:4">
      <c r="A3033" s="32" t="e">
        <f>IF((A3032+$F$5&lt;='Steps 1+2'!$E$17),A3032+$F$5,#N/A)</f>
        <v>#N/A</v>
      </c>
      <c r="B3033" s="10" t="str">
        <f>IFERROR(IF(ISNUMBER(A3033),(IF(A3033&lt;('Steps 1+2'!$H$11),((A3033/('Steps 1+2'!$H$11))*3+1),((A3033-('Steps 1+2'!$H$11))/(('Steps 1+2'!$E$17)-('Steps 1+2'!$H$11))*2+4)))," ")," ")</f>
        <v xml:space="preserve"> </v>
      </c>
      <c r="C3033" s="9" t="str">
        <f t="shared" si="97"/>
        <v xml:space="preserve"> </v>
      </c>
      <c r="D3033" s="32" t="e">
        <f t="shared" si="98"/>
        <v>#N/A</v>
      </c>
    </row>
    <row r="3034" spans="1:4">
      <c r="A3034" s="32" t="e">
        <f>IF((A3033+$F$5&lt;='Steps 1+2'!$E$17),A3033+$F$5,#N/A)</f>
        <v>#N/A</v>
      </c>
      <c r="B3034" s="10" t="str">
        <f>IFERROR(IF(ISNUMBER(A3034),(IF(A3034&lt;('Steps 1+2'!$H$11),((A3034/('Steps 1+2'!$H$11))*3+1),((A3034-('Steps 1+2'!$H$11))/(('Steps 1+2'!$E$17)-('Steps 1+2'!$H$11))*2+4)))," ")," ")</f>
        <v xml:space="preserve"> </v>
      </c>
      <c r="C3034" s="9" t="str">
        <f t="shared" si="97"/>
        <v xml:space="preserve"> </v>
      </c>
      <c r="D3034" s="32" t="e">
        <f t="shared" si="98"/>
        <v>#N/A</v>
      </c>
    </row>
    <row r="3035" spans="1:4">
      <c r="A3035" s="32" t="e">
        <f>IF((A3034+$F$5&lt;='Steps 1+2'!$E$17),A3034+$F$5,#N/A)</f>
        <v>#N/A</v>
      </c>
      <c r="B3035" s="10" t="str">
        <f>IFERROR(IF(ISNUMBER(A3035),(IF(A3035&lt;('Steps 1+2'!$H$11),((A3035/('Steps 1+2'!$H$11))*3+1),((A3035-('Steps 1+2'!$H$11))/(('Steps 1+2'!$E$17)-('Steps 1+2'!$H$11))*2+4)))," ")," ")</f>
        <v xml:space="preserve"> </v>
      </c>
      <c r="C3035" s="9" t="str">
        <f t="shared" si="97"/>
        <v xml:space="preserve"> </v>
      </c>
      <c r="D3035" s="32" t="e">
        <f t="shared" si="98"/>
        <v>#N/A</v>
      </c>
    </row>
    <row r="3036" spans="1:4">
      <c r="A3036" s="32" t="e">
        <f>IF((A3035+$F$5&lt;='Steps 1+2'!$E$17),A3035+$F$5,#N/A)</f>
        <v>#N/A</v>
      </c>
      <c r="B3036" s="10" t="str">
        <f>IFERROR(IF(ISNUMBER(A3036),(IF(A3036&lt;('Steps 1+2'!$H$11),((A3036/('Steps 1+2'!$H$11))*3+1),((A3036-('Steps 1+2'!$H$11))/(('Steps 1+2'!$E$17)-('Steps 1+2'!$H$11))*2+4)))," ")," ")</f>
        <v xml:space="preserve"> </v>
      </c>
      <c r="C3036" s="9" t="str">
        <f t="shared" si="97"/>
        <v xml:space="preserve"> </v>
      </c>
      <c r="D3036" s="32" t="e">
        <f t="shared" si="98"/>
        <v>#N/A</v>
      </c>
    </row>
    <row r="3037" spans="1:4">
      <c r="A3037" s="32" t="e">
        <f>IF((A3036+$F$5&lt;='Steps 1+2'!$E$17),A3036+$F$5,#N/A)</f>
        <v>#N/A</v>
      </c>
      <c r="B3037" s="10" t="str">
        <f>IFERROR(IF(ISNUMBER(A3037),(IF(A3037&lt;('Steps 1+2'!$H$11),((A3037/('Steps 1+2'!$H$11))*3+1),((A3037-('Steps 1+2'!$H$11))/(('Steps 1+2'!$E$17)-('Steps 1+2'!$H$11))*2+4)))," ")," ")</f>
        <v xml:space="preserve"> </v>
      </c>
      <c r="C3037" s="9" t="str">
        <f t="shared" si="97"/>
        <v xml:space="preserve"> </v>
      </c>
      <c r="D3037" s="32" t="e">
        <f t="shared" si="98"/>
        <v>#N/A</v>
      </c>
    </row>
    <row r="3038" spans="1:4">
      <c r="A3038" s="32" t="e">
        <f>IF((A3037+$F$5&lt;='Steps 1+2'!$E$17),A3037+$F$5,#N/A)</f>
        <v>#N/A</v>
      </c>
      <c r="B3038" s="10" t="str">
        <f>IFERROR(IF(ISNUMBER(A3038),(IF(A3038&lt;('Steps 1+2'!$H$11),((A3038/('Steps 1+2'!$H$11))*3+1),((A3038-('Steps 1+2'!$H$11))/(('Steps 1+2'!$E$17)-('Steps 1+2'!$H$11))*2+4)))," ")," ")</f>
        <v xml:space="preserve"> </v>
      </c>
      <c r="C3038" s="9" t="str">
        <f t="shared" si="97"/>
        <v xml:space="preserve"> </v>
      </c>
      <c r="D3038" s="32" t="e">
        <f t="shared" si="98"/>
        <v>#N/A</v>
      </c>
    </row>
    <row r="3039" spans="1:4">
      <c r="A3039" s="32" t="e">
        <f>IF((A3038+$F$5&lt;='Steps 1+2'!$E$17),A3038+$F$5,#N/A)</f>
        <v>#N/A</v>
      </c>
      <c r="B3039" s="10" t="str">
        <f>IFERROR(IF(ISNUMBER(A3039),(IF(A3039&lt;('Steps 1+2'!$H$11),((A3039/('Steps 1+2'!$H$11))*3+1),((A3039-('Steps 1+2'!$H$11))/(('Steps 1+2'!$E$17)-('Steps 1+2'!$H$11))*2+4)))," ")," ")</f>
        <v xml:space="preserve"> </v>
      </c>
      <c r="C3039" s="9" t="str">
        <f t="shared" si="97"/>
        <v xml:space="preserve"> </v>
      </c>
      <c r="D3039" s="32" t="e">
        <f t="shared" si="98"/>
        <v>#N/A</v>
      </c>
    </row>
    <row r="3040" spans="1:4">
      <c r="A3040" s="32" t="e">
        <f>IF((A3039+$F$5&lt;='Steps 1+2'!$E$17),A3039+$F$5,#N/A)</f>
        <v>#N/A</v>
      </c>
      <c r="B3040" s="10" t="str">
        <f>IFERROR(IF(ISNUMBER(A3040),(IF(A3040&lt;('Steps 1+2'!$H$11),((A3040/('Steps 1+2'!$H$11))*3+1),((A3040-('Steps 1+2'!$H$11))/(('Steps 1+2'!$E$17)-('Steps 1+2'!$H$11))*2+4)))," ")," ")</f>
        <v xml:space="preserve"> </v>
      </c>
      <c r="C3040" s="9" t="str">
        <f t="shared" si="97"/>
        <v xml:space="preserve"> </v>
      </c>
      <c r="D3040" s="32" t="e">
        <f t="shared" si="98"/>
        <v>#N/A</v>
      </c>
    </row>
    <row r="3041" spans="1:4">
      <c r="A3041" s="32" t="e">
        <f>IF((A3040+$F$5&lt;='Steps 1+2'!$E$17),A3040+$F$5,#N/A)</f>
        <v>#N/A</v>
      </c>
      <c r="B3041" s="10" t="str">
        <f>IFERROR(IF(ISNUMBER(A3041),(IF(A3041&lt;('Steps 1+2'!$H$11),((A3041/('Steps 1+2'!$H$11))*3+1),((A3041-('Steps 1+2'!$H$11))/(('Steps 1+2'!$E$17)-('Steps 1+2'!$H$11))*2+4)))," ")," ")</f>
        <v xml:space="preserve"> </v>
      </c>
      <c r="C3041" s="9" t="str">
        <f t="shared" si="97"/>
        <v xml:space="preserve"> </v>
      </c>
      <c r="D3041" s="32" t="e">
        <f t="shared" si="98"/>
        <v>#N/A</v>
      </c>
    </row>
    <row r="3042" spans="1:4">
      <c r="A3042" s="32" t="e">
        <f>IF((A3041+$F$5&lt;='Steps 1+2'!$E$17),A3041+$F$5,#N/A)</f>
        <v>#N/A</v>
      </c>
      <c r="B3042" s="10" t="str">
        <f>IFERROR(IF(ISNUMBER(A3042),(IF(A3042&lt;('Steps 1+2'!$H$11),((A3042/('Steps 1+2'!$H$11))*3+1),((A3042-('Steps 1+2'!$H$11))/(('Steps 1+2'!$E$17)-('Steps 1+2'!$H$11))*2+4)))," ")," ")</f>
        <v xml:space="preserve"> </v>
      </c>
      <c r="C3042" s="9" t="str">
        <f t="shared" si="97"/>
        <v xml:space="preserve"> </v>
      </c>
      <c r="D3042" s="32" t="e">
        <f t="shared" si="98"/>
        <v>#N/A</v>
      </c>
    </row>
    <row r="3043" spans="1:4">
      <c r="A3043" s="32" t="e">
        <f>IF((A3042+$F$5&lt;='Steps 1+2'!$E$17),A3042+$F$5,#N/A)</f>
        <v>#N/A</v>
      </c>
      <c r="B3043" s="10" t="str">
        <f>IFERROR(IF(ISNUMBER(A3043),(IF(A3043&lt;('Steps 1+2'!$H$11),((A3043/('Steps 1+2'!$H$11))*3+1),((A3043-('Steps 1+2'!$H$11))/(('Steps 1+2'!$E$17)-('Steps 1+2'!$H$11))*2+4)))," ")," ")</f>
        <v xml:space="preserve"> </v>
      </c>
      <c r="C3043" s="9" t="str">
        <f t="shared" si="97"/>
        <v xml:space="preserve"> </v>
      </c>
      <c r="D3043" s="32" t="e">
        <f t="shared" si="98"/>
        <v>#N/A</v>
      </c>
    </row>
    <row r="3044" spans="1:4">
      <c r="A3044" s="32" t="e">
        <f>IF((A3043+$F$5&lt;='Steps 1+2'!$E$17),A3043+$F$5,#N/A)</f>
        <v>#N/A</v>
      </c>
      <c r="B3044" s="10" t="str">
        <f>IFERROR(IF(ISNUMBER(A3044),(IF(A3044&lt;('Steps 1+2'!$H$11),((A3044/('Steps 1+2'!$H$11))*3+1),((A3044-('Steps 1+2'!$H$11))/(('Steps 1+2'!$E$17)-('Steps 1+2'!$H$11))*2+4)))," ")," ")</f>
        <v xml:space="preserve"> </v>
      </c>
      <c r="C3044" s="9" t="str">
        <f t="shared" si="97"/>
        <v xml:space="preserve"> </v>
      </c>
      <c r="D3044" s="32" t="e">
        <f t="shared" si="98"/>
        <v>#N/A</v>
      </c>
    </row>
    <row r="3045" spans="1:4">
      <c r="A3045" s="32" t="e">
        <f>IF((A3044+$F$5&lt;='Steps 1+2'!$E$17),A3044+$F$5,#N/A)</f>
        <v>#N/A</v>
      </c>
      <c r="B3045" s="10" t="str">
        <f>IFERROR(IF(ISNUMBER(A3045),(IF(A3045&lt;('Steps 1+2'!$H$11),((A3045/('Steps 1+2'!$H$11))*3+1),((A3045-('Steps 1+2'!$H$11))/(('Steps 1+2'!$E$17)-('Steps 1+2'!$H$11))*2+4)))," ")," ")</f>
        <v xml:space="preserve"> </v>
      </c>
      <c r="C3045" s="9" t="str">
        <f t="shared" si="97"/>
        <v xml:space="preserve"> </v>
      </c>
      <c r="D3045" s="32" t="e">
        <f t="shared" si="98"/>
        <v>#N/A</v>
      </c>
    </row>
    <row r="3046" spans="1:4">
      <c r="A3046" s="32" t="e">
        <f>IF((A3045+$F$5&lt;='Steps 1+2'!$E$17),A3045+$F$5,#N/A)</f>
        <v>#N/A</v>
      </c>
      <c r="B3046" s="10" t="str">
        <f>IFERROR(IF(ISNUMBER(A3046),(IF(A3046&lt;('Steps 1+2'!$H$11),((A3046/('Steps 1+2'!$H$11))*3+1),((A3046-('Steps 1+2'!$H$11))/(('Steps 1+2'!$E$17)-('Steps 1+2'!$H$11))*2+4)))," ")," ")</f>
        <v xml:space="preserve"> </v>
      </c>
      <c r="C3046" s="9" t="str">
        <f t="shared" si="97"/>
        <v xml:space="preserve"> </v>
      </c>
      <c r="D3046" s="32" t="e">
        <f t="shared" si="98"/>
        <v>#N/A</v>
      </c>
    </row>
    <row r="3047" spans="1:4">
      <c r="A3047" s="32" t="e">
        <f>IF((A3046+$F$5&lt;='Steps 1+2'!$E$17),A3046+$F$5,#N/A)</f>
        <v>#N/A</v>
      </c>
      <c r="B3047" s="10" t="str">
        <f>IFERROR(IF(ISNUMBER(A3047),(IF(A3047&lt;('Steps 1+2'!$H$11),((A3047/('Steps 1+2'!$H$11))*3+1),((A3047-('Steps 1+2'!$H$11))/(('Steps 1+2'!$E$17)-('Steps 1+2'!$H$11))*2+4)))," ")," ")</f>
        <v xml:space="preserve"> </v>
      </c>
      <c r="C3047" s="9" t="str">
        <f t="shared" si="97"/>
        <v xml:space="preserve"> </v>
      </c>
      <c r="D3047" s="32" t="e">
        <f t="shared" si="98"/>
        <v>#N/A</v>
      </c>
    </row>
    <row r="3048" spans="1:4">
      <c r="A3048" s="32" t="e">
        <f>IF((A3047+$F$5&lt;='Steps 1+2'!$E$17),A3047+$F$5,#N/A)</f>
        <v>#N/A</v>
      </c>
      <c r="B3048" s="10" t="str">
        <f>IFERROR(IF(ISNUMBER(A3048),(IF(A3048&lt;('Steps 1+2'!$H$11),((A3048/('Steps 1+2'!$H$11))*3+1),((A3048-('Steps 1+2'!$H$11))/(('Steps 1+2'!$E$17)-('Steps 1+2'!$H$11))*2+4)))," ")," ")</f>
        <v xml:space="preserve"> </v>
      </c>
      <c r="C3048" s="9" t="str">
        <f t="shared" si="97"/>
        <v xml:space="preserve"> </v>
      </c>
      <c r="D3048" s="32" t="e">
        <f t="shared" si="98"/>
        <v>#N/A</v>
      </c>
    </row>
    <row r="3049" spans="1:4">
      <c r="A3049" s="32" t="e">
        <f>IF((A3048+$F$5&lt;='Steps 1+2'!$E$17),A3048+$F$5,#N/A)</f>
        <v>#N/A</v>
      </c>
      <c r="B3049" s="10" t="str">
        <f>IFERROR(IF(ISNUMBER(A3049),(IF(A3049&lt;('Steps 1+2'!$H$11),((A3049/('Steps 1+2'!$H$11))*3+1),((A3049-('Steps 1+2'!$H$11))/(('Steps 1+2'!$E$17)-('Steps 1+2'!$H$11))*2+4)))," ")," ")</f>
        <v xml:space="preserve"> </v>
      </c>
      <c r="C3049" s="9" t="str">
        <f t="shared" si="97"/>
        <v xml:space="preserve"> </v>
      </c>
      <c r="D3049" s="32" t="e">
        <f t="shared" si="98"/>
        <v>#N/A</v>
      </c>
    </row>
    <row r="3050" spans="1:4">
      <c r="A3050" s="32" t="e">
        <f>IF((A3049+$F$5&lt;='Steps 1+2'!$E$17),A3049+$F$5,#N/A)</f>
        <v>#N/A</v>
      </c>
      <c r="B3050" s="10" t="str">
        <f>IFERROR(IF(ISNUMBER(A3050),(IF(A3050&lt;('Steps 1+2'!$H$11),((A3050/('Steps 1+2'!$H$11))*3+1),((A3050-('Steps 1+2'!$H$11))/(('Steps 1+2'!$E$17)-('Steps 1+2'!$H$11))*2+4)))," ")," ")</f>
        <v xml:space="preserve"> </v>
      </c>
      <c r="C3050" s="9" t="str">
        <f t="shared" si="97"/>
        <v xml:space="preserve"> </v>
      </c>
      <c r="D3050" s="32" t="e">
        <f t="shared" si="98"/>
        <v>#N/A</v>
      </c>
    </row>
    <row r="3051" spans="1:4">
      <c r="A3051" s="32" t="e">
        <f>IF((A3050+$F$5&lt;='Steps 1+2'!$E$17),A3050+$F$5,#N/A)</f>
        <v>#N/A</v>
      </c>
      <c r="B3051" s="10" t="str">
        <f>IFERROR(IF(ISNUMBER(A3051),(IF(A3051&lt;('Steps 1+2'!$H$11),((A3051/('Steps 1+2'!$H$11))*3+1),((A3051-('Steps 1+2'!$H$11))/(('Steps 1+2'!$E$17)-('Steps 1+2'!$H$11))*2+4)))," ")," ")</f>
        <v xml:space="preserve"> </v>
      </c>
      <c r="C3051" s="9" t="str">
        <f t="shared" si="97"/>
        <v xml:space="preserve"> </v>
      </c>
      <c r="D3051" s="32" t="e">
        <f t="shared" si="98"/>
        <v>#N/A</v>
      </c>
    </row>
    <row r="3052" spans="1:4">
      <c r="A3052" s="32" t="e">
        <f>IF((A3051+$F$5&lt;='Steps 1+2'!$E$17),A3051+$F$5,#N/A)</f>
        <v>#N/A</v>
      </c>
      <c r="B3052" s="10" t="str">
        <f>IFERROR(IF(ISNUMBER(A3052),(IF(A3052&lt;('Steps 1+2'!$H$11),((A3052/('Steps 1+2'!$H$11))*3+1),((A3052-('Steps 1+2'!$H$11))/(('Steps 1+2'!$E$17)-('Steps 1+2'!$H$11))*2+4)))," ")," ")</f>
        <v xml:space="preserve"> </v>
      </c>
      <c r="C3052" s="9" t="str">
        <f t="shared" si="97"/>
        <v xml:space="preserve"> </v>
      </c>
      <c r="D3052" s="32" t="e">
        <f t="shared" si="98"/>
        <v>#N/A</v>
      </c>
    </row>
    <row r="3053" spans="1:4">
      <c r="A3053" s="32" t="e">
        <f>IF((A3052+$F$5&lt;='Steps 1+2'!$E$17),A3052+$F$5,#N/A)</f>
        <v>#N/A</v>
      </c>
      <c r="B3053" s="10" t="str">
        <f>IFERROR(IF(ISNUMBER(A3053),(IF(A3053&lt;('Steps 1+2'!$H$11),((A3053/('Steps 1+2'!$H$11))*3+1),((A3053-('Steps 1+2'!$H$11))/(('Steps 1+2'!$E$17)-('Steps 1+2'!$H$11))*2+4)))," ")," ")</f>
        <v xml:space="preserve"> </v>
      </c>
      <c r="C3053" s="9" t="str">
        <f t="shared" si="97"/>
        <v xml:space="preserve"> </v>
      </c>
      <c r="D3053" s="32" t="e">
        <f t="shared" si="98"/>
        <v>#N/A</v>
      </c>
    </row>
    <row r="3054" spans="1:4">
      <c r="A3054" s="32" t="e">
        <f>IF((A3053+$F$5&lt;='Steps 1+2'!$E$17),A3053+$F$5,#N/A)</f>
        <v>#N/A</v>
      </c>
      <c r="B3054" s="10" t="str">
        <f>IFERROR(IF(ISNUMBER(A3054),(IF(A3054&lt;('Steps 1+2'!$H$11),((A3054/('Steps 1+2'!$H$11))*3+1),((A3054-('Steps 1+2'!$H$11))/(('Steps 1+2'!$E$17)-('Steps 1+2'!$H$11))*2+4)))," ")," ")</f>
        <v xml:space="preserve"> </v>
      </c>
      <c r="C3054" s="9" t="str">
        <f t="shared" si="97"/>
        <v xml:space="preserve"> </v>
      </c>
      <c r="D3054" s="32" t="e">
        <f t="shared" si="98"/>
        <v>#N/A</v>
      </c>
    </row>
    <row r="3055" spans="1:4">
      <c r="A3055" s="32" t="e">
        <f>IF((A3054+$F$5&lt;='Steps 1+2'!$E$17),A3054+$F$5,#N/A)</f>
        <v>#N/A</v>
      </c>
      <c r="B3055" s="10" t="str">
        <f>IFERROR(IF(ISNUMBER(A3055),(IF(A3055&lt;('Steps 1+2'!$H$11),((A3055/('Steps 1+2'!$H$11))*3+1),((A3055-('Steps 1+2'!$H$11))/(('Steps 1+2'!$E$17)-('Steps 1+2'!$H$11))*2+4)))," ")," ")</f>
        <v xml:space="preserve"> </v>
      </c>
      <c r="C3055" s="9" t="str">
        <f t="shared" si="97"/>
        <v xml:space="preserve"> </v>
      </c>
      <c r="D3055" s="32" t="e">
        <f t="shared" si="98"/>
        <v>#N/A</v>
      </c>
    </row>
    <row r="3056" spans="1:4">
      <c r="A3056" s="32" t="e">
        <f>IF((A3055+$F$5&lt;='Steps 1+2'!$E$17),A3055+$F$5,#N/A)</f>
        <v>#N/A</v>
      </c>
      <c r="B3056" s="10" t="str">
        <f>IFERROR(IF(ISNUMBER(A3056),(IF(A3056&lt;('Steps 1+2'!$H$11),((A3056/('Steps 1+2'!$H$11))*3+1),((A3056-('Steps 1+2'!$H$11))/(('Steps 1+2'!$E$17)-('Steps 1+2'!$H$11))*2+4)))," ")," ")</f>
        <v xml:space="preserve"> </v>
      </c>
      <c r="C3056" s="9" t="str">
        <f t="shared" si="97"/>
        <v xml:space="preserve"> </v>
      </c>
      <c r="D3056" s="32" t="e">
        <f t="shared" si="98"/>
        <v>#N/A</v>
      </c>
    </row>
    <row r="3057" spans="1:4">
      <c r="A3057" s="32" t="e">
        <f>IF((A3056+$F$5&lt;='Steps 1+2'!$E$17),A3056+$F$5,#N/A)</f>
        <v>#N/A</v>
      </c>
      <c r="B3057" s="10" t="str">
        <f>IFERROR(IF(ISNUMBER(A3057),(IF(A3057&lt;('Steps 1+2'!$H$11),((A3057/('Steps 1+2'!$H$11))*3+1),((A3057-('Steps 1+2'!$H$11))/(('Steps 1+2'!$E$17)-('Steps 1+2'!$H$11))*2+4)))," ")," ")</f>
        <v xml:space="preserve"> </v>
      </c>
      <c r="C3057" s="9" t="str">
        <f t="shared" si="97"/>
        <v xml:space="preserve"> </v>
      </c>
      <c r="D3057" s="32" t="e">
        <f t="shared" si="98"/>
        <v>#N/A</v>
      </c>
    </row>
    <row r="3058" spans="1:4">
      <c r="A3058" s="32" t="e">
        <f>IF((A3057+$F$5&lt;='Steps 1+2'!$E$17),A3057+$F$5,#N/A)</f>
        <v>#N/A</v>
      </c>
      <c r="B3058" s="10" t="str">
        <f>IFERROR(IF(ISNUMBER(A3058),(IF(A3058&lt;('Steps 1+2'!$H$11),((A3058/('Steps 1+2'!$H$11))*3+1),((A3058-('Steps 1+2'!$H$11))/(('Steps 1+2'!$E$17)-('Steps 1+2'!$H$11))*2+4)))," ")," ")</f>
        <v xml:space="preserve"> </v>
      </c>
      <c r="C3058" s="9" t="str">
        <f t="shared" si="97"/>
        <v xml:space="preserve"> </v>
      </c>
      <c r="D3058" s="32" t="e">
        <f t="shared" si="98"/>
        <v>#N/A</v>
      </c>
    </row>
    <row r="3059" spans="1:4">
      <c r="A3059" s="32" t="e">
        <f>IF((A3058+$F$5&lt;='Steps 1+2'!$E$17),A3058+$F$5,#N/A)</f>
        <v>#N/A</v>
      </c>
      <c r="B3059" s="10" t="str">
        <f>IFERROR(IF(ISNUMBER(A3059),(IF(A3059&lt;('Steps 1+2'!$H$11),((A3059/('Steps 1+2'!$H$11))*3+1),((A3059-('Steps 1+2'!$H$11))/(('Steps 1+2'!$E$17)-('Steps 1+2'!$H$11))*2+4)))," ")," ")</f>
        <v xml:space="preserve"> </v>
      </c>
      <c r="C3059" s="9" t="str">
        <f t="shared" si="97"/>
        <v xml:space="preserve"> </v>
      </c>
      <c r="D3059" s="32" t="e">
        <f t="shared" si="98"/>
        <v>#N/A</v>
      </c>
    </row>
    <row r="3060" spans="1:4">
      <c r="A3060" s="32" t="e">
        <f>IF((A3059+$F$5&lt;='Steps 1+2'!$E$17),A3059+$F$5,#N/A)</f>
        <v>#N/A</v>
      </c>
      <c r="B3060" s="10" t="str">
        <f>IFERROR(IF(ISNUMBER(A3060),(IF(A3060&lt;('Steps 1+2'!$H$11),((A3060/('Steps 1+2'!$H$11))*3+1),((A3060-('Steps 1+2'!$H$11))/(('Steps 1+2'!$E$17)-('Steps 1+2'!$H$11))*2+4)))," ")," ")</f>
        <v xml:space="preserve"> </v>
      </c>
      <c r="C3060" s="9" t="str">
        <f t="shared" si="97"/>
        <v xml:space="preserve"> </v>
      </c>
      <c r="D3060" s="32" t="e">
        <f t="shared" si="98"/>
        <v>#N/A</v>
      </c>
    </row>
    <row r="3061" spans="1:4">
      <c r="A3061" s="32" t="e">
        <f>IF((A3060+$F$5&lt;='Steps 1+2'!$E$17),A3060+$F$5,#N/A)</f>
        <v>#N/A</v>
      </c>
      <c r="B3061" s="10" t="str">
        <f>IFERROR(IF(ISNUMBER(A3061),(IF(A3061&lt;('Steps 1+2'!$H$11),((A3061/('Steps 1+2'!$H$11))*3+1),((A3061-('Steps 1+2'!$H$11))/(('Steps 1+2'!$E$17)-('Steps 1+2'!$H$11))*2+4)))," ")," ")</f>
        <v xml:space="preserve"> </v>
      </c>
      <c r="C3061" s="9" t="str">
        <f t="shared" si="97"/>
        <v xml:space="preserve"> </v>
      </c>
      <c r="D3061" s="32" t="e">
        <f t="shared" si="98"/>
        <v>#N/A</v>
      </c>
    </row>
    <row r="3062" spans="1:4">
      <c r="A3062" s="32" t="e">
        <f>IF((A3061+$F$5&lt;='Steps 1+2'!$E$17),A3061+$F$5,#N/A)</f>
        <v>#N/A</v>
      </c>
      <c r="B3062" s="10" t="str">
        <f>IFERROR(IF(ISNUMBER(A3062),(IF(A3062&lt;('Steps 1+2'!$H$11),((A3062/('Steps 1+2'!$H$11))*3+1),((A3062-('Steps 1+2'!$H$11))/(('Steps 1+2'!$E$17)-('Steps 1+2'!$H$11))*2+4)))," ")," ")</f>
        <v xml:space="preserve"> </v>
      </c>
      <c r="C3062" s="9" t="str">
        <f t="shared" si="97"/>
        <v xml:space="preserve"> </v>
      </c>
      <c r="D3062" s="32" t="e">
        <f t="shared" si="98"/>
        <v>#N/A</v>
      </c>
    </row>
    <row r="3063" spans="1:4">
      <c r="A3063" s="32" t="e">
        <f>IF((A3062+$F$5&lt;='Steps 1+2'!$E$17),A3062+$F$5,#N/A)</f>
        <v>#N/A</v>
      </c>
      <c r="B3063" s="10" t="str">
        <f>IFERROR(IF(ISNUMBER(A3063),(IF(A3063&lt;('Steps 1+2'!$H$11),((A3063/('Steps 1+2'!$H$11))*3+1),((A3063-('Steps 1+2'!$H$11))/(('Steps 1+2'!$E$17)-('Steps 1+2'!$H$11))*2+4)))," ")," ")</f>
        <v xml:space="preserve"> </v>
      </c>
      <c r="C3063" s="9" t="str">
        <f t="shared" si="97"/>
        <v xml:space="preserve"> </v>
      </c>
      <c r="D3063" s="32" t="e">
        <f t="shared" si="98"/>
        <v>#N/A</v>
      </c>
    </row>
    <row r="3064" spans="1:4">
      <c r="A3064" s="32" t="e">
        <f>IF((A3063+$F$5&lt;='Steps 1+2'!$E$17),A3063+$F$5,#N/A)</f>
        <v>#N/A</v>
      </c>
      <c r="B3064" s="10" t="str">
        <f>IFERROR(IF(ISNUMBER(A3064),(IF(A3064&lt;('Steps 1+2'!$H$11),((A3064/('Steps 1+2'!$H$11))*3+1),((A3064-('Steps 1+2'!$H$11))/(('Steps 1+2'!$E$17)-('Steps 1+2'!$H$11))*2+4)))," ")," ")</f>
        <v xml:space="preserve"> </v>
      </c>
      <c r="C3064" s="9" t="str">
        <f t="shared" si="97"/>
        <v xml:space="preserve"> </v>
      </c>
      <c r="D3064" s="32" t="e">
        <f t="shared" si="98"/>
        <v>#N/A</v>
      </c>
    </row>
    <row r="3065" spans="1:4">
      <c r="A3065" s="32" t="e">
        <f>IF((A3064+$F$5&lt;='Steps 1+2'!$E$17),A3064+$F$5,#N/A)</f>
        <v>#N/A</v>
      </c>
      <c r="B3065" s="10" t="str">
        <f>IFERROR(IF(ISNUMBER(A3065),(IF(A3065&lt;('Steps 1+2'!$H$11),((A3065/('Steps 1+2'!$H$11))*3+1),((A3065-('Steps 1+2'!$H$11))/(('Steps 1+2'!$E$17)-('Steps 1+2'!$H$11))*2+4)))," ")," ")</f>
        <v xml:space="preserve"> </v>
      </c>
      <c r="C3065" s="9" t="str">
        <f t="shared" si="97"/>
        <v xml:space="preserve"> </v>
      </c>
      <c r="D3065" s="32" t="e">
        <f t="shared" si="98"/>
        <v>#N/A</v>
      </c>
    </row>
    <row r="3066" spans="1:4">
      <c r="A3066" s="32" t="e">
        <f>IF((A3065+$F$5&lt;='Steps 1+2'!$E$17),A3065+$F$5,#N/A)</f>
        <v>#N/A</v>
      </c>
      <c r="B3066" s="10" t="str">
        <f>IFERROR(IF(ISNUMBER(A3066),(IF(A3066&lt;('Steps 1+2'!$H$11),((A3066/('Steps 1+2'!$H$11))*3+1),((A3066-('Steps 1+2'!$H$11))/(('Steps 1+2'!$E$17)-('Steps 1+2'!$H$11))*2+4)))," ")," ")</f>
        <v xml:space="preserve"> </v>
      </c>
      <c r="C3066" s="9" t="str">
        <f t="shared" si="97"/>
        <v xml:space="preserve"> </v>
      </c>
      <c r="D3066" s="32" t="e">
        <f t="shared" si="98"/>
        <v>#N/A</v>
      </c>
    </row>
    <row r="3067" spans="1:4">
      <c r="A3067" s="32" t="e">
        <f>IF((A3066+$F$5&lt;='Steps 1+2'!$E$17),A3066+$F$5,#N/A)</f>
        <v>#N/A</v>
      </c>
      <c r="B3067" s="10" t="str">
        <f>IFERROR(IF(ISNUMBER(A3067),(IF(A3067&lt;('Steps 1+2'!$H$11),((A3067/('Steps 1+2'!$H$11))*3+1),((A3067-('Steps 1+2'!$H$11))/(('Steps 1+2'!$E$17)-('Steps 1+2'!$H$11))*2+4)))," ")," ")</f>
        <v xml:space="preserve"> </v>
      </c>
      <c r="C3067" s="9" t="str">
        <f t="shared" si="97"/>
        <v xml:space="preserve"> </v>
      </c>
      <c r="D3067" s="32" t="e">
        <f t="shared" si="98"/>
        <v>#N/A</v>
      </c>
    </row>
    <row r="3068" spans="1:4">
      <c r="A3068" s="32" t="e">
        <f>IF((A3067+$F$5&lt;='Steps 1+2'!$E$17),A3067+$F$5,#N/A)</f>
        <v>#N/A</v>
      </c>
      <c r="B3068" s="10" t="str">
        <f>IFERROR(IF(ISNUMBER(A3068),(IF(A3068&lt;('Steps 1+2'!$H$11),((A3068/('Steps 1+2'!$H$11))*3+1),((A3068-('Steps 1+2'!$H$11))/(('Steps 1+2'!$E$17)-('Steps 1+2'!$H$11))*2+4)))," ")," ")</f>
        <v xml:space="preserve"> </v>
      </c>
      <c r="C3068" s="9" t="str">
        <f t="shared" si="97"/>
        <v xml:space="preserve"> </v>
      </c>
      <c r="D3068" s="32" t="e">
        <f t="shared" si="98"/>
        <v>#N/A</v>
      </c>
    </row>
    <row r="3069" spans="1:4">
      <c r="A3069" s="32" t="e">
        <f>IF((A3068+$F$5&lt;='Steps 1+2'!$E$17),A3068+$F$5,#N/A)</f>
        <v>#N/A</v>
      </c>
      <c r="B3069" s="10" t="str">
        <f>IFERROR(IF(ISNUMBER(A3069),(IF(A3069&lt;('Steps 1+2'!$H$11),((A3069/('Steps 1+2'!$H$11))*3+1),((A3069-('Steps 1+2'!$H$11))/(('Steps 1+2'!$E$17)-('Steps 1+2'!$H$11))*2+4)))," ")," ")</f>
        <v xml:space="preserve"> </v>
      </c>
      <c r="C3069" s="9" t="str">
        <f t="shared" si="97"/>
        <v xml:space="preserve"> </v>
      </c>
      <c r="D3069" s="32" t="e">
        <f t="shared" si="98"/>
        <v>#N/A</v>
      </c>
    </row>
    <row r="3070" spans="1:4">
      <c r="A3070" s="32" t="e">
        <f>IF((A3069+$F$5&lt;='Steps 1+2'!$E$17),A3069+$F$5,#N/A)</f>
        <v>#N/A</v>
      </c>
      <c r="B3070" s="10" t="str">
        <f>IFERROR(IF(ISNUMBER(A3070),(IF(A3070&lt;('Steps 1+2'!$H$11),((A3070/('Steps 1+2'!$H$11))*3+1),((A3070-('Steps 1+2'!$H$11))/(('Steps 1+2'!$E$17)-('Steps 1+2'!$H$11))*2+4)))," ")," ")</f>
        <v xml:space="preserve"> </v>
      </c>
      <c r="C3070" s="9" t="str">
        <f t="shared" si="97"/>
        <v xml:space="preserve"> </v>
      </c>
      <c r="D3070" s="32" t="e">
        <f t="shared" si="98"/>
        <v>#N/A</v>
      </c>
    </row>
    <row r="3071" spans="1:4">
      <c r="A3071" s="32" t="e">
        <f>IF((A3070+$F$5&lt;='Steps 1+2'!$E$17),A3070+$F$5,#N/A)</f>
        <v>#N/A</v>
      </c>
      <c r="B3071" s="10" t="str">
        <f>IFERROR(IF(ISNUMBER(A3071),(IF(A3071&lt;('Steps 1+2'!$H$11),((A3071/('Steps 1+2'!$H$11))*3+1),((A3071-('Steps 1+2'!$H$11))/(('Steps 1+2'!$E$17)-('Steps 1+2'!$H$11))*2+4)))," ")," ")</f>
        <v xml:space="preserve"> </v>
      </c>
      <c r="C3071" s="9" t="str">
        <f t="shared" si="97"/>
        <v xml:space="preserve"> </v>
      </c>
      <c r="D3071" s="32" t="e">
        <f t="shared" si="98"/>
        <v>#N/A</v>
      </c>
    </row>
    <row r="3072" spans="1:4">
      <c r="A3072" s="32" t="e">
        <f>IF((A3071+$F$5&lt;='Steps 1+2'!$E$17),A3071+$F$5,#N/A)</f>
        <v>#N/A</v>
      </c>
      <c r="B3072" s="10" t="str">
        <f>IFERROR(IF(ISNUMBER(A3072),(IF(A3072&lt;('Steps 1+2'!$H$11),((A3072/('Steps 1+2'!$H$11))*3+1),((A3072-('Steps 1+2'!$H$11))/(('Steps 1+2'!$E$17)-('Steps 1+2'!$H$11))*2+4)))," ")," ")</f>
        <v xml:space="preserve"> </v>
      </c>
      <c r="C3072" s="9" t="str">
        <f t="shared" si="97"/>
        <v xml:space="preserve"> </v>
      </c>
      <c r="D3072" s="32" t="e">
        <f t="shared" si="98"/>
        <v>#N/A</v>
      </c>
    </row>
    <row r="3073" spans="1:4">
      <c r="A3073" s="32" t="e">
        <f>IF((A3072+$F$5&lt;='Steps 1+2'!$E$17),A3072+$F$5,#N/A)</f>
        <v>#N/A</v>
      </c>
      <c r="B3073" s="10" t="str">
        <f>IFERROR(IF(ISNUMBER(A3073),(IF(A3073&lt;('Steps 1+2'!$H$11),((A3073/('Steps 1+2'!$H$11))*3+1),((A3073-('Steps 1+2'!$H$11))/(('Steps 1+2'!$E$17)-('Steps 1+2'!$H$11))*2+4)))," ")," ")</f>
        <v xml:space="preserve"> </v>
      </c>
      <c r="C3073" s="9" t="str">
        <f t="shared" si="97"/>
        <v xml:space="preserve"> </v>
      </c>
      <c r="D3073" s="32" t="e">
        <f t="shared" si="98"/>
        <v>#N/A</v>
      </c>
    </row>
    <row r="3074" spans="1:4">
      <c r="A3074" s="32" t="e">
        <f>IF((A3073+$F$5&lt;='Steps 1+2'!$E$17),A3073+$F$5,#N/A)</f>
        <v>#N/A</v>
      </c>
      <c r="B3074" s="10" t="str">
        <f>IFERROR(IF(ISNUMBER(A3074),(IF(A3074&lt;('Steps 1+2'!$H$11),((A3074/('Steps 1+2'!$H$11))*3+1),((A3074-('Steps 1+2'!$H$11))/(('Steps 1+2'!$E$17)-('Steps 1+2'!$H$11))*2+4)))," ")," ")</f>
        <v xml:space="preserve"> </v>
      </c>
      <c r="C3074" s="9" t="str">
        <f t="shared" ref="C3074:C3137" si="99">IFERROR(IF(AND(B3074&gt;3.5,B3074&lt;4),3.5,ROUND(B3074/5,1)*5)," ")</f>
        <v xml:space="preserve"> </v>
      </c>
      <c r="D3074" s="32" t="e">
        <f t="shared" si="98"/>
        <v>#N/A</v>
      </c>
    </row>
    <row r="3075" spans="1:4">
      <c r="A3075" s="32" t="e">
        <f>IF((A3074+$F$5&lt;='Steps 1+2'!$E$17),A3074+$F$5,#N/A)</f>
        <v>#N/A</v>
      </c>
      <c r="B3075" s="10" t="str">
        <f>IFERROR(IF(ISNUMBER(A3075),(IF(A3075&lt;('Steps 1+2'!$H$11),((A3075/('Steps 1+2'!$H$11))*3+1),((A3075-('Steps 1+2'!$H$11))/(('Steps 1+2'!$E$17)-('Steps 1+2'!$H$11))*2+4)))," ")," ")</f>
        <v xml:space="preserve"> </v>
      </c>
      <c r="C3075" s="9" t="str">
        <f t="shared" si="99"/>
        <v xml:space="preserve"> </v>
      </c>
      <c r="D3075" s="32" t="e">
        <f t="shared" si="98"/>
        <v>#N/A</v>
      </c>
    </row>
    <row r="3076" spans="1:4">
      <c r="A3076" s="32" t="e">
        <f>IF((A3075+$F$5&lt;='Steps 1+2'!$E$17),A3075+$F$5,#N/A)</f>
        <v>#N/A</v>
      </c>
      <c r="B3076" s="10" t="str">
        <f>IFERROR(IF(ISNUMBER(A3076),(IF(A3076&lt;('Steps 1+2'!$H$11),((A3076/('Steps 1+2'!$H$11))*3+1),((A3076-('Steps 1+2'!$H$11))/(('Steps 1+2'!$E$17)-('Steps 1+2'!$H$11))*2+4)))," ")," ")</f>
        <v xml:space="preserve"> </v>
      </c>
      <c r="C3076" s="9" t="str">
        <f t="shared" si="99"/>
        <v xml:space="preserve"> </v>
      </c>
      <c r="D3076" s="32" t="e">
        <f t="shared" si="98"/>
        <v>#N/A</v>
      </c>
    </row>
    <row r="3077" spans="1:4">
      <c r="A3077" s="32" t="e">
        <f>IF((A3076+$F$5&lt;='Steps 1+2'!$E$17),A3076+$F$5,#N/A)</f>
        <v>#N/A</v>
      </c>
      <c r="B3077" s="10" t="str">
        <f>IFERROR(IF(ISNUMBER(A3077),(IF(A3077&lt;('Steps 1+2'!$H$11),((A3077/('Steps 1+2'!$H$11))*3+1),((A3077-('Steps 1+2'!$H$11))/(('Steps 1+2'!$E$17)-('Steps 1+2'!$H$11))*2+4)))," ")," ")</f>
        <v xml:space="preserve"> </v>
      </c>
      <c r="C3077" s="9" t="str">
        <f t="shared" si="99"/>
        <v xml:space="preserve"> </v>
      </c>
      <c r="D3077" s="32" t="e">
        <f t="shared" si="98"/>
        <v>#N/A</v>
      </c>
    </row>
    <row r="3078" spans="1:4">
      <c r="A3078" s="32" t="e">
        <f>IF((A3077+$F$5&lt;='Steps 1+2'!$E$17),A3077+$F$5,#N/A)</f>
        <v>#N/A</v>
      </c>
      <c r="B3078" s="10" t="str">
        <f>IFERROR(IF(ISNUMBER(A3078),(IF(A3078&lt;('Steps 1+2'!$H$11),((A3078/('Steps 1+2'!$H$11))*3+1),((A3078-('Steps 1+2'!$H$11))/(('Steps 1+2'!$E$17)-('Steps 1+2'!$H$11))*2+4)))," ")," ")</f>
        <v xml:space="preserve"> </v>
      </c>
      <c r="C3078" s="9" t="str">
        <f t="shared" si="99"/>
        <v xml:space="preserve"> </v>
      </c>
      <c r="D3078" s="32" t="e">
        <f t="shared" si="98"/>
        <v>#N/A</v>
      </c>
    </row>
    <row r="3079" spans="1:4">
      <c r="A3079" s="32" t="e">
        <f>IF((A3078+$F$5&lt;='Steps 1+2'!$E$17),A3078+$F$5,#N/A)</f>
        <v>#N/A</v>
      </c>
      <c r="B3079" s="10" t="str">
        <f>IFERROR(IF(ISNUMBER(A3079),(IF(A3079&lt;('Steps 1+2'!$H$11),((A3079/('Steps 1+2'!$H$11))*3+1),((A3079-('Steps 1+2'!$H$11))/(('Steps 1+2'!$E$17)-('Steps 1+2'!$H$11))*2+4)))," ")," ")</f>
        <v xml:space="preserve"> </v>
      </c>
      <c r="C3079" s="9" t="str">
        <f t="shared" si="99"/>
        <v xml:space="preserve"> </v>
      </c>
      <c r="D3079" s="32" t="e">
        <f t="shared" si="98"/>
        <v>#N/A</v>
      </c>
    </row>
    <row r="3080" spans="1:4">
      <c r="A3080" s="32" t="e">
        <f>IF((A3079+$F$5&lt;='Steps 1+2'!$E$17),A3079+$F$5,#N/A)</f>
        <v>#N/A</v>
      </c>
      <c r="B3080" s="10" t="str">
        <f>IFERROR(IF(ISNUMBER(A3080),(IF(A3080&lt;('Steps 1+2'!$H$11),((A3080/('Steps 1+2'!$H$11))*3+1),((A3080-('Steps 1+2'!$H$11))/(('Steps 1+2'!$E$17)-('Steps 1+2'!$H$11))*2+4)))," ")," ")</f>
        <v xml:space="preserve"> </v>
      </c>
      <c r="C3080" s="9" t="str">
        <f t="shared" si="99"/>
        <v xml:space="preserve"> </v>
      </c>
      <c r="D3080" s="32" t="e">
        <f t="shared" si="98"/>
        <v>#N/A</v>
      </c>
    </row>
    <row r="3081" spans="1:4">
      <c r="A3081" s="32" t="e">
        <f>IF((A3080+$F$5&lt;='Steps 1+2'!$E$17),A3080+$F$5,#N/A)</f>
        <v>#N/A</v>
      </c>
      <c r="B3081" s="10" t="str">
        <f>IFERROR(IF(ISNUMBER(A3081),(IF(A3081&lt;('Steps 1+2'!$H$11),((A3081/('Steps 1+2'!$H$11))*3+1),((A3081-('Steps 1+2'!$H$11))/(('Steps 1+2'!$E$17)-('Steps 1+2'!$H$11))*2+4)))," ")," ")</f>
        <v xml:space="preserve"> </v>
      </c>
      <c r="C3081" s="9" t="str">
        <f t="shared" si="99"/>
        <v xml:space="preserve"> </v>
      </c>
      <c r="D3081" s="32" t="e">
        <f t="shared" si="98"/>
        <v>#N/A</v>
      </c>
    </row>
    <row r="3082" spans="1:4">
      <c r="A3082" s="32" t="e">
        <f>IF((A3081+$F$5&lt;='Steps 1+2'!$E$17),A3081+$F$5,#N/A)</f>
        <v>#N/A</v>
      </c>
      <c r="B3082" s="10" t="str">
        <f>IFERROR(IF(ISNUMBER(A3082),(IF(A3082&lt;('Steps 1+2'!$H$11),((A3082/('Steps 1+2'!$H$11))*3+1),((A3082-('Steps 1+2'!$H$11))/(('Steps 1+2'!$E$17)-('Steps 1+2'!$H$11))*2+4)))," ")," ")</f>
        <v xml:space="preserve"> </v>
      </c>
      <c r="C3082" s="9" t="str">
        <f t="shared" si="99"/>
        <v xml:space="preserve"> </v>
      </c>
      <c r="D3082" s="32" t="e">
        <f t="shared" si="98"/>
        <v>#N/A</v>
      </c>
    </row>
    <row r="3083" spans="1:4">
      <c r="A3083" s="32" t="e">
        <f>IF((A3082+$F$5&lt;='Steps 1+2'!$E$17),A3082+$F$5,#N/A)</f>
        <v>#N/A</v>
      </c>
      <c r="B3083" s="10" t="str">
        <f>IFERROR(IF(ISNUMBER(A3083),(IF(A3083&lt;('Steps 1+2'!$H$11),((A3083/('Steps 1+2'!$H$11))*3+1),((A3083-('Steps 1+2'!$H$11))/(('Steps 1+2'!$E$17)-('Steps 1+2'!$H$11))*2+4)))," ")," ")</f>
        <v xml:space="preserve"> </v>
      </c>
      <c r="C3083" s="9" t="str">
        <f t="shared" si="99"/>
        <v xml:space="preserve"> </v>
      </c>
      <c r="D3083" s="32" t="e">
        <f t="shared" ref="D3083:D3146" si="100">A3083</f>
        <v>#N/A</v>
      </c>
    </row>
    <row r="3084" spans="1:4">
      <c r="A3084" s="32" t="e">
        <f>IF((A3083+$F$5&lt;='Steps 1+2'!$E$17),A3083+$F$5,#N/A)</f>
        <v>#N/A</v>
      </c>
      <c r="B3084" s="10" t="str">
        <f>IFERROR(IF(ISNUMBER(A3084),(IF(A3084&lt;('Steps 1+2'!$H$11),((A3084/('Steps 1+2'!$H$11))*3+1),((A3084-('Steps 1+2'!$H$11))/(('Steps 1+2'!$E$17)-('Steps 1+2'!$H$11))*2+4)))," ")," ")</f>
        <v xml:space="preserve"> </v>
      </c>
      <c r="C3084" s="9" t="str">
        <f t="shared" si="99"/>
        <v xml:space="preserve"> </v>
      </c>
      <c r="D3084" s="32" t="e">
        <f t="shared" si="100"/>
        <v>#N/A</v>
      </c>
    </row>
    <row r="3085" spans="1:4">
      <c r="A3085" s="32" t="e">
        <f>IF((A3084+$F$5&lt;='Steps 1+2'!$E$17),A3084+$F$5,#N/A)</f>
        <v>#N/A</v>
      </c>
      <c r="B3085" s="10" t="str">
        <f>IFERROR(IF(ISNUMBER(A3085),(IF(A3085&lt;('Steps 1+2'!$H$11),((A3085/('Steps 1+2'!$H$11))*3+1),((A3085-('Steps 1+2'!$H$11))/(('Steps 1+2'!$E$17)-('Steps 1+2'!$H$11))*2+4)))," ")," ")</f>
        <v xml:space="preserve"> </v>
      </c>
      <c r="C3085" s="9" t="str">
        <f t="shared" si="99"/>
        <v xml:space="preserve"> </v>
      </c>
      <c r="D3085" s="32" t="e">
        <f t="shared" si="100"/>
        <v>#N/A</v>
      </c>
    </row>
    <row r="3086" spans="1:4">
      <c r="A3086" s="32" t="e">
        <f>IF((A3085+$F$5&lt;='Steps 1+2'!$E$17),A3085+$F$5,#N/A)</f>
        <v>#N/A</v>
      </c>
      <c r="B3086" s="10" t="str">
        <f>IFERROR(IF(ISNUMBER(A3086),(IF(A3086&lt;('Steps 1+2'!$H$11),((A3086/('Steps 1+2'!$H$11))*3+1),((A3086-('Steps 1+2'!$H$11))/(('Steps 1+2'!$E$17)-('Steps 1+2'!$H$11))*2+4)))," ")," ")</f>
        <v xml:space="preserve"> </v>
      </c>
      <c r="C3086" s="9" t="str">
        <f t="shared" si="99"/>
        <v xml:space="preserve"> </v>
      </c>
      <c r="D3086" s="32" t="e">
        <f t="shared" si="100"/>
        <v>#N/A</v>
      </c>
    </row>
    <row r="3087" spans="1:4">
      <c r="A3087" s="32" t="e">
        <f>IF((A3086+$F$5&lt;='Steps 1+2'!$E$17),A3086+$F$5,#N/A)</f>
        <v>#N/A</v>
      </c>
      <c r="B3087" s="10" t="str">
        <f>IFERROR(IF(ISNUMBER(A3087),(IF(A3087&lt;('Steps 1+2'!$H$11),((A3087/('Steps 1+2'!$H$11))*3+1),((A3087-('Steps 1+2'!$H$11))/(('Steps 1+2'!$E$17)-('Steps 1+2'!$H$11))*2+4)))," ")," ")</f>
        <v xml:space="preserve"> </v>
      </c>
      <c r="C3087" s="9" t="str">
        <f t="shared" si="99"/>
        <v xml:space="preserve"> </v>
      </c>
      <c r="D3087" s="32" t="e">
        <f t="shared" si="100"/>
        <v>#N/A</v>
      </c>
    </row>
    <row r="3088" spans="1:4">
      <c r="A3088" s="32" t="e">
        <f>IF((A3087+$F$5&lt;='Steps 1+2'!$E$17),A3087+$F$5,#N/A)</f>
        <v>#N/A</v>
      </c>
      <c r="B3088" s="10" t="str">
        <f>IFERROR(IF(ISNUMBER(A3088),(IF(A3088&lt;('Steps 1+2'!$H$11),((A3088/('Steps 1+2'!$H$11))*3+1),((A3088-('Steps 1+2'!$H$11))/(('Steps 1+2'!$E$17)-('Steps 1+2'!$H$11))*2+4)))," ")," ")</f>
        <v xml:space="preserve"> </v>
      </c>
      <c r="C3088" s="9" t="str">
        <f t="shared" si="99"/>
        <v xml:space="preserve"> </v>
      </c>
      <c r="D3088" s="32" t="e">
        <f t="shared" si="100"/>
        <v>#N/A</v>
      </c>
    </row>
    <row r="3089" spans="1:4">
      <c r="A3089" s="32" t="e">
        <f>IF((A3088+$F$5&lt;='Steps 1+2'!$E$17),A3088+$F$5,#N/A)</f>
        <v>#N/A</v>
      </c>
      <c r="B3089" s="10" t="str">
        <f>IFERROR(IF(ISNUMBER(A3089),(IF(A3089&lt;('Steps 1+2'!$H$11),((A3089/('Steps 1+2'!$H$11))*3+1),((A3089-('Steps 1+2'!$H$11))/(('Steps 1+2'!$E$17)-('Steps 1+2'!$H$11))*2+4)))," ")," ")</f>
        <v xml:space="preserve"> </v>
      </c>
      <c r="C3089" s="9" t="str">
        <f t="shared" si="99"/>
        <v xml:space="preserve"> </v>
      </c>
      <c r="D3089" s="32" t="e">
        <f t="shared" si="100"/>
        <v>#N/A</v>
      </c>
    </row>
    <row r="3090" spans="1:4">
      <c r="A3090" s="32" t="e">
        <f>IF((A3089+$F$5&lt;='Steps 1+2'!$E$17),A3089+$F$5,#N/A)</f>
        <v>#N/A</v>
      </c>
      <c r="B3090" s="10" t="str">
        <f>IFERROR(IF(ISNUMBER(A3090),(IF(A3090&lt;('Steps 1+2'!$H$11),((A3090/('Steps 1+2'!$H$11))*3+1),((A3090-('Steps 1+2'!$H$11))/(('Steps 1+2'!$E$17)-('Steps 1+2'!$H$11))*2+4)))," ")," ")</f>
        <v xml:space="preserve"> </v>
      </c>
      <c r="C3090" s="9" t="str">
        <f t="shared" si="99"/>
        <v xml:space="preserve"> </v>
      </c>
      <c r="D3090" s="32" t="e">
        <f t="shared" si="100"/>
        <v>#N/A</v>
      </c>
    </row>
    <row r="3091" spans="1:4">
      <c r="A3091" s="32" t="e">
        <f>IF((A3090+$F$5&lt;='Steps 1+2'!$E$17),A3090+$F$5,#N/A)</f>
        <v>#N/A</v>
      </c>
      <c r="B3091" s="10" t="str">
        <f>IFERROR(IF(ISNUMBER(A3091),(IF(A3091&lt;('Steps 1+2'!$H$11),((A3091/('Steps 1+2'!$H$11))*3+1),((A3091-('Steps 1+2'!$H$11))/(('Steps 1+2'!$E$17)-('Steps 1+2'!$H$11))*2+4)))," ")," ")</f>
        <v xml:space="preserve"> </v>
      </c>
      <c r="C3091" s="9" t="str">
        <f t="shared" si="99"/>
        <v xml:space="preserve"> </v>
      </c>
      <c r="D3091" s="32" t="e">
        <f t="shared" si="100"/>
        <v>#N/A</v>
      </c>
    </row>
    <row r="3092" spans="1:4">
      <c r="A3092" s="32" t="e">
        <f>IF((A3091+$F$5&lt;='Steps 1+2'!$E$17),A3091+$F$5,#N/A)</f>
        <v>#N/A</v>
      </c>
      <c r="B3092" s="10" t="str">
        <f>IFERROR(IF(ISNUMBER(A3092),(IF(A3092&lt;('Steps 1+2'!$H$11),((A3092/('Steps 1+2'!$H$11))*3+1),((A3092-('Steps 1+2'!$H$11))/(('Steps 1+2'!$E$17)-('Steps 1+2'!$H$11))*2+4)))," ")," ")</f>
        <v xml:space="preserve"> </v>
      </c>
      <c r="C3092" s="9" t="str">
        <f t="shared" si="99"/>
        <v xml:space="preserve"> </v>
      </c>
      <c r="D3092" s="32" t="e">
        <f t="shared" si="100"/>
        <v>#N/A</v>
      </c>
    </row>
    <row r="3093" spans="1:4">
      <c r="A3093" s="32" t="e">
        <f>IF((A3092+$F$5&lt;='Steps 1+2'!$E$17),A3092+$F$5,#N/A)</f>
        <v>#N/A</v>
      </c>
      <c r="B3093" s="10" t="str">
        <f>IFERROR(IF(ISNUMBER(A3093),(IF(A3093&lt;('Steps 1+2'!$H$11),((A3093/('Steps 1+2'!$H$11))*3+1),((A3093-('Steps 1+2'!$H$11))/(('Steps 1+2'!$E$17)-('Steps 1+2'!$H$11))*2+4)))," ")," ")</f>
        <v xml:space="preserve"> </v>
      </c>
      <c r="C3093" s="9" t="str">
        <f t="shared" si="99"/>
        <v xml:space="preserve"> </v>
      </c>
      <c r="D3093" s="32" t="e">
        <f t="shared" si="100"/>
        <v>#N/A</v>
      </c>
    </row>
    <row r="3094" spans="1:4">
      <c r="A3094" s="32" t="e">
        <f>IF((A3093+$F$5&lt;='Steps 1+2'!$E$17),A3093+$F$5,#N/A)</f>
        <v>#N/A</v>
      </c>
      <c r="B3094" s="10" t="str">
        <f>IFERROR(IF(ISNUMBER(A3094),(IF(A3094&lt;('Steps 1+2'!$H$11),((A3094/('Steps 1+2'!$H$11))*3+1),((A3094-('Steps 1+2'!$H$11))/(('Steps 1+2'!$E$17)-('Steps 1+2'!$H$11))*2+4)))," ")," ")</f>
        <v xml:space="preserve"> </v>
      </c>
      <c r="C3094" s="9" t="str">
        <f t="shared" si="99"/>
        <v xml:space="preserve"> </v>
      </c>
      <c r="D3094" s="32" t="e">
        <f t="shared" si="100"/>
        <v>#N/A</v>
      </c>
    </row>
    <row r="3095" spans="1:4">
      <c r="A3095" s="32" t="e">
        <f>IF((A3094+$F$5&lt;='Steps 1+2'!$E$17),A3094+$F$5,#N/A)</f>
        <v>#N/A</v>
      </c>
      <c r="B3095" s="10" t="str">
        <f>IFERROR(IF(ISNUMBER(A3095),(IF(A3095&lt;('Steps 1+2'!$H$11),((A3095/('Steps 1+2'!$H$11))*3+1),((A3095-('Steps 1+2'!$H$11))/(('Steps 1+2'!$E$17)-('Steps 1+2'!$H$11))*2+4)))," ")," ")</f>
        <v xml:space="preserve"> </v>
      </c>
      <c r="C3095" s="9" t="str">
        <f t="shared" si="99"/>
        <v xml:space="preserve"> </v>
      </c>
      <c r="D3095" s="32" t="e">
        <f t="shared" si="100"/>
        <v>#N/A</v>
      </c>
    </row>
    <row r="3096" spans="1:4">
      <c r="A3096" s="32" t="e">
        <f>IF((A3095+$F$5&lt;='Steps 1+2'!$E$17),A3095+$F$5,#N/A)</f>
        <v>#N/A</v>
      </c>
      <c r="B3096" s="10" t="str">
        <f>IFERROR(IF(ISNUMBER(A3096),(IF(A3096&lt;('Steps 1+2'!$H$11),((A3096/('Steps 1+2'!$H$11))*3+1),((A3096-('Steps 1+2'!$H$11))/(('Steps 1+2'!$E$17)-('Steps 1+2'!$H$11))*2+4)))," ")," ")</f>
        <v xml:space="preserve"> </v>
      </c>
      <c r="C3096" s="9" t="str">
        <f t="shared" si="99"/>
        <v xml:space="preserve"> </v>
      </c>
      <c r="D3096" s="32" t="e">
        <f t="shared" si="100"/>
        <v>#N/A</v>
      </c>
    </row>
    <row r="3097" spans="1:4">
      <c r="A3097" s="32" t="e">
        <f>IF((A3096+$F$5&lt;='Steps 1+2'!$E$17),A3096+$F$5,#N/A)</f>
        <v>#N/A</v>
      </c>
      <c r="B3097" s="10" t="str">
        <f>IFERROR(IF(ISNUMBER(A3097),(IF(A3097&lt;('Steps 1+2'!$H$11),((A3097/('Steps 1+2'!$H$11))*3+1),((A3097-('Steps 1+2'!$H$11))/(('Steps 1+2'!$E$17)-('Steps 1+2'!$H$11))*2+4)))," ")," ")</f>
        <v xml:space="preserve"> </v>
      </c>
      <c r="C3097" s="9" t="str">
        <f t="shared" si="99"/>
        <v xml:space="preserve"> </v>
      </c>
      <c r="D3097" s="32" t="e">
        <f t="shared" si="100"/>
        <v>#N/A</v>
      </c>
    </row>
    <row r="3098" spans="1:4">
      <c r="A3098" s="32" t="e">
        <f>IF((A3097+$F$5&lt;='Steps 1+2'!$E$17),A3097+$F$5,#N/A)</f>
        <v>#N/A</v>
      </c>
      <c r="B3098" s="10" t="str">
        <f>IFERROR(IF(ISNUMBER(A3098),(IF(A3098&lt;('Steps 1+2'!$H$11),((A3098/('Steps 1+2'!$H$11))*3+1),((A3098-('Steps 1+2'!$H$11))/(('Steps 1+2'!$E$17)-('Steps 1+2'!$H$11))*2+4)))," ")," ")</f>
        <v xml:space="preserve"> </v>
      </c>
      <c r="C3098" s="9" t="str">
        <f t="shared" si="99"/>
        <v xml:space="preserve"> </v>
      </c>
      <c r="D3098" s="32" t="e">
        <f t="shared" si="100"/>
        <v>#N/A</v>
      </c>
    </row>
    <row r="3099" spans="1:4">
      <c r="A3099" s="32" t="e">
        <f>IF((A3098+$F$5&lt;='Steps 1+2'!$E$17),A3098+$F$5,#N/A)</f>
        <v>#N/A</v>
      </c>
      <c r="B3099" s="10" t="str">
        <f>IFERROR(IF(ISNUMBER(A3099),(IF(A3099&lt;('Steps 1+2'!$H$11),((A3099/('Steps 1+2'!$H$11))*3+1),((A3099-('Steps 1+2'!$H$11))/(('Steps 1+2'!$E$17)-('Steps 1+2'!$H$11))*2+4)))," ")," ")</f>
        <v xml:space="preserve"> </v>
      </c>
      <c r="C3099" s="9" t="str">
        <f t="shared" si="99"/>
        <v xml:space="preserve"> </v>
      </c>
      <c r="D3099" s="32" t="e">
        <f t="shared" si="100"/>
        <v>#N/A</v>
      </c>
    </row>
    <row r="3100" spans="1:4">
      <c r="A3100" s="32" t="e">
        <f>IF((A3099+$F$5&lt;='Steps 1+2'!$E$17),A3099+$F$5,#N/A)</f>
        <v>#N/A</v>
      </c>
      <c r="B3100" s="10" t="str">
        <f>IFERROR(IF(ISNUMBER(A3100),(IF(A3100&lt;('Steps 1+2'!$H$11),((A3100/('Steps 1+2'!$H$11))*3+1),((A3100-('Steps 1+2'!$H$11))/(('Steps 1+2'!$E$17)-('Steps 1+2'!$H$11))*2+4)))," ")," ")</f>
        <v xml:space="preserve"> </v>
      </c>
      <c r="C3100" s="9" t="str">
        <f t="shared" si="99"/>
        <v xml:space="preserve"> </v>
      </c>
      <c r="D3100" s="32" t="e">
        <f t="shared" si="100"/>
        <v>#N/A</v>
      </c>
    </row>
    <row r="3101" spans="1:4">
      <c r="A3101" s="32" t="e">
        <f>IF((A3100+$F$5&lt;='Steps 1+2'!$E$17),A3100+$F$5,#N/A)</f>
        <v>#N/A</v>
      </c>
      <c r="B3101" s="10" t="str">
        <f>IFERROR(IF(ISNUMBER(A3101),(IF(A3101&lt;('Steps 1+2'!$H$11),((A3101/('Steps 1+2'!$H$11))*3+1),((A3101-('Steps 1+2'!$H$11))/(('Steps 1+2'!$E$17)-('Steps 1+2'!$H$11))*2+4)))," ")," ")</f>
        <v xml:space="preserve"> </v>
      </c>
      <c r="C3101" s="9" t="str">
        <f t="shared" si="99"/>
        <v xml:space="preserve"> </v>
      </c>
      <c r="D3101" s="32" t="e">
        <f t="shared" si="100"/>
        <v>#N/A</v>
      </c>
    </row>
    <row r="3102" spans="1:4">
      <c r="A3102" s="32" t="e">
        <f>IF((A3101+$F$5&lt;='Steps 1+2'!$E$17),A3101+$F$5,#N/A)</f>
        <v>#N/A</v>
      </c>
      <c r="B3102" s="10" t="str">
        <f>IFERROR(IF(ISNUMBER(A3102),(IF(A3102&lt;('Steps 1+2'!$H$11),((A3102/('Steps 1+2'!$H$11))*3+1),((A3102-('Steps 1+2'!$H$11))/(('Steps 1+2'!$E$17)-('Steps 1+2'!$H$11))*2+4)))," ")," ")</f>
        <v xml:space="preserve"> </v>
      </c>
      <c r="C3102" s="9" t="str">
        <f t="shared" si="99"/>
        <v xml:space="preserve"> </v>
      </c>
      <c r="D3102" s="32" t="e">
        <f t="shared" si="100"/>
        <v>#N/A</v>
      </c>
    </row>
    <row r="3103" spans="1:4">
      <c r="A3103" s="32" t="e">
        <f>IF((A3102+$F$5&lt;='Steps 1+2'!$E$17),A3102+$F$5,#N/A)</f>
        <v>#N/A</v>
      </c>
      <c r="B3103" s="10" t="str">
        <f>IFERROR(IF(ISNUMBER(A3103),(IF(A3103&lt;('Steps 1+2'!$H$11),((A3103/('Steps 1+2'!$H$11))*3+1),((A3103-('Steps 1+2'!$H$11))/(('Steps 1+2'!$E$17)-('Steps 1+2'!$H$11))*2+4)))," ")," ")</f>
        <v xml:space="preserve"> </v>
      </c>
      <c r="C3103" s="9" t="str">
        <f t="shared" si="99"/>
        <v xml:space="preserve"> </v>
      </c>
      <c r="D3103" s="32" t="e">
        <f t="shared" si="100"/>
        <v>#N/A</v>
      </c>
    </row>
    <row r="3104" spans="1:4">
      <c r="A3104" s="32" t="e">
        <f>IF((A3103+$F$5&lt;='Steps 1+2'!$E$17),A3103+$F$5,#N/A)</f>
        <v>#N/A</v>
      </c>
      <c r="B3104" s="10" t="str">
        <f>IFERROR(IF(ISNUMBER(A3104),(IF(A3104&lt;('Steps 1+2'!$H$11),((A3104/('Steps 1+2'!$H$11))*3+1),((A3104-('Steps 1+2'!$H$11))/(('Steps 1+2'!$E$17)-('Steps 1+2'!$H$11))*2+4)))," ")," ")</f>
        <v xml:space="preserve"> </v>
      </c>
      <c r="C3104" s="9" t="str">
        <f t="shared" si="99"/>
        <v xml:space="preserve"> </v>
      </c>
      <c r="D3104" s="32" t="e">
        <f t="shared" si="100"/>
        <v>#N/A</v>
      </c>
    </row>
    <row r="3105" spans="1:4">
      <c r="A3105" s="32" t="e">
        <f>IF((A3104+$F$5&lt;='Steps 1+2'!$E$17),A3104+$F$5,#N/A)</f>
        <v>#N/A</v>
      </c>
      <c r="B3105" s="10" t="str">
        <f>IFERROR(IF(ISNUMBER(A3105),(IF(A3105&lt;('Steps 1+2'!$H$11),((A3105/('Steps 1+2'!$H$11))*3+1),((A3105-('Steps 1+2'!$H$11))/(('Steps 1+2'!$E$17)-('Steps 1+2'!$H$11))*2+4)))," ")," ")</f>
        <v xml:space="preserve"> </v>
      </c>
      <c r="C3105" s="9" t="str">
        <f t="shared" si="99"/>
        <v xml:space="preserve"> </v>
      </c>
      <c r="D3105" s="32" t="e">
        <f t="shared" si="100"/>
        <v>#N/A</v>
      </c>
    </row>
    <row r="3106" spans="1:4">
      <c r="A3106" s="32" t="e">
        <f>IF((A3105+$F$5&lt;='Steps 1+2'!$E$17),A3105+$F$5,#N/A)</f>
        <v>#N/A</v>
      </c>
      <c r="B3106" s="10" t="str">
        <f>IFERROR(IF(ISNUMBER(A3106),(IF(A3106&lt;('Steps 1+2'!$H$11),((A3106/('Steps 1+2'!$H$11))*3+1),((A3106-('Steps 1+2'!$H$11))/(('Steps 1+2'!$E$17)-('Steps 1+2'!$H$11))*2+4)))," ")," ")</f>
        <v xml:space="preserve"> </v>
      </c>
      <c r="C3106" s="9" t="str">
        <f t="shared" si="99"/>
        <v xml:space="preserve"> </v>
      </c>
      <c r="D3106" s="32" t="e">
        <f t="shared" si="100"/>
        <v>#N/A</v>
      </c>
    </row>
    <row r="3107" spans="1:4">
      <c r="A3107" s="32" t="e">
        <f>IF((A3106+$F$5&lt;='Steps 1+2'!$E$17),A3106+$F$5,#N/A)</f>
        <v>#N/A</v>
      </c>
      <c r="B3107" s="10" t="str">
        <f>IFERROR(IF(ISNUMBER(A3107),(IF(A3107&lt;('Steps 1+2'!$H$11),((A3107/('Steps 1+2'!$H$11))*3+1),((A3107-('Steps 1+2'!$H$11))/(('Steps 1+2'!$E$17)-('Steps 1+2'!$H$11))*2+4)))," ")," ")</f>
        <v xml:space="preserve"> </v>
      </c>
      <c r="C3107" s="9" t="str">
        <f t="shared" si="99"/>
        <v xml:space="preserve"> </v>
      </c>
      <c r="D3107" s="32" t="e">
        <f t="shared" si="100"/>
        <v>#N/A</v>
      </c>
    </row>
    <row r="3108" spans="1:4">
      <c r="A3108" s="32" t="e">
        <f>IF((A3107+$F$5&lt;='Steps 1+2'!$E$17),A3107+$F$5,#N/A)</f>
        <v>#N/A</v>
      </c>
      <c r="B3108" s="10" t="str">
        <f>IFERROR(IF(ISNUMBER(A3108),(IF(A3108&lt;('Steps 1+2'!$H$11),((A3108/('Steps 1+2'!$H$11))*3+1),((A3108-('Steps 1+2'!$H$11))/(('Steps 1+2'!$E$17)-('Steps 1+2'!$H$11))*2+4)))," ")," ")</f>
        <v xml:space="preserve"> </v>
      </c>
      <c r="C3108" s="9" t="str">
        <f t="shared" si="99"/>
        <v xml:space="preserve"> </v>
      </c>
      <c r="D3108" s="32" t="e">
        <f t="shared" si="100"/>
        <v>#N/A</v>
      </c>
    </row>
    <row r="3109" spans="1:4">
      <c r="A3109" s="32" t="e">
        <f>IF((A3108+$F$5&lt;='Steps 1+2'!$E$17),A3108+$F$5,#N/A)</f>
        <v>#N/A</v>
      </c>
      <c r="B3109" s="10" t="str">
        <f>IFERROR(IF(ISNUMBER(A3109),(IF(A3109&lt;('Steps 1+2'!$H$11),((A3109/('Steps 1+2'!$H$11))*3+1),((A3109-('Steps 1+2'!$H$11))/(('Steps 1+2'!$E$17)-('Steps 1+2'!$H$11))*2+4)))," ")," ")</f>
        <v xml:space="preserve"> </v>
      </c>
      <c r="C3109" s="9" t="str">
        <f t="shared" si="99"/>
        <v xml:space="preserve"> </v>
      </c>
      <c r="D3109" s="32" t="e">
        <f t="shared" si="100"/>
        <v>#N/A</v>
      </c>
    </row>
    <row r="3110" spans="1:4">
      <c r="A3110" s="32" t="e">
        <f>IF((A3109+$F$5&lt;='Steps 1+2'!$E$17),A3109+$F$5,#N/A)</f>
        <v>#N/A</v>
      </c>
      <c r="B3110" s="10" t="str">
        <f>IFERROR(IF(ISNUMBER(A3110),(IF(A3110&lt;('Steps 1+2'!$H$11),((A3110/('Steps 1+2'!$H$11))*3+1),((A3110-('Steps 1+2'!$H$11))/(('Steps 1+2'!$E$17)-('Steps 1+2'!$H$11))*2+4)))," ")," ")</f>
        <v xml:space="preserve"> </v>
      </c>
      <c r="C3110" s="9" t="str">
        <f t="shared" si="99"/>
        <v xml:space="preserve"> </v>
      </c>
      <c r="D3110" s="32" t="e">
        <f t="shared" si="100"/>
        <v>#N/A</v>
      </c>
    </row>
    <row r="3111" spans="1:4">
      <c r="A3111" s="32" t="e">
        <f>IF((A3110+$F$5&lt;='Steps 1+2'!$E$17),A3110+$F$5,#N/A)</f>
        <v>#N/A</v>
      </c>
      <c r="B3111" s="10" t="str">
        <f>IFERROR(IF(ISNUMBER(A3111),(IF(A3111&lt;('Steps 1+2'!$H$11),((A3111/('Steps 1+2'!$H$11))*3+1),((A3111-('Steps 1+2'!$H$11))/(('Steps 1+2'!$E$17)-('Steps 1+2'!$H$11))*2+4)))," ")," ")</f>
        <v xml:space="preserve"> </v>
      </c>
      <c r="C3111" s="9" t="str">
        <f t="shared" si="99"/>
        <v xml:space="preserve"> </v>
      </c>
      <c r="D3111" s="32" t="e">
        <f t="shared" si="100"/>
        <v>#N/A</v>
      </c>
    </row>
    <row r="3112" spans="1:4">
      <c r="A3112" s="32" t="e">
        <f>IF((A3111+$F$5&lt;='Steps 1+2'!$E$17),A3111+$F$5,#N/A)</f>
        <v>#N/A</v>
      </c>
      <c r="B3112" s="10" t="str">
        <f>IFERROR(IF(ISNUMBER(A3112),(IF(A3112&lt;('Steps 1+2'!$H$11),((A3112/('Steps 1+2'!$H$11))*3+1),((A3112-('Steps 1+2'!$H$11))/(('Steps 1+2'!$E$17)-('Steps 1+2'!$H$11))*2+4)))," ")," ")</f>
        <v xml:space="preserve"> </v>
      </c>
      <c r="C3112" s="9" t="str">
        <f t="shared" si="99"/>
        <v xml:space="preserve"> </v>
      </c>
      <c r="D3112" s="32" t="e">
        <f t="shared" si="100"/>
        <v>#N/A</v>
      </c>
    </row>
    <row r="3113" spans="1:4">
      <c r="A3113" s="32" t="e">
        <f>IF((A3112+$F$5&lt;='Steps 1+2'!$E$17),A3112+$F$5,#N/A)</f>
        <v>#N/A</v>
      </c>
      <c r="B3113" s="10" t="str">
        <f>IFERROR(IF(ISNUMBER(A3113),(IF(A3113&lt;('Steps 1+2'!$H$11),((A3113/('Steps 1+2'!$H$11))*3+1),((A3113-('Steps 1+2'!$H$11))/(('Steps 1+2'!$E$17)-('Steps 1+2'!$H$11))*2+4)))," ")," ")</f>
        <v xml:space="preserve"> </v>
      </c>
      <c r="C3113" s="9" t="str">
        <f t="shared" si="99"/>
        <v xml:space="preserve"> </v>
      </c>
      <c r="D3113" s="32" t="e">
        <f t="shared" si="100"/>
        <v>#N/A</v>
      </c>
    </row>
    <row r="3114" spans="1:4">
      <c r="A3114" s="32" t="e">
        <f>IF((A3113+$F$5&lt;='Steps 1+2'!$E$17),A3113+$F$5,#N/A)</f>
        <v>#N/A</v>
      </c>
      <c r="B3114" s="10" t="str">
        <f>IFERROR(IF(ISNUMBER(A3114),(IF(A3114&lt;('Steps 1+2'!$H$11),((A3114/('Steps 1+2'!$H$11))*3+1),((A3114-('Steps 1+2'!$H$11))/(('Steps 1+2'!$E$17)-('Steps 1+2'!$H$11))*2+4)))," ")," ")</f>
        <v xml:space="preserve"> </v>
      </c>
      <c r="C3114" s="9" t="str">
        <f t="shared" si="99"/>
        <v xml:space="preserve"> </v>
      </c>
      <c r="D3114" s="32" t="e">
        <f t="shared" si="100"/>
        <v>#N/A</v>
      </c>
    </row>
    <row r="3115" spans="1:4">
      <c r="A3115" s="32" t="e">
        <f>IF((A3114+$F$5&lt;='Steps 1+2'!$E$17),A3114+$F$5,#N/A)</f>
        <v>#N/A</v>
      </c>
      <c r="B3115" s="10" t="str">
        <f>IFERROR(IF(ISNUMBER(A3115),(IF(A3115&lt;('Steps 1+2'!$H$11),((A3115/('Steps 1+2'!$H$11))*3+1),((A3115-('Steps 1+2'!$H$11))/(('Steps 1+2'!$E$17)-('Steps 1+2'!$H$11))*2+4)))," ")," ")</f>
        <v xml:space="preserve"> </v>
      </c>
      <c r="C3115" s="9" t="str">
        <f t="shared" si="99"/>
        <v xml:space="preserve"> </v>
      </c>
      <c r="D3115" s="32" t="e">
        <f t="shared" si="100"/>
        <v>#N/A</v>
      </c>
    </row>
    <row r="3116" spans="1:4">
      <c r="A3116" s="32" t="e">
        <f>IF((A3115+$F$5&lt;='Steps 1+2'!$E$17),A3115+$F$5,#N/A)</f>
        <v>#N/A</v>
      </c>
      <c r="B3116" s="10" t="str">
        <f>IFERROR(IF(ISNUMBER(A3116),(IF(A3116&lt;('Steps 1+2'!$H$11),((A3116/('Steps 1+2'!$H$11))*3+1),((A3116-('Steps 1+2'!$H$11))/(('Steps 1+2'!$E$17)-('Steps 1+2'!$H$11))*2+4)))," ")," ")</f>
        <v xml:space="preserve"> </v>
      </c>
      <c r="C3116" s="9" t="str">
        <f t="shared" si="99"/>
        <v xml:space="preserve"> </v>
      </c>
      <c r="D3116" s="32" t="e">
        <f t="shared" si="100"/>
        <v>#N/A</v>
      </c>
    </row>
    <row r="3117" spans="1:4">
      <c r="A3117" s="32" t="e">
        <f>IF((A3116+$F$5&lt;='Steps 1+2'!$E$17),A3116+$F$5,#N/A)</f>
        <v>#N/A</v>
      </c>
      <c r="B3117" s="10" t="str">
        <f>IFERROR(IF(ISNUMBER(A3117),(IF(A3117&lt;('Steps 1+2'!$H$11),((A3117/('Steps 1+2'!$H$11))*3+1),((A3117-('Steps 1+2'!$H$11))/(('Steps 1+2'!$E$17)-('Steps 1+2'!$H$11))*2+4)))," ")," ")</f>
        <v xml:space="preserve"> </v>
      </c>
      <c r="C3117" s="9" t="str">
        <f t="shared" si="99"/>
        <v xml:space="preserve"> </v>
      </c>
      <c r="D3117" s="32" t="e">
        <f t="shared" si="100"/>
        <v>#N/A</v>
      </c>
    </row>
    <row r="3118" spans="1:4">
      <c r="A3118" s="32" t="e">
        <f>IF((A3117+$F$5&lt;='Steps 1+2'!$E$17),A3117+$F$5,#N/A)</f>
        <v>#N/A</v>
      </c>
      <c r="B3118" s="10" t="str">
        <f>IFERROR(IF(ISNUMBER(A3118),(IF(A3118&lt;('Steps 1+2'!$H$11),((A3118/('Steps 1+2'!$H$11))*3+1),((A3118-('Steps 1+2'!$H$11))/(('Steps 1+2'!$E$17)-('Steps 1+2'!$H$11))*2+4)))," ")," ")</f>
        <v xml:space="preserve"> </v>
      </c>
      <c r="C3118" s="9" t="str">
        <f t="shared" si="99"/>
        <v xml:space="preserve"> </v>
      </c>
      <c r="D3118" s="32" t="e">
        <f t="shared" si="100"/>
        <v>#N/A</v>
      </c>
    </row>
    <row r="3119" spans="1:4">
      <c r="A3119" s="32" t="e">
        <f>IF((A3118+$F$5&lt;='Steps 1+2'!$E$17),A3118+$F$5,#N/A)</f>
        <v>#N/A</v>
      </c>
      <c r="B3119" s="10" t="str">
        <f>IFERROR(IF(ISNUMBER(A3119),(IF(A3119&lt;('Steps 1+2'!$H$11),((A3119/('Steps 1+2'!$H$11))*3+1),((A3119-('Steps 1+2'!$H$11))/(('Steps 1+2'!$E$17)-('Steps 1+2'!$H$11))*2+4)))," ")," ")</f>
        <v xml:space="preserve"> </v>
      </c>
      <c r="C3119" s="9" t="str">
        <f t="shared" si="99"/>
        <v xml:space="preserve"> </v>
      </c>
      <c r="D3119" s="32" t="e">
        <f t="shared" si="100"/>
        <v>#N/A</v>
      </c>
    </row>
    <row r="3120" spans="1:4">
      <c r="A3120" s="32" t="e">
        <f>IF((A3119+$F$5&lt;='Steps 1+2'!$E$17),A3119+$F$5,#N/A)</f>
        <v>#N/A</v>
      </c>
      <c r="B3120" s="10" t="str">
        <f>IFERROR(IF(ISNUMBER(A3120),(IF(A3120&lt;('Steps 1+2'!$H$11),((A3120/('Steps 1+2'!$H$11))*3+1),((A3120-('Steps 1+2'!$H$11))/(('Steps 1+2'!$E$17)-('Steps 1+2'!$H$11))*2+4)))," ")," ")</f>
        <v xml:space="preserve"> </v>
      </c>
      <c r="C3120" s="9" t="str">
        <f t="shared" si="99"/>
        <v xml:space="preserve"> </v>
      </c>
      <c r="D3120" s="32" t="e">
        <f t="shared" si="100"/>
        <v>#N/A</v>
      </c>
    </row>
    <row r="3121" spans="1:4">
      <c r="A3121" s="32" t="e">
        <f>IF((A3120+$F$5&lt;='Steps 1+2'!$E$17),A3120+$F$5,#N/A)</f>
        <v>#N/A</v>
      </c>
      <c r="B3121" s="10" t="str">
        <f>IFERROR(IF(ISNUMBER(A3121),(IF(A3121&lt;('Steps 1+2'!$H$11),((A3121/('Steps 1+2'!$H$11))*3+1),((A3121-('Steps 1+2'!$H$11))/(('Steps 1+2'!$E$17)-('Steps 1+2'!$H$11))*2+4)))," ")," ")</f>
        <v xml:space="preserve"> </v>
      </c>
      <c r="C3121" s="9" t="str">
        <f t="shared" si="99"/>
        <v xml:space="preserve"> </v>
      </c>
      <c r="D3121" s="32" t="e">
        <f t="shared" si="100"/>
        <v>#N/A</v>
      </c>
    </row>
    <row r="3122" spans="1:4">
      <c r="A3122" s="32" t="e">
        <f>IF((A3121+$F$5&lt;='Steps 1+2'!$E$17),A3121+$F$5,#N/A)</f>
        <v>#N/A</v>
      </c>
      <c r="B3122" s="10" t="str">
        <f>IFERROR(IF(ISNUMBER(A3122),(IF(A3122&lt;('Steps 1+2'!$H$11),((A3122/('Steps 1+2'!$H$11))*3+1),((A3122-('Steps 1+2'!$H$11))/(('Steps 1+2'!$E$17)-('Steps 1+2'!$H$11))*2+4)))," ")," ")</f>
        <v xml:space="preserve"> </v>
      </c>
      <c r="C3122" s="9" t="str">
        <f t="shared" si="99"/>
        <v xml:space="preserve"> </v>
      </c>
      <c r="D3122" s="32" t="e">
        <f t="shared" si="100"/>
        <v>#N/A</v>
      </c>
    </row>
    <row r="3123" spans="1:4">
      <c r="A3123" s="32" t="e">
        <f>IF((A3122+$F$5&lt;='Steps 1+2'!$E$17),A3122+$F$5,#N/A)</f>
        <v>#N/A</v>
      </c>
      <c r="B3123" s="10" t="str">
        <f>IFERROR(IF(ISNUMBER(A3123),(IF(A3123&lt;('Steps 1+2'!$H$11),((A3123/('Steps 1+2'!$H$11))*3+1),((A3123-('Steps 1+2'!$H$11))/(('Steps 1+2'!$E$17)-('Steps 1+2'!$H$11))*2+4)))," ")," ")</f>
        <v xml:space="preserve"> </v>
      </c>
      <c r="C3123" s="9" t="str">
        <f t="shared" si="99"/>
        <v xml:space="preserve"> </v>
      </c>
      <c r="D3123" s="32" t="e">
        <f t="shared" si="100"/>
        <v>#N/A</v>
      </c>
    </row>
    <row r="3124" spans="1:4">
      <c r="A3124" s="32" t="e">
        <f>IF((A3123+$F$5&lt;='Steps 1+2'!$E$17),A3123+$F$5,#N/A)</f>
        <v>#N/A</v>
      </c>
      <c r="B3124" s="10" t="str">
        <f>IFERROR(IF(ISNUMBER(A3124),(IF(A3124&lt;('Steps 1+2'!$H$11),((A3124/('Steps 1+2'!$H$11))*3+1),((A3124-('Steps 1+2'!$H$11))/(('Steps 1+2'!$E$17)-('Steps 1+2'!$H$11))*2+4)))," ")," ")</f>
        <v xml:space="preserve"> </v>
      </c>
      <c r="C3124" s="9" t="str">
        <f t="shared" si="99"/>
        <v xml:space="preserve"> </v>
      </c>
      <c r="D3124" s="32" t="e">
        <f t="shared" si="100"/>
        <v>#N/A</v>
      </c>
    </row>
    <row r="3125" spans="1:4">
      <c r="A3125" s="32" t="e">
        <f>IF((A3124+$F$5&lt;='Steps 1+2'!$E$17),A3124+$F$5,#N/A)</f>
        <v>#N/A</v>
      </c>
      <c r="B3125" s="10" t="str">
        <f>IFERROR(IF(ISNUMBER(A3125),(IF(A3125&lt;('Steps 1+2'!$H$11),((A3125/('Steps 1+2'!$H$11))*3+1),((A3125-('Steps 1+2'!$H$11))/(('Steps 1+2'!$E$17)-('Steps 1+2'!$H$11))*2+4)))," ")," ")</f>
        <v xml:space="preserve"> </v>
      </c>
      <c r="C3125" s="9" t="str">
        <f t="shared" si="99"/>
        <v xml:space="preserve"> </v>
      </c>
      <c r="D3125" s="32" t="e">
        <f t="shared" si="100"/>
        <v>#N/A</v>
      </c>
    </row>
    <row r="3126" spans="1:4">
      <c r="A3126" s="32" t="e">
        <f>IF((A3125+$F$5&lt;='Steps 1+2'!$E$17),A3125+$F$5,#N/A)</f>
        <v>#N/A</v>
      </c>
      <c r="B3126" s="10" t="str">
        <f>IFERROR(IF(ISNUMBER(A3126),(IF(A3126&lt;('Steps 1+2'!$H$11),((A3126/('Steps 1+2'!$H$11))*3+1),((A3126-('Steps 1+2'!$H$11))/(('Steps 1+2'!$E$17)-('Steps 1+2'!$H$11))*2+4)))," ")," ")</f>
        <v xml:space="preserve"> </v>
      </c>
      <c r="C3126" s="9" t="str">
        <f t="shared" si="99"/>
        <v xml:space="preserve"> </v>
      </c>
      <c r="D3126" s="32" t="e">
        <f t="shared" si="100"/>
        <v>#N/A</v>
      </c>
    </row>
    <row r="3127" spans="1:4">
      <c r="A3127" s="32" t="e">
        <f>IF((A3126+$F$5&lt;='Steps 1+2'!$E$17),A3126+$F$5,#N/A)</f>
        <v>#N/A</v>
      </c>
      <c r="B3127" s="10" t="str">
        <f>IFERROR(IF(ISNUMBER(A3127),(IF(A3127&lt;('Steps 1+2'!$H$11),((A3127/('Steps 1+2'!$H$11))*3+1),((A3127-('Steps 1+2'!$H$11))/(('Steps 1+2'!$E$17)-('Steps 1+2'!$H$11))*2+4)))," ")," ")</f>
        <v xml:space="preserve"> </v>
      </c>
      <c r="C3127" s="9" t="str">
        <f t="shared" si="99"/>
        <v xml:space="preserve"> </v>
      </c>
      <c r="D3127" s="32" t="e">
        <f t="shared" si="100"/>
        <v>#N/A</v>
      </c>
    </row>
    <row r="3128" spans="1:4">
      <c r="A3128" s="32" t="e">
        <f>IF((A3127+$F$5&lt;='Steps 1+2'!$E$17),A3127+$F$5,#N/A)</f>
        <v>#N/A</v>
      </c>
      <c r="B3128" s="10" t="str">
        <f>IFERROR(IF(ISNUMBER(A3128),(IF(A3128&lt;('Steps 1+2'!$H$11),((A3128/('Steps 1+2'!$H$11))*3+1),((A3128-('Steps 1+2'!$H$11))/(('Steps 1+2'!$E$17)-('Steps 1+2'!$H$11))*2+4)))," ")," ")</f>
        <v xml:space="preserve"> </v>
      </c>
      <c r="C3128" s="9" t="str">
        <f t="shared" si="99"/>
        <v xml:space="preserve"> </v>
      </c>
      <c r="D3128" s="32" t="e">
        <f t="shared" si="100"/>
        <v>#N/A</v>
      </c>
    </row>
    <row r="3129" spans="1:4">
      <c r="A3129" s="32" t="e">
        <f>IF((A3128+$F$5&lt;='Steps 1+2'!$E$17),A3128+$F$5,#N/A)</f>
        <v>#N/A</v>
      </c>
      <c r="B3129" s="10" t="str">
        <f>IFERROR(IF(ISNUMBER(A3129),(IF(A3129&lt;('Steps 1+2'!$H$11),((A3129/('Steps 1+2'!$H$11))*3+1),((A3129-('Steps 1+2'!$H$11))/(('Steps 1+2'!$E$17)-('Steps 1+2'!$H$11))*2+4)))," ")," ")</f>
        <v xml:space="preserve"> </v>
      </c>
      <c r="C3129" s="9" t="str">
        <f t="shared" si="99"/>
        <v xml:space="preserve"> </v>
      </c>
      <c r="D3129" s="32" t="e">
        <f t="shared" si="100"/>
        <v>#N/A</v>
      </c>
    </row>
    <row r="3130" spans="1:4">
      <c r="A3130" s="32" t="e">
        <f>IF((A3129+$F$5&lt;='Steps 1+2'!$E$17),A3129+$F$5,#N/A)</f>
        <v>#N/A</v>
      </c>
      <c r="B3130" s="10" t="str">
        <f>IFERROR(IF(ISNUMBER(A3130),(IF(A3130&lt;('Steps 1+2'!$H$11),((A3130/('Steps 1+2'!$H$11))*3+1),((A3130-('Steps 1+2'!$H$11))/(('Steps 1+2'!$E$17)-('Steps 1+2'!$H$11))*2+4)))," ")," ")</f>
        <v xml:space="preserve"> </v>
      </c>
      <c r="C3130" s="9" t="str">
        <f t="shared" si="99"/>
        <v xml:space="preserve"> </v>
      </c>
      <c r="D3130" s="32" t="e">
        <f t="shared" si="100"/>
        <v>#N/A</v>
      </c>
    </row>
    <row r="3131" spans="1:4">
      <c r="A3131" s="32" t="e">
        <f>IF((A3130+$F$5&lt;='Steps 1+2'!$E$17),A3130+$F$5,#N/A)</f>
        <v>#N/A</v>
      </c>
      <c r="B3131" s="10" t="str">
        <f>IFERROR(IF(ISNUMBER(A3131),(IF(A3131&lt;('Steps 1+2'!$H$11),((A3131/('Steps 1+2'!$H$11))*3+1),((A3131-('Steps 1+2'!$H$11))/(('Steps 1+2'!$E$17)-('Steps 1+2'!$H$11))*2+4)))," ")," ")</f>
        <v xml:space="preserve"> </v>
      </c>
      <c r="C3131" s="9" t="str">
        <f t="shared" si="99"/>
        <v xml:space="preserve"> </v>
      </c>
      <c r="D3131" s="32" t="e">
        <f t="shared" si="100"/>
        <v>#N/A</v>
      </c>
    </row>
    <row r="3132" spans="1:4">
      <c r="A3132" s="32" t="e">
        <f>IF((A3131+$F$5&lt;='Steps 1+2'!$E$17),A3131+$F$5,#N/A)</f>
        <v>#N/A</v>
      </c>
      <c r="B3132" s="10" t="str">
        <f>IFERROR(IF(ISNUMBER(A3132),(IF(A3132&lt;('Steps 1+2'!$H$11),((A3132/('Steps 1+2'!$H$11))*3+1),((A3132-('Steps 1+2'!$H$11))/(('Steps 1+2'!$E$17)-('Steps 1+2'!$H$11))*2+4)))," ")," ")</f>
        <v xml:space="preserve"> </v>
      </c>
      <c r="C3132" s="9" t="str">
        <f t="shared" si="99"/>
        <v xml:space="preserve"> </v>
      </c>
      <c r="D3132" s="32" t="e">
        <f t="shared" si="100"/>
        <v>#N/A</v>
      </c>
    </row>
    <row r="3133" spans="1:4">
      <c r="A3133" s="32" t="e">
        <f>IF((A3132+$F$5&lt;='Steps 1+2'!$E$17),A3132+$F$5,#N/A)</f>
        <v>#N/A</v>
      </c>
      <c r="B3133" s="10" t="str">
        <f>IFERROR(IF(ISNUMBER(A3133),(IF(A3133&lt;('Steps 1+2'!$H$11),((A3133/('Steps 1+2'!$H$11))*3+1),((A3133-('Steps 1+2'!$H$11))/(('Steps 1+2'!$E$17)-('Steps 1+2'!$H$11))*2+4)))," ")," ")</f>
        <v xml:space="preserve"> </v>
      </c>
      <c r="C3133" s="9" t="str">
        <f t="shared" si="99"/>
        <v xml:space="preserve"> </v>
      </c>
      <c r="D3133" s="32" t="e">
        <f t="shared" si="100"/>
        <v>#N/A</v>
      </c>
    </row>
    <row r="3134" spans="1:4">
      <c r="A3134" s="32" t="e">
        <f>IF((A3133+$F$5&lt;='Steps 1+2'!$E$17),A3133+$F$5,#N/A)</f>
        <v>#N/A</v>
      </c>
      <c r="B3134" s="10" t="str">
        <f>IFERROR(IF(ISNUMBER(A3134),(IF(A3134&lt;('Steps 1+2'!$H$11),((A3134/('Steps 1+2'!$H$11))*3+1),((A3134-('Steps 1+2'!$H$11))/(('Steps 1+2'!$E$17)-('Steps 1+2'!$H$11))*2+4)))," ")," ")</f>
        <v xml:space="preserve"> </v>
      </c>
      <c r="C3134" s="9" t="str">
        <f t="shared" si="99"/>
        <v xml:space="preserve"> </v>
      </c>
      <c r="D3134" s="32" t="e">
        <f t="shared" si="100"/>
        <v>#N/A</v>
      </c>
    </row>
    <row r="3135" spans="1:4">
      <c r="A3135" s="32" t="e">
        <f>IF((A3134+$F$5&lt;='Steps 1+2'!$E$17),A3134+$F$5,#N/A)</f>
        <v>#N/A</v>
      </c>
      <c r="B3135" s="10" t="str">
        <f>IFERROR(IF(ISNUMBER(A3135),(IF(A3135&lt;('Steps 1+2'!$H$11),((A3135/('Steps 1+2'!$H$11))*3+1),((A3135-('Steps 1+2'!$H$11))/(('Steps 1+2'!$E$17)-('Steps 1+2'!$H$11))*2+4)))," ")," ")</f>
        <v xml:space="preserve"> </v>
      </c>
      <c r="C3135" s="9" t="str">
        <f t="shared" si="99"/>
        <v xml:space="preserve"> </v>
      </c>
      <c r="D3135" s="32" t="e">
        <f t="shared" si="100"/>
        <v>#N/A</v>
      </c>
    </row>
    <row r="3136" spans="1:4">
      <c r="A3136" s="32" t="e">
        <f>IF((A3135+$F$5&lt;='Steps 1+2'!$E$17),A3135+$F$5,#N/A)</f>
        <v>#N/A</v>
      </c>
      <c r="B3136" s="10" t="str">
        <f>IFERROR(IF(ISNUMBER(A3136),(IF(A3136&lt;('Steps 1+2'!$H$11),((A3136/('Steps 1+2'!$H$11))*3+1),((A3136-('Steps 1+2'!$H$11))/(('Steps 1+2'!$E$17)-('Steps 1+2'!$H$11))*2+4)))," ")," ")</f>
        <v xml:space="preserve"> </v>
      </c>
      <c r="C3136" s="9" t="str">
        <f t="shared" si="99"/>
        <v xml:space="preserve"> </v>
      </c>
      <c r="D3136" s="32" t="e">
        <f t="shared" si="100"/>
        <v>#N/A</v>
      </c>
    </row>
    <row r="3137" spans="1:4">
      <c r="A3137" s="32" t="e">
        <f>IF((A3136+$F$5&lt;='Steps 1+2'!$E$17),A3136+$F$5,#N/A)</f>
        <v>#N/A</v>
      </c>
      <c r="B3137" s="10" t="str">
        <f>IFERROR(IF(ISNUMBER(A3137),(IF(A3137&lt;('Steps 1+2'!$H$11),((A3137/('Steps 1+2'!$H$11))*3+1),((A3137-('Steps 1+2'!$H$11))/(('Steps 1+2'!$E$17)-('Steps 1+2'!$H$11))*2+4)))," ")," ")</f>
        <v xml:space="preserve"> </v>
      </c>
      <c r="C3137" s="9" t="str">
        <f t="shared" si="99"/>
        <v xml:space="preserve"> </v>
      </c>
      <c r="D3137" s="32" t="e">
        <f t="shared" si="100"/>
        <v>#N/A</v>
      </c>
    </row>
    <row r="3138" spans="1:4">
      <c r="A3138" s="32" t="e">
        <f>IF((A3137+$F$5&lt;='Steps 1+2'!$E$17),A3137+$F$5,#N/A)</f>
        <v>#N/A</v>
      </c>
      <c r="B3138" s="10" t="str">
        <f>IFERROR(IF(ISNUMBER(A3138),(IF(A3138&lt;('Steps 1+2'!$H$11),((A3138/('Steps 1+2'!$H$11))*3+1),((A3138-('Steps 1+2'!$H$11))/(('Steps 1+2'!$E$17)-('Steps 1+2'!$H$11))*2+4)))," ")," ")</f>
        <v xml:space="preserve"> </v>
      </c>
      <c r="C3138" s="9" t="str">
        <f t="shared" ref="C3138:C3201" si="101">IFERROR(IF(AND(B3138&gt;3.5,B3138&lt;4),3.5,ROUND(B3138/5,1)*5)," ")</f>
        <v xml:space="preserve"> </v>
      </c>
      <c r="D3138" s="32" t="e">
        <f t="shared" si="100"/>
        <v>#N/A</v>
      </c>
    </row>
    <row r="3139" spans="1:4">
      <c r="A3139" s="32" t="e">
        <f>IF((A3138+$F$5&lt;='Steps 1+2'!$E$17),A3138+$F$5,#N/A)</f>
        <v>#N/A</v>
      </c>
      <c r="B3139" s="10" t="str">
        <f>IFERROR(IF(ISNUMBER(A3139),(IF(A3139&lt;('Steps 1+2'!$H$11),((A3139/('Steps 1+2'!$H$11))*3+1),((A3139-('Steps 1+2'!$H$11))/(('Steps 1+2'!$E$17)-('Steps 1+2'!$H$11))*2+4)))," ")," ")</f>
        <v xml:space="preserve"> </v>
      </c>
      <c r="C3139" s="9" t="str">
        <f t="shared" si="101"/>
        <v xml:space="preserve"> </v>
      </c>
      <c r="D3139" s="32" t="e">
        <f t="shared" si="100"/>
        <v>#N/A</v>
      </c>
    </row>
    <row r="3140" spans="1:4">
      <c r="A3140" s="32" t="e">
        <f>IF((A3139+$F$5&lt;='Steps 1+2'!$E$17),A3139+$F$5,#N/A)</f>
        <v>#N/A</v>
      </c>
      <c r="B3140" s="10" t="str">
        <f>IFERROR(IF(ISNUMBER(A3140),(IF(A3140&lt;('Steps 1+2'!$H$11),((A3140/('Steps 1+2'!$H$11))*3+1),((A3140-('Steps 1+2'!$H$11))/(('Steps 1+2'!$E$17)-('Steps 1+2'!$H$11))*2+4)))," ")," ")</f>
        <v xml:space="preserve"> </v>
      </c>
      <c r="C3140" s="9" t="str">
        <f t="shared" si="101"/>
        <v xml:space="preserve"> </v>
      </c>
      <c r="D3140" s="32" t="e">
        <f t="shared" si="100"/>
        <v>#N/A</v>
      </c>
    </row>
    <row r="3141" spans="1:4">
      <c r="A3141" s="32" t="e">
        <f>IF((A3140+$F$5&lt;='Steps 1+2'!$E$17),A3140+$F$5,#N/A)</f>
        <v>#N/A</v>
      </c>
      <c r="B3141" s="10" t="str">
        <f>IFERROR(IF(ISNUMBER(A3141),(IF(A3141&lt;('Steps 1+2'!$H$11),((A3141/('Steps 1+2'!$H$11))*3+1),((A3141-('Steps 1+2'!$H$11))/(('Steps 1+2'!$E$17)-('Steps 1+2'!$H$11))*2+4)))," ")," ")</f>
        <v xml:space="preserve"> </v>
      </c>
      <c r="C3141" s="9" t="str">
        <f t="shared" si="101"/>
        <v xml:space="preserve"> </v>
      </c>
      <c r="D3141" s="32" t="e">
        <f t="shared" si="100"/>
        <v>#N/A</v>
      </c>
    </row>
    <row r="3142" spans="1:4">
      <c r="A3142" s="32" t="e">
        <f>IF((A3141+$F$5&lt;='Steps 1+2'!$E$17),A3141+$F$5,#N/A)</f>
        <v>#N/A</v>
      </c>
      <c r="B3142" s="10" t="str">
        <f>IFERROR(IF(ISNUMBER(A3142),(IF(A3142&lt;('Steps 1+2'!$H$11),((A3142/('Steps 1+2'!$H$11))*3+1),((A3142-('Steps 1+2'!$H$11))/(('Steps 1+2'!$E$17)-('Steps 1+2'!$H$11))*2+4)))," ")," ")</f>
        <v xml:space="preserve"> </v>
      </c>
      <c r="C3142" s="9" t="str">
        <f t="shared" si="101"/>
        <v xml:space="preserve"> </v>
      </c>
      <c r="D3142" s="32" t="e">
        <f t="shared" si="100"/>
        <v>#N/A</v>
      </c>
    </row>
    <row r="3143" spans="1:4">
      <c r="A3143" s="32" t="e">
        <f>IF((A3142+$F$5&lt;='Steps 1+2'!$E$17),A3142+$F$5,#N/A)</f>
        <v>#N/A</v>
      </c>
      <c r="B3143" s="10" t="str">
        <f>IFERROR(IF(ISNUMBER(A3143),(IF(A3143&lt;('Steps 1+2'!$H$11),((A3143/('Steps 1+2'!$H$11))*3+1),((A3143-('Steps 1+2'!$H$11))/(('Steps 1+2'!$E$17)-('Steps 1+2'!$H$11))*2+4)))," ")," ")</f>
        <v xml:space="preserve"> </v>
      </c>
      <c r="C3143" s="9" t="str">
        <f t="shared" si="101"/>
        <v xml:space="preserve"> </v>
      </c>
      <c r="D3143" s="32" t="e">
        <f t="shared" si="100"/>
        <v>#N/A</v>
      </c>
    </row>
    <row r="3144" spans="1:4">
      <c r="A3144" s="32" t="e">
        <f>IF((A3143+$F$5&lt;='Steps 1+2'!$E$17),A3143+$F$5,#N/A)</f>
        <v>#N/A</v>
      </c>
      <c r="B3144" s="10" t="str">
        <f>IFERROR(IF(ISNUMBER(A3144),(IF(A3144&lt;('Steps 1+2'!$H$11),((A3144/('Steps 1+2'!$H$11))*3+1),((A3144-('Steps 1+2'!$H$11))/(('Steps 1+2'!$E$17)-('Steps 1+2'!$H$11))*2+4)))," ")," ")</f>
        <v xml:space="preserve"> </v>
      </c>
      <c r="C3144" s="9" t="str">
        <f t="shared" si="101"/>
        <v xml:space="preserve"> </v>
      </c>
      <c r="D3144" s="32" t="e">
        <f t="shared" si="100"/>
        <v>#N/A</v>
      </c>
    </row>
    <row r="3145" spans="1:4">
      <c r="A3145" s="32" t="e">
        <f>IF((A3144+$F$5&lt;='Steps 1+2'!$E$17),A3144+$F$5,#N/A)</f>
        <v>#N/A</v>
      </c>
      <c r="B3145" s="10" t="str">
        <f>IFERROR(IF(ISNUMBER(A3145),(IF(A3145&lt;('Steps 1+2'!$H$11),((A3145/('Steps 1+2'!$H$11))*3+1),((A3145-('Steps 1+2'!$H$11))/(('Steps 1+2'!$E$17)-('Steps 1+2'!$H$11))*2+4)))," ")," ")</f>
        <v xml:space="preserve"> </v>
      </c>
      <c r="C3145" s="9" t="str">
        <f t="shared" si="101"/>
        <v xml:space="preserve"> </v>
      </c>
      <c r="D3145" s="32" t="e">
        <f t="shared" si="100"/>
        <v>#N/A</v>
      </c>
    </row>
    <row r="3146" spans="1:4">
      <c r="A3146" s="32" t="e">
        <f>IF((A3145+$F$5&lt;='Steps 1+2'!$E$17),A3145+$F$5,#N/A)</f>
        <v>#N/A</v>
      </c>
      <c r="B3146" s="10" t="str">
        <f>IFERROR(IF(ISNUMBER(A3146),(IF(A3146&lt;('Steps 1+2'!$H$11),((A3146/('Steps 1+2'!$H$11))*3+1),((A3146-('Steps 1+2'!$H$11))/(('Steps 1+2'!$E$17)-('Steps 1+2'!$H$11))*2+4)))," ")," ")</f>
        <v xml:space="preserve"> </v>
      </c>
      <c r="C3146" s="9" t="str">
        <f t="shared" si="101"/>
        <v xml:space="preserve"> </v>
      </c>
      <c r="D3146" s="32" t="e">
        <f t="shared" si="100"/>
        <v>#N/A</v>
      </c>
    </row>
    <row r="3147" spans="1:4">
      <c r="A3147" s="32" t="e">
        <f>IF((A3146+$F$5&lt;='Steps 1+2'!$E$17),A3146+$F$5,#N/A)</f>
        <v>#N/A</v>
      </c>
      <c r="B3147" s="10" t="str">
        <f>IFERROR(IF(ISNUMBER(A3147),(IF(A3147&lt;('Steps 1+2'!$H$11),((A3147/('Steps 1+2'!$H$11))*3+1),((A3147-('Steps 1+2'!$H$11))/(('Steps 1+2'!$E$17)-('Steps 1+2'!$H$11))*2+4)))," ")," ")</f>
        <v xml:space="preserve"> </v>
      </c>
      <c r="C3147" s="9" t="str">
        <f t="shared" si="101"/>
        <v xml:space="preserve"> </v>
      </c>
      <c r="D3147" s="32" t="e">
        <f t="shared" ref="D3147:D3210" si="102">A3147</f>
        <v>#N/A</v>
      </c>
    </row>
    <row r="3148" spans="1:4">
      <c r="A3148" s="32" t="e">
        <f>IF((A3147+$F$5&lt;='Steps 1+2'!$E$17),A3147+$F$5,#N/A)</f>
        <v>#N/A</v>
      </c>
      <c r="B3148" s="10" t="str">
        <f>IFERROR(IF(ISNUMBER(A3148),(IF(A3148&lt;('Steps 1+2'!$H$11),((A3148/('Steps 1+2'!$H$11))*3+1),((A3148-('Steps 1+2'!$H$11))/(('Steps 1+2'!$E$17)-('Steps 1+2'!$H$11))*2+4)))," ")," ")</f>
        <v xml:space="preserve"> </v>
      </c>
      <c r="C3148" s="9" t="str">
        <f t="shared" si="101"/>
        <v xml:space="preserve"> </v>
      </c>
      <c r="D3148" s="32" t="e">
        <f t="shared" si="102"/>
        <v>#N/A</v>
      </c>
    </row>
    <row r="3149" spans="1:4">
      <c r="A3149" s="32" t="e">
        <f>IF((A3148+$F$5&lt;='Steps 1+2'!$E$17),A3148+$F$5,#N/A)</f>
        <v>#N/A</v>
      </c>
      <c r="B3149" s="10" t="str">
        <f>IFERROR(IF(ISNUMBER(A3149),(IF(A3149&lt;('Steps 1+2'!$H$11),((A3149/('Steps 1+2'!$H$11))*3+1),((A3149-('Steps 1+2'!$H$11))/(('Steps 1+2'!$E$17)-('Steps 1+2'!$H$11))*2+4)))," ")," ")</f>
        <v xml:space="preserve"> </v>
      </c>
      <c r="C3149" s="9" t="str">
        <f t="shared" si="101"/>
        <v xml:space="preserve"> </v>
      </c>
      <c r="D3149" s="32" t="e">
        <f t="shared" si="102"/>
        <v>#N/A</v>
      </c>
    </row>
    <row r="3150" spans="1:4">
      <c r="A3150" s="32" t="e">
        <f>IF((A3149+$F$5&lt;='Steps 1+2'!$E$17),A3149+$F$5,#N/A)</f>
        <v>#N/A</v>
      </c>
      <c r="B3150" s="10" t="str">
        <f>IFERROR(IF(ISNUMBER(A3150),(IF(A3150&lt;('Steps 1+2'!$H$11),((A3150/('Steps 1+2'!$H$11))*3+1),((A3150-('Steps 1+2'!$H$11))/(('Steps 1+2'!$E$17)-('Steps 1+2'!$H$11))*2+4)))," ")," ")</f>
        <v xml:space="preserve"> </v>
      </c>
      <c r="C3150" s="9" t="str">
        <f t="shared" si="101"/>
        <v xml:space="preserve"> </v>
      </c>
      <c r="D3150" s="32" t="e">
        <f t="shared" si="102"/>
        <v>#N/A</v>
      </c>
    </row>
    <row r="3151" spans="1:4">
      <c r="A3151" s="32" t="e">
        <f>IF((A3150+$F$5&lt;='Steps 1+2'!$E$17),A3150+$F$5,#N/A)</f>
        <v>#N/A</v>
      </c>
      <c r="B3151" s="10" t="str">
        <f>IFERROR(IF(ISNUMBER(A3151),(IF(A3151&lt;('Steps 1+2'!$H$11),((A3151/('Steps 1+2'!$H$11))*3+1),((A3151-('Steps 1+2'!$H$11))/(('Steps 1+2'!$E$17)-('Steps 1+2'!$H$11))*2+4)))," ")," ")</f>
        <v xml:space="preserve"> </v>
      </c>
      <c r="C3151" s="9" t="str">
        <f t="shared" si="101"/>
        <v xml:space="preserve"> </v>
      </c>
      <c r="D3151" s="32" t="e">
        <f t="shared" si="102"/>
        <v>#N/A</v>
      </c>
    </row>
    <row r="3152" spans="1:4">
      <c r="A3152" s="32" t="e">
        <f>IF((A3151+$F$5&lt;='Steps 1+2'!$E$17),A3151+$F$5,#N/A)</f>
        <v>#N/A</v>
      </c>
      <c r="B3152" s="10" t="str">
        <f>IFERROR(IF(ISNUMBER(A3152),(IF(A3152&lt;('Steps 1+2'!$H$11),((A3152/('Steps 1+2'!$H$11))*3+1),((A3152-('Steps 1+2'!$H$11))/(('Steps 1+2'!$E$17)-('Steps 1+2'!$H$11))*2+4)))," ")," ")</f>
        <v xml:space="preserve"> </v>
      </c>
      <c r="C3152" s="9" t="str">
        <f t="shared" si="101"/>
        <v xml:space="preserve"> </v>
      </c>
      <c r="D3152" s="32" t="e">
        <f t="shared" si="102"/>
        <v>#N/A</v>
      </c>
    </row>
    <row r="3153" spans="1:4">
      <c r="A3153" s="32" t="e">
        <f>IF((A3152+$F$5&lt;='Steps 1+2'!$E$17),A3152+$F$5,#N/A)</f>
        <v>#N/A</v>
      </c>
      <c r="B3153" s="10" t="str">
        <f>IFERROR(IF(ISNUMBER(A3153),(IF(A3153&lt;('Steps 1+2'!$H$11),((A3153/('Steps 1+2'!$H$11))*3+1),((A3153-('Steps 1+2'!$H$11))/(('Steps 1+2'!$E$17)-('Steps 1+2'!$H$11))*2+4)))," ")," ")</f>
        <v xml:space="preserve"> </v>
      </c>
      <c r="C3153" s="9" t="str">
        <f t="shared" si="101"/>
        <v xml:space="preserve"> </v>
      </c>
      <c r="D3153" s="32" t="e">
        <f t="shared" si="102"/>
        <v>#N/A</v>
      </c>
    </row>
    <row r="3154" spans="1:4">
      <c r="A3154" s="32" t="e">
        <f>IF((A3153+$F$5&lt;='Steps 1+2'!$E$17),A3153+$F$5,#N/A)</f>
        <v>#N/A</v>
      </c>
      <c r="B3154" s="10" t="str">
        <f>IFERROR(IF(ISNUMBER(A3154),(IF(A3154&lt;('Steps 1+2'!$H$11),((A3154/('Steps 1+2'!$H$11))*3+1),((A3154-('Steps 1+2'!$H$11))/(('Steps 1+2'!$E$17)-('Steps 1+2'!$H$11))*2+4)))," ")," ")</f>
        <v xml:space="preserve"> </v>
      </c>
      <c r="C3154" s="9" t="str">
        <f t="shared" si="101"/>
        <v xml:space="preserve"> </v>
      </c>
      <c r="D3154" s="32" t="e">
        <f t="shared" si="102"/>
        <v>#N/A</v>
      </c>
    </row>
    <row r="3155" spans="1:4">
      <c r="A3155" s="32" t="e">
        <f>IF((A3154+$F$5&lt;='Steps 1+2'!$E$17),A3154+$F$5,#N/A)</f>
        <v>#N/A</v>
      </c>
      <c r="B3155" s="10" t="str">
        <f>IFERROR(IF(ISNUMBER(A3155),(IF(A3155&lt;('Steps 1+2'!$H$11),((A3155/('Steps 1+2'!$H$11))*3+1),((A3155-('Steps 1+2'!$H$11))/(('Steps 1+2'!$E$17)-('Steps 1+2'!$H$11))*2+4)))," ")," ")</f>
        <v xml:space="preserve"> </v>
      </c>
      <c r="C3155" s="9" t="str">
        <f t="shared" si="101"/>
        <v xml:space="preserve"> </v>
      </c>
      <c r="D3155" s="32" t="e">
        <f t="shared" si="102"/>
        <v>#N/A</v>
      </c>
    </row>
    <row r="3156" spans="1:4">
      <c r="A3156" s="32" t="e">
        <f>IF((A3155+$F$5&lt;='Steps 1+2'!$E$17),A3155+$F$5,#N/A)</f>
        <v>#N/A</v>
      </c>
      <c r="B3156" s="10" t="str">
        <f>IFERROR(IF(ISNUMBER(A3156),(IF(A3156&lt;('Steps 1+2'!$H$11),((A3156/('Steps 1+2'!$H$11))*3+1),((A3156-('Steps 1+2'!$H$11))/(('Steps 1+2'!$E$17)-('Steps 1+2'!$H$11))*2+4)))," ")," ")</f>
        <v xml:space="preserve"> </v>
      </c>
      <c r="C3156" s="9" t="str">
        <f t="shared" si="101"/>
        <v xml:space="preserve"> </v>
      </c>
      <c r="D3156" s="32" t="e">
        <f t="shared" si="102"/>
        <v>#N/A</v>
      </c>
    </row>
    <row r="3157" spans="1:4">
      <c r="A3157" s="32" t="e">
        <f>IF((A3156+$F$5&lt;='Steps 1+2'!$E$17),A3156+$F$5,#N/A)</f>
        <v>#N/A</v>
      </c>
      <c r="B3157" s="10" t="str">
        <f>IFERROR(IF(ISNUMBER(A3157),(IF(A3157&lt;('Steps 1+2'!$H$11),((A3157/('Steps 1+2'!$H$11))*3+1),((A3157-('Steps 1+2'!$H$11))/(('Steps 1+2'!$E$17)-('Steps 1+2'!$H$11))*2+4)))," ")," ")</f>
        <v xml:space="preserve"> </v>
      </c>
      <c r="C3157" s="9" t="str">
        <f t="shared" si="101"/>
        <v xml:space="preserve"> </v>
      </c>
      <c r="D3157" s="32" t="e">
        <f t="shared" si="102"/>
        <v>#N/A</v>
      </c>
    </row>
    <row r="3158" spans="1:4">
      <c r="A3158" s="32" t="e">
        <f>IF((A3157+$F$5&lt;='Steps 1+2'!$E$17),A3157+$F$5,#N/A)</f>
        <v>#N/A</v>
      </c>
      <c r="B3158" s="10" t="str">
        <f>IFERROR(IF(ISNUMBER(A3158),(IF(A3158&lt;('Steps 1+2'!$H$11),((A3158/('Steps 1+2'!$H$11))*3+1),((A3158-('Steps 1+2'!$H$11))/(('Steps 1+2'!$E$17)-('Steps 1+2'!$H$11))*2+4)))," ")," ")</f>
        <v xml:space="preserve"> </v>
      </c>
      <c r="C3158" s="9" t="str">
        <f t="shared" si="101"/>
        <v xml:space="preserve"> </v>
      </c>
      <c r="D3158" s="32" t="e">
        <f t="shared" si="102"/>
        <v>#N/A</v>
      </c>
    </row>
    <row r="3159" spans="1:4">
      <c r="A3159" s="32" t="e">
        <f>IF((A3158+$F$5&lt;='Steps 1+2'!$E$17),A3158+$F$5,#N/A)</f>
        <v>#N/A</v>
      </c>
      <c r="B3159" s="10" t="str">
        <f>IFERROR(IF(ISNUMBER(A3159),(IF(A3159&lt;('Steps 1+2'!$H$11),((A3159/('Steps 1+2'!$H$11))*3+1),((A3159-('Steps 1+2'!$H$11))/(('Steps 1+2'!$E$17)-('Steps 1+2'!$H$11))*2+4)))," ")," ")</f>
        <v xml:space="preserve"> </v>
      </c>
      <c r="C3159" s="9" t="str">
        <f t="shared" si="101"/>
        <v xml:space="preserve"> </v>
      </c>
      <c r="D3159" s="32" t="e">
        <f t="shared" si="102"/>
        <v>#N/A</v>
      </c>
    </row>
    <row r="3160" spans="1:4">
      <c r="A3160" s="32" t="e">
        <f>IF((A3159+$F$5&lt;='Steps 1+2'!$E$17),A3159+$F$5,#N/A)</f>
        <v>#N/A</v>
      </c>
      <c r="B3160" s="10" t="str">
        <f>IFERROR(IF(ISNUMBER(A3160),(IF(A3160&lt;('Steps 1+2'!$H$11),((A3160/('Steps 1+2'!$H$11))*3+1),((A3160-('Steps 1+2'!$H$11))/(('Steps 1+2'!$E$17)-('Steps 1+2'!$H$11))*2+4)))," ")," ")</f>
        <v xml:space="preserve"> </v>
      </c>
      <c r="C3160" s="9" t="str">
        <f t="shared" si="101"/>
        <v xml:space="preserve"> </v>
      </c>
      <c r="D3160" s="32" t="e">
        <f t="shared" si="102"/>
        <v>#N/A</v>
      </c>
    </row>
    <row r="3161" spans="1:4">
      <c r="A3161" s="32" t="e">
        <f>IF((A3160+$F$5&lt;='Steps 1+2'!$E$17),A3160+$F$5,#N/A)</f>
        <v>#N/A</v>
      </c>
      <c r="B3161" s="10" t="str">
        <f>IFERROR(IF(ISNUMBER(A3161),(IF(A3161&lt;('Steps 1+2'!$H$11),((A3161/('Steps 1+2'!$H$11))*3+1),((A3161-('Steps 1+2'!$H$11))/(('Steps 1+2'!$E$17)-('Steps 1+2'!$H$11))*2+4)))," ")," ")</f>
        <v xml:space="preserve"> </v>
      </c>
      <c r="C3161" s="9" t="str">
        <f t="shared" si="101"/>
        <v xml:space="preserve"> </v>
      </c>
      <c r="D3161" s="32" t="e">
        <f t="shared" si="102"/>
        <v>#N/A</v>
      </c>
    </row>
    <row r="3162" spans="1:4">
      <c r="A3162" s="32" t="e">
        <f>IF((A3161+$F$5&lt;='Steps 1+2'!$E$17),A3161+$F$5,#N/A)</f>
        <v>#N/A</v>
      </c>
      <c r="B3162" s="10" t="str">
        <f>IFERROR(IF(ISNUMBER(A3162),(IF(A3162&lt;('Steps 1+2'!$H$11),((A3162/('Steps 1+2'!$H$11))*3+1),((A3162-('Steps 1+2'!$H$11))/(('Steps 1+2'!$E$17)-('Steps 1+2'!$H$11))*2+4)))," ")," ")</f>
        <v xml:space="preserve"> </v>
      </c>
      <c r="C3162" s="9" t="str">
        <f t="shared" si="101"/>
        <v xml:space="preserve"> </v>
      </c>
      <c r="D3162" s="32" t="e">
        <f t="shared" si="102"/>
        <v>#N/A</v>
      </c>
    </row>
    <row r="3163" spans="1:4">
      <c r="A3163" s="32" t="e">
        <f>IF((A3162+$F$5&lt;='Steps 1+2'!$E$17),A3162+$F$5,#N/A)</f>
        <v>#N/A</v>
      </c>
      <c r="B3163" s="10" t="str">
        <f>IFERROR(IF(ISNUMBER(A3163),(IF(A3163&lt;('Steps 1+2'!$H$11),((A3163/('Steps 1+2'!$H$11))*3+1),((A3163-('Steps 1+2'!$H$11))/(('Steps 1+2'!$E$17)-('Steps 1+2'!$H$11))*2+4)))," ")," ")</f>
        <v xml:space="preserve"> </v>
      </c>
      <c r="C3163" s="9" t="str">
        <f t="shared" si="101"/>
        <v xml:space="preserve"> </v>
      </c>
      <c r="D3163" s="32" t="e">
        <f t="shared" si="102"/>
        <v>#N/A</v>
      </c>
    </row>
    <row r="3164" spans="1:4">
      <c r="A3164" s="32" t="e">
        <f>IF((A3163+$F$5&lt;='Steps 1+2'!$E$17),A3163+$F$5,#N/A)</f>
        <v>#N/A</v>
      </c>
      <c r="B3164" s="10" t="str">
        <f>IFERROR(IF(ISNUMBER(A3164),(IF(A3164&lt;('Steps 1+2'!$H$11),((A3164/('Steps 1+2'!$H$11))*3+1),((A3164-('Steps 1+2'!$H$11))/(('Steps 1+2'!$E$17)-('Steps 1+2'!$H$11))*2+4)))," ")," ")</f>
        <v xml:space="preserve"> </v>
      </c>
      <c r="C3164" s="9" t="str">
        <f t="shared" si="101"/>
        <v xml:space="preserve"> </v>
      </c>
      <c r="D3164" s="32" t="e">
        <f t="shared" si="102"/>
        <v>#N/A</v>
      </c>
    </row>
    <row r="3165" spans="1:4">
      <c r="A3165" s="32" t="e">
        <f>IF((A3164+$F$5&lt;='Steps 1+2'!$E$17),A3164+$F$5,#N/A)</f>
        <v>#N/A</v>
      </c>
      <c r="B3165" s="10" t="str">
        <f>IFERROR(IF(ISNUMBER(A3165),(IF(A3165&lt;('Steps 1+2'!$H$11),((A3165/('Steps 1+2'!$H$11))*3+1),((A3165-('Steps 1+2'!$H$11))/(('Steps 1+2'!$E$17)-('Steps 1+2'!$H$11))*2+4)))," ")," ")</f>
        <v xml:space="preserve"> </v>
      </c>
      <c r="C3165" s="9" t="str">
        <f t="shared" si="101"/>
        <v xml:space="preserve"> </v>
      </c>
      <c r="D3165" s="32" t="e">
        <f t="shared" si="102"/>
        <v>#N/A</v>
      </c>
    </row>
    <row r="3166" spans="1:4">
      <c r="A3166" s="32" t="e">
        <f>IF((A3165+$F$5&lt;='Steps 1+2'!$E$17),A3165+$F$5,#N/A)</f>
        <v>#N/A</v>
      </c>
      <c r="B3166" s="10" t="str">
        <f>IFERROR(IF(ISNUMBER(A3166),(IF(A3166&lt;('Steps 1+2'!$H$11),((A3166/('Steps 1+2'!$H$11))*3+1),((A3166-('Steps 1+2'!$H$11))/(('Steps 1+2'!$E$17)-('Steps 1+2'!$H$11))*2+4)))," ")," ")</f>
        <v xml:space="preserve"> </v>
      </c>
      <c r="C3166" s="9" t="str">
        <f t="shared" si="101"/>
        <v xml:space="preserve"> </v>
      </c>
      <c r="D3166" s="32" t="e">
        <f t="shared" si="102"/>
        <v>#N/A</v>
      </c>
    </row>
    <row r="3167" spans="1:4">
      <c r="A3167" s="32" t="e">
        <f>IF((A3166+$F$5&lt;='Steps 1+2'!$E$17),A3166+$F$5,#N/A)</f>
        <v>#N/A</v>
      </c>
      <c r="B3167" s="10" t="str">
        <f>IFERROR(IF(ISNUMBER(A3167),(IF(A3167&lt;('Steps 1+2'!$H$11),((A3167/('Steps 1+2'!$H$11))*3+1),((A3167-('Steps 1+2'!$H$11))/(('Steps 1+2'!$E$17)-('Steps 1+2'!$H$11))*2+4)))," ")," ")</f>
        <v xml:space="preserve"> </v>
      </c>
      <c r="C3167" s="9" t="str">
        <f t="shared" si="101"/>
        <v xml:space="preserve"> </v>
      </c>
      <c r="D3167" s="32" t="e">
        <f t="shared" si="102"/>
        <v>#N/A</v>
      </c>
    </row>
    <row r="3168" spans="1:4">
      <c r="A3168" s="32" t="e">
        <f>IF((A3167+$F$5&lt;='Steps 1+2'!$E$17),A3167+$F$5,#N/A)</f>
        <v>#N/A</v>
      </c>
      <c r="B3168" s="10" t="str">
        <f>IFERROR(IF(ISNUMBER(A3168),(IF(A3168&lt;('Steps 1+2'!$H$11),((A3168/('Steps 1+2'!$H$11))*3+1),((A3168-('Steps 1+2'!$H$11))/(('Steps 1+2'!$E$17)-('Steps 1+2'!$H$11))*2+4)))," ")," ")</f>
        <v xml:space="preserve"> </v>
      </c>
      <c r="C3168" s="9" t="str">
        <f t="shared" si="101"/>
        <v xml:space="preserve"> </v>
      </c>
      <c r="D3168" s="32" t="e">
        <f t="shared" si="102"/>
        <v>#N/A</v>
      </c>
    </row>
    <row r="3169" spans="1:4">
      <c r="A3169" s="32" t="e">
        <f>IF((A3168+$F$5&lt;='Steps 1+2'!$E$17),A3168+$F$5,#N/A)</f>
        <v>#N/A</v>
      </c>
      <c r="B3169" s="10" t="str">
        <f>IFERROR(IF(ISNUMBER(A3169),(IF(A3169&lt;('Steps 1+2'!$H$11),((A3169/('Steps 1+2'!$H$11))*3+1),((A3169-('Steps 1+2'!$H$11))/(('Steps 1+2'!$E$17)-('Steps 1+2'!$H$11))*2+4)))," ")," ")</f>
        <v xml:space="preserve"> </v>
      </c>
      <c r="C3169" s="9" t="str">
        <f t="shared" si="101"/>
        <v xml:space="preserve"> </v>
      </c>
      <c r="D3169" s="32" t="e">
        <f t="shared" si="102"/>
        <v>#N/A</v>
      </c>
    </row>
    <row r="3170" spans="1:4">
      <c r="A3170" s="32" t="e">
        <f>IF((A3169+$F$5&lt;='Steps 1+2'!$E$17),A3169+$F$5,#N/A)</f>
        <v>#N/A</v>
      </c>
      <c r="B3170" s="10" t="str">
        <f>IFERROR(IF(ISNUMBER(A3170),(IF(A3170&lt;('Steps 1+2'!$H$11),((A3170/('Steps 1+2'!$H$11))*3+1),((A3170-('Steps 1+2'!$H$11))/(('Steps 1+2'!$E$17)-('Steps 1+2'!$H$11))*2+4)))," ")," ")</f>
        <v xml:space="preserve"> </v>
      </c>
      <c r="C3170" s="9" t="str">
        <f t="shared" si="101"/>
        <v xml:space="preserve"> </v>
      </c>
      <c r="D3170" s="32" t="e">
        <f t="shared" si="102"/>
        <v>#N/A</v>
      </c>
    </row>
    <row r="3171" spans="1:4">
      <c r="A3171" s="32" t="e">
        <f>IF((A3170+$F$5&lt;='Steps 1+2'!$E$17),A3170+$F$5,#N/A)</f>
        <v>#N/A</v>
      </c>
      <c r="B3171" s="10" t="str">
        <f>IFERROR(IF(ISNUMBER(A3171),(IF(A3171&lt;('Steps 1+2'!$H$11),((A3171/('Steps 1+2'!$H$11))*3+1),((A3171-('Steps 1+2'!$H$11))/(('Steps 1+2'!$E$17)-('Steps 1+2'!$H$11))*2+4)))," ")," ")</f>
        <v xml:space="preserve"> </v>
      </c>
      <c r="C3171" s="9" t="str">
        <f t="shared" si="101"/>
        <v xml:space="preserve"> </v>
      </c>
      <c r="D3171" s="32" t="e">
        <f t="shared" si="102"/>
        <v>#N/A</v>
      </c>
    </row>
    <row r="3172" spans="1:4">
      <c r="A3172" s="32" t="e">
        <f>IF((A3171+$F$5&lt;='Steps 1+2'!$E$17),A3171+$F$5,#N/A)</f>
        <v>#N/A</v>
      </c>
      <c r="B3172" s="10" t="str">
        <f>IFERROR(IF(ISNUMBER(A3172),(IF(A3172&lt;('Steps 1+2'!$H$11),((A3172/('Steps 1+2'!$H$11))*3+1),((A3172-('Steps 1+2'!$H$11))/(('Steps 1+2'!$E$17)-('Steps 1+2'!$H$11))*2+4)))," ")," ")</f>
        <v xml:space="preserve"> </v>
      </c>
      <c r="C3172" s="9" t="str">
        <f t="shared" si="101"/>
        <v xml:space="preserve"> </v>
      </c>
      <c r="D3172" s="32" t="e">
        <f t="shared" si="102"/>
        <v>#N/A</v>
      </c>
    </row>
    <row r="3173" spans="1:4">
      <c r="A3173" s="32" t="e">
        <f>IF((A3172+$F$5&lt;='Steps 1+2'!$E$17),A3172+$F$5,#N/A)</f>
        <v>#N/A</v>
      </c>
      <c r="B3173" s="10" t="str">
        <f>IFERROR(IF(ISNUMBER(A3173),(IF(A3173&lt;('Steps 1+2'!$H$11),((A3173/('Steps 1+2'!$H$11))*3+1),((A3173-('Steps 1+2'!$H$11))/(('Steps 1+2'!$E$17)-('Steps 1+2'!$H$11))*2+4)))," ")," ")</f>
        <v xml:space="preserve"> </v>
      </c>
      <c r="C3173" s="9" t="str">
        <f t="shared" si="101"/>
        <v xml:space="preserve"> </v>
      </c>
      <c r="D3173" s="32" t="e">
        <f t="shared" si="102"/>
        <v>#N/A</v>
      </c>
    </row>
    <row r="3174" spans="1:4">
      <c r="A3174" s="32" t="e">
        <f>IF((A3173+$F$5&lt;='Steps 1+2'!$E$17),A3173+$F$5,#N/A)</f>
        <v>#N/A</v>
      </c>
      <c r="B3174" s="10" t="str">
        <f>IFERROR(IF(ISNUMBER(A3174),(IF(A3174&lt;('Steps 1+2'!$H$11),((A3174/('Steps 1+2'!$H$11))*3+1),((A3174-('Steps 1+2'!$H$11))/(('Steps 1+2'!$E$17)-('Steps 1+2'!$H$11))*2+4)))," ")," ")</f>
        <v xml:space="preserve"> </v>
      </c>
      <c r="C3174" s="9" t="str">
        <f t="shared" si="101"/>
        <v xml:space="preserve"> </v>
      </c>
      <c r="D3174" s="32" t="e">
        <f t="shared" si="102"/>
        <v>#N/A</v>
      </c>
    </row>
    <row r="3175" spans="1:4">
      <c r="A3175" s="32" t="e">
        <f>IF((A3174+$F$5&lt;='Steps 1+2'!$E$17),A3174+$F$5,#N/A)</f>
        <v>#N/A</v>
      </c>
      <c r="B3175" s="10" t="str">
        <f>IFERROR(IF(ISNUMBER(A3175),(IF(A3175&lt;('Steps 1+2'!$H$11),((A3175/('Steps 1+2'!$H$11))*3+1),((A3175-('Steps 1+2'!$H$11))/(('Steps 1+2'!$E$17)-('Steps 1+2'!$H$11))*2+4)))," ")," ")</f>
        <v xml:space="preserve"> </v>
      </c>
      <c r="C3175" s="9" t="str">
        <f t="shared" si="101"/>
        <v xml:space="preserve"> </v>
      </c>
      <c r="D3175" s="32" t="e">
        <f t="shared" si="102"/>
        <v>#N/A</v>
      </c>
    </row>
    <row r="3176" spans="1:4">
      <c r="A3176" s="32" t="e">
        <f>IF((A3175+$F$5&lt;='Steps 1+2'!$E$17),A3175+$F$5,#N/A)</f>
        <v>#N/A</v>
      </c>
      <c r="B3176" s="10" t="str">
        <f>IFERROR(IF(ISNUMBER(A3176),(IF(A3176&lt;('Steps 1+2'!$H$11),((A3176/('Steps 1+2'!$H$11))*3+1),((A3176-('Steps 1+2'!$H$11))/(('Steps 1+2'!$E$17)-('Steps 1+2'!$H$11))*2+4)))," ")," ")</f>
        <v xml:space="preserve"> </v>
      </c>
      <c r="C3176" s="9" t="str">
        <f t="shared" si="101"/>
        <v xml:space="preserve"> </v>
      </c>
      <c r="D3176" s="32" t="e">
        <f t="shared" si="102"/>
        <v>#N/A</v>
      </c>
    </row>
    <row r="3177" spans="1:4">
      <c r="A3177" s="32" t="e">
        <f>IF((A3176+$F$5&lt;='Steps 1+2'!$E$17),A3176+$F$5,#N/A)</f>
        <v>#N/A</v>
      </c>
      <c r="B3177" s="10" t="str">
        <f>IFERROR(IF(ISNUMBER(A3177),(IF(A3177&lt;('Steps 1+2'!$H$11),((A3177/('Steps 1+2'!$H$11))*3+1),((A3177-('Steps 1+2'!$H$11))/(('Steps 1+2'!$E$17)-('Steps 1+2'!$H$11))*2+4)))," ")," ")</f>
        <v xml:space="preserve"> </v>
      </c>
      <c r="C3177" s="9" t="str">
        <f t="shared" si="101"/>
        <v xml:space="preserve"> </v>
      </c>
      <c r="D3177" s="32" t="e">
        <f t="shared" si="102"/>
        <v>#N/A</v>
      </c>
    </row>
    <row r="3178" spans="1:4">
      <c r="A3178" s="32" t="e">
        <f>IF((A3177+$F$5&lt;='Steps 1+2'!$E$17),A3177+$F$5,#N/A)</f>
        <v>#N/A</v>
      </c>
      <c r="B3178" s="10" t="str">
        <f>IFERROR(IF(ISNUMBER(A3178),(IF(A3178&lt;('Steps 1+2'!$H$11),((A3178/('Steps 1+2'!$H$11))*3+1),((A3178-('Steps 1+2'!$H$11))/(('Steps 1+2'!$E$17)-('Steps 1+2'!$H$11))*2+4)))," ")," ")</f>
        <v xml:space="preserve"> </v>
      </c>
      <c r="C3178" s="9" t="str">
        <f t="shared" si="101"/>
        <v xml:space="preserve"> </v>
      </c>
      <c r="D3178" s="32" t="e">
        <f t="shared" si="102"/>
        <v>#N/A</v>
      </c>
    </row>
    <row r="3179" spans="1:4">
      <c r="A3179" s="32" t="e">
        <f>IF((A3178+$F$5&lt;='Steps 1+2'!$E$17),A3178+$F$5,#N/A)</f>
        <v>#N/A</v>
      </c>
      <c r="B3179" s="10" t="str">
        <f>IFERROR(IF(ISNUMBER(A3179),(IF(A3179&lt;('Steps 1+2'!$H$11),((A3179/('Steps 1+2'!$H$11))*3+1),((A3179-('Steps 1+2'!$H$11))/(('Steps 1+2'!$E$17)-('Steps 1+2'!$H$11))*2+4)))," ")," ")</f>
        <v xml:space="preserve"> </v>
      </c>
      <c r="C3179" s="9" t="str">
        <f t="shared" si="101"/>
        <v xml:space="preserve"> </v>
      </c>
      <c r="D3179" s="32" t="e">
        <f t="shared" si="102"/>
        <v>#N/A</v>
      </c>
    </row>
    <row r="3180" spans="1:4">
      <c r="A3180" s="32" t="e">
        <f>IF((A3179+$F$5&lt;='Steps 1+2'!$E$17),A3179+$F$5,#N/A)</f>
        <v>#N/A</v>
      </c>
      <c r="B3180" s="10" t="str">
        <f>IFERROR(IF(ISNUMBER(A3180),(IF(A3180&lt;('Steps 1+2'!$H$11),((A3180/('Steps 1+2'!$H$11))*3+1),((A3180-('Steps 1+2'!$H$11))/(('Steps 1+2'!$E$17)-('Steps 1+2'!$H$11))*2+4)))," ")," ")</f>
        <v xml:space="preserve"> </v>
      </c>
      <c r="C3180" s="9" t="str">
        <f t="shared" si="101"/>
        <v xml:space="preserve"> </v>
      </c>
      <c r="D3180" s="32" t="e">
        <f t="shared" si="102"/>
        <v>#N/A</v>
      </c>
    </row>
    <row r="3181" spans="1:4">
      <c r="A3181" s="32" t="e">
        <f>IF((A3180+$F$5&lt;='Steps 1+2'!$E$17),A3180+$F$5,#N/A)</f>
        <v>#N/A</v>
      </c>
      <c r="B3181" s="10" t="str">
        <f>IFERROR(IF(ISNUMBER(A3181),(IF(A3181&lt;('Steps 1+2'!$H$11),((A3181/('Steps 1+2'!$H$11))*3+1),((A3181-('Steps 1+2'!$H$11))/(('Steps 1+2'!$E$17)-('Steps 1+2'!$H$11))*2+4)))," ")," ")</f>
        <v xml:space="preserve"> </v>
      </c>
      <c r="C3181" s="9" t="str">
        <f t="shared" si="101"/>
        <v xml:space="preserve"> </v>
      </c>
      <c r="D3181" s="32" t="e">
        <f t="shared" si="102"/>
        <v>#N/A</v>
      </c>
    </row>
    <row r="3182" spans="1:4">
      <c r="A3182" s="32" t="e">
        <f>IF((A3181+$F$5&lt;='Steps 1+2'!$E$17),A3181+$F$5,#N/A)</f>
        <v>#N/A</v>
      </c>
      <c r="B3182" s="10" t="str">
        <f>IFERROR(IF(ISNUMBER(A3182),(IF(A3182&lt;('Steps 1+2'!$H$11),((A3182/('Steps 1+2'!$H$11))*3+1),((A3182-('Steps 1+2'!$H$11))/(('Steps 1+2'!$E$17)-('Steps 1+2'!$H$11))*2+4)))," ")," ")</f>
        <v xml:space="preserve"> </v>
      </c>
      <c r="C3182" s="9" t="str">
        <f t="shared" si="101"/>
        <v xml:space="preserve"> </v>
      </c>
      <c r="D3182" s="32" t="e">
        <f t="shared" si="102"/>
        <v>#N/A</v>
      </c>
    </row>
    <row r="3183" spans="1:4">
      <c r="A3183" s="32" t="e">
        <f>IF((A3182+$F$5&lt;='Steps 1+2'!$E$17),A3182+$F$5,#N/A)</f>
        <v>#N/A</v>
      </c>
      <c r="B3183" s="10" t="str">
        <f>IFERROR(IF(ISNUMBER(A3183),(IF(A3183&lt;('Steps 1+2'!$H$11),((A3183/('Steps 1+2'!$H$11))*3+1),((A3183-('Steps 1+2'!$H$11))/(('Steps 1+2'!$E$17)-('Steps 1+2'!$H$11))*2+4)))," ")," ")</f>
        <v xml:space="preserve"> </v>
      </c>
      <c r="C3183" s="9" t="str">
        <f t="shared" si="101"/>
        <v xml:space="preserve"> </v>
      </c>
      <c r="D3183" s="32" t="e">
        <f t="shared" si="102"/>
        <v>#N/A</v>
      </c>
    </row>
    <row r="3184" spans="1:4">
      <c r="A3184" s="32" t="e">
        <f>IF((A3183+$F$5&lt;='Steps 1+2'!$E$17),A3183+$F$5,#N/A)</f>
        <v>#N/A</v>
      </c>
      <c r="B3184" s="10" t="str">
        <f>IFERROR(IF(ISNUMBER(A3184),(IF(A3184&lt;('Steps 1+2'!$H$11),((A3184/('Steps 1+2'!$H$11))*3+1),((A3184-('Steps 1+2'!$H$11))/(('Steps 1+2'!$E$17)-('Steps 1+2'!$H$11))*2+4)))," ")," ")</f>
        <v xml:space="preserve"> </v>
      </c>
      <c r="C3184" s="9" t="str">
        <f t="shared" si="101"/>
        <v xml:space="preserve"> </v>
      </c>
      <c r="D3184" s="32" t="e">
        <f t="shared" si="102"/>
        <v>#N/A</v>
      </c>
    </row>
    <row r="3185" spans="1:4">
      <c r="A3185" s="32" t="e">
        <f>IF((A3184+$F$5&lt;='Steps 1+2'!$E$17),A3184+$F$5,#N/A)</f>
        <v>#N/A</v>
      </c>
      <c r="B3185" s="10" t="str">
        <f>IFERROR(IF(ISNUMBER(A3185),(IF(A3185&lt;('Steps 1+2'!$H$11),((A3185/('Steps 1+2'!$H$11))*3+1),((A3185-('Steps 1+2'!$H$11))/(('Steps 1+2'!$E$17)-('Steps 1+2'!$H$11))*2+4)))," ")," ")</f>
        <v xml:space="preserve"> </v>
      </c>
      <c r="C3185" s="9" t="str">
        <f t="shared" si="101"/>
        <v xml:space="preserve"> </v>
      </c>
      <c r="D3185" s="32" t="e">
        <f t="shared" si="102"/>
        <v>#N/A</v>
      </c>
    </row>
    <row r="3186" spans="1:4">
      <c r="A3186" s="32" t="e">
        <f>IF((A3185+$F$5&lt;='Steps 1+2'!$E$17),A3185+$F$5,#N/A)</f>
        <v>#N/A</v>
      </c>
      <c r="B3186" s="10" t="str">
        <f>IFERROR(IF(ISNUMBER(A3186),(IF(A3186&lt;('Steps 1+2'!$H$11),((A3186/('Steps 1+2'!$H$11))*3+1),((A3186-('Steps 1+2'!$H$11))/(('Steps 1+2'!$E$17)-('Steps 1+2'!$H$11))*2+4)))," ")," ")</f>
        <v xml:space="preserve"> </v>
      </c>
      <c r="C3186" s="9" t="str">
        <f t="shared" si="101"/>
        <v xml:space="preserve"> </v>
      </c>
      <c r="D3186" s="32" t="e">
        <f t="shared" si="102"/>
        <v>#N/A</v>
      </c>
    </row>
    <row r="3187" spans="1:4">
      <c r="A3187" s="32" t="e">
        <f>IF((A3186+$F$5&lt;='Steps 1+2'!$E$17),A3186+$F$5,#N/A)</f>
        <v>#N/A</v>
      </c>
      <c r="B3187" s="10" t="str">
        <f>IFERROR(IF(ISNUMBER(A3187),(IF(A3187&lt;('Steps 1+2'!$H$11),((A3187/('Steps 1+2'!$H$11))*3+1),((A3187-('Steps 1+2'!$H$11))/(('Steps 1+2'!$E$17)-('Steps 1+2'!$H$11))*2+4)))," ")," ")</f>
        <v xml:space="preserve"> </v>
      </c>
      <c r="C3187" s="9" t="str">
        <f t="shared" si="101"/>
        <v xml:space="preserve"> </v>
      </c>
      <c r="D3187" s="32" t="e">
        <f t="shared" si="102"/>
        <v>#N/A</v>
      </c>
    </row>
    <row r="3188" spans="1:4">
      <c r="A3188" s="32" t="e">
        <f>IF((A3187+$F$5&lt;='Steps 1+2'!$E$17),A3187+$F$5,#N/A)</f>
        <v>#N/A</v>
      </c>
      <c r="B3188" s="10" t="str">
        <f>IFERROR(IF(ISNUMBER(A3188),(IF(A3188&lt;('Steps 1+2'!$H$11),((A3188/('Steps 1+2'!$H$11))*3+1),((A3188-('Steps 1+2'!$H$11))/(('Steps 1+2'!$E$17)-('Steps 1+2'!$H$11))*2+4)))," ")," ")</f>
        <v xml:space="preserve"> </v>
      </c>
      <c r="C3188" s="9" t="str">
        <f t="shared" si="101"/>
        <v xml:space="preserve"> </v>
      </c>
      <c r="D3188" s="32" t="e">
        <f t="shared" si="102"/>
        <v>#N/A</v>
      </c>
    </row>
    <row r="3189" spans="1:4">
      <c r="A3189" s="32" t="e">
        <f>IF((A3188+$F$5&lt;='Steps 1+2'!$E$17),A3188+$F$5,#N/A)</f>
        <v>#N/A</v>
      </c>
      <c r="B3189" s="10" t="str">
        <f>IFERROR(IF(ISNUMBER(A3189),(IF(A3189&lt;('Steps 1+2'!$H$11),((A3189/('Steps 1+2'!$H$11))*3+1),((A3189-('Steps 1+2'!$H$11))/(('Steps 1+2'!$E$17)-('Steps 1+2'!$H$11))*2+4)))," ")," ")</f>
        <v xml:space="preserve"> </v>
      </c>
      <c r="C3189" s="9" t="str">
        <f t="shared" si="101"/>
        <v xml:space="preserve"> </v>
      </c>
      <c r="D3189" s="32" t="e">
        <f t="shared" si="102"/>
        <v>#N/A</v>
      </c>
    </row>
    <row r="3190" spans="1:4">
      <c r="A3190" s="32" t="e">
        <f>IF((A3189+$F$5&lt;='Steps 1+2'!$E$17),A3189+$F$5,#N/A)</f>
        <v>#N/A</v>
      </c>
      <c r="B3190" s="10" t="str">
        <f>IFERROR(IF(ISNUMBER(A3190),(IF(A3190&lt;('Steps 1+2'!$H$11),((A3190/('Steps 1+2'!$H$11))*3+1),((A3190-('Steps 1+2'!$H$11))/(('Steps 1+2'!$E$17)-('Steps 1+2'!$H$11))*2+4)))," ")," ")</f>
        <v xml:space="preserve"> </v>
      </c>
      <c r="C3190" s="9" t="str">
        <f t="shared" si="101"/>
        <v xml:space="preserve"> </v>
      </c>
      <c r="D3190" s="32" t="e">
        <f t="shared" si="102"/>
        <v>#N/A</v>
      </c>
    </row>
    <row r="3191" spans="1:4">
      <c r="A3191" s="32" t="e">
        <f>IF((A3190+$F$5&lt;='Steps 1+2'!$E$17),A3190+$F$5,#N/A)</f>
        <v>#N/A</v>
      </c>
      <c r="B3191" s="10" t="str">
        <f>IFERROR(IF(ISNUMBER(A3191),(IF(A3191&lt;('Steps 1+2'!$H$11),((A3191/('Steps 1+2'!$H$11))*3+1),((A3191-('Steps 1+2'!$H$11))/(('Steps 1+2'!$E$17)-('Steps 1+2'!$H$11))*2+4)))," ")," ")</f>
        <v xml:space="preserve"> </v>
      </c>
      <c r="C3191" s="9" t="str">
        <f t="shared" si="101"/>
        <v xml:space="preserve"> </v>
      </c>
      <c r="D3191" s="32" t="e">
        <f t="shared" si="102"/>
        <v>#N/A</v>
      </c>
    </row>
    <row r="3192" spans="1:4">
      <c r="A3192" s="32" t="e">
        <f>IF((A3191+$F$5&lt;='Steps 1+2'!$E$17),A3191+$F$5,#N/A)</f>
        <v>#N/A</v>
      </c>
      <c r="B3192" s="10" t="str">
        <f>IFERROR(IF(ISNUMBER(A3192),(IF(A3192&lt;('Steps 1+2'!$H$11),((A3192/('Steps 1+2'!$H$11))*3+1),((A3192-('Steps 1+2'!$H$11))/(('Steps 1+2'!$E$17)-('Steps 1+2'!$H$11))*2+4)))," ")," ")</f>
        <v xml:space="preserve"> </v>
      </c>
      <c r="C3192" s="9" t="str">
        <f t="shared" si="101"/>
        <v xml:space="preserve"> </v>
      </c>
      <c r="D3192" s="32" t="e">
        <f t="shared" si="102"/>
        <v>#N/A</v>
      </c>
    </row>
    <row r="3193" spans="1:4">
      <c r="A3193" s="32" t="e">
        <f>IF((A3192+$F$5&lt;='Steps 1+2'!$E$17),A3192+$F$5,#N/A)</f>
        <v>#N/A</v>
      </c>
      <c r="B3193" s="10" t="str">
        <f>IFERROR(IF(ISNUMBER(A3193),(IF(A3193&lt;('Steps 1+2'!$H$11),((A3193/('Steps 1+2'!$H$11))*3+1),((A3193-('Steps 1+2'!$H$11))/(('Steps 1+2'!$E$17)-('Steps 1+2'!$H$11))*2+4)))," ")," ")</f>
        <v xml:space="preserve"> </v>
      </c>
      <c r="C3193" s="9" t="str">
        <f t="shared" si="101"/>
        <v xml:space="preserve"> </v>
      </c>
      <c r="D3193" s="32" t="e">
        <f t="shared" si="102"/>
        <v>#N/A</v>
      </c>
    </row>
    <row r="3194" spans="1:4">
      <c r="A3194" s="32" t="e">
        <f>IF((A3193+$F$5&lt;='Steps 1+2'!$E$17),A3193+$F$5,#N/A)</f>
        <v>#N/A</v>
      </c>
      <c r="B3194" s="10" t="str">
        <f>IFERROR(IF(ISNUMBER(A3194),(IF(A3194&lt;('Steps 1+2'!$H$11),((A3194/('Steps 1+2'!$H$11))*3+1),((A3194-('Steps 1+2'!$H$11))/(('Steps 1+2'!$E$17)-('Steps 1+2'!$H$11))*2+4)))," ")," ")</f>
        <v xml:space="preserve"> </v>
      </c>
      <c r="C3194" s="9" t="str">
        <f t="shared" si="101"/>
        <v xml:space="preserve"> </v>
      </c>
      <c r="D3194" s="32" t="e">
        <f t="shared" si="102"/>
        <v>#N/A</v>
      </c>
    </row>
    <row r="3195" spans="1:4">
      <c r="A3195" s="32" t="e">
        <f>IF((A3194+$F$5&lt;='Steps 1+2'!$E$17),A3194+$F$5,#N/A)</f>
        <v>#N/A</v>
      </c>
      <c r="B3195" s="10" t="str">
        <f>IFERROR(IF(ISNUMBER(A3195),(IF(A3195&lt;('Steps 1+2'!$H$11),((A3195/('Steps 1+2'!$H$11))*3+1),((A3195-('Steps 1+2'!$H$11))/(('Steps 1+2'!$E$17)-('Steps 1+2'!$H$11))*2+4)))," ")," ")</f>
        <v xml:space="preserve"> </v>
      </c>
      <c r="C3195" s="9" t="str">
        <f t="shared" si="101"/>
        <v xml:space="preserve"> </v>
      </c>
      <c r="D3195" s="32" t="e">
        <f t="shared" si="102"/>
        <v>#N/A</v>
      </c>
    </row>
    <row r="3196" spans="1:4">
      <c r="A3196" s="32" t="e">
        <f>IF((A3195+$F$5&lt;='Steps 1+2'!$E$17),A3195+$F$5,#N/A)</f>
        <v>#N/A</v>
      </c>
      <c r="B3196" s="10" t="str">
        <f>IFERROR(IF(ISNUMBER(A3196),(IF(A3196&lt;('Steps 1+2'!$H$11),((A3196/('Steps 1+2'!$H$11))*3+1),((A3196-('Steps 1+2'!$H$11))/(('Steps 1+2'!$E$17)-('Steps 1+2'!$H$11))*2+4)))," ")," ")</f>
        <v xml:space="preserve"> </v>
      </c>
      <c r="C3196" s="9" t="str">
        <f t="shared" si="101"/>
        <v xml:space="preserve"> </v>
      </c>
      <c r="D3196" s="32" t="e">
        <f t="shared" si="102"/>
        <v>#N/A</v>
      </c>
    </row>
    <row r="3197" spans="1:4">
      <c r="A3197" s="32" t="e">
        <f>IF((A3196+$F$5&lt;='Steps 1+2'!$E$17),A3196+$F$5,#N/A)</f>
        <v>#N/A</v>
      </c>
      <c r="B3197" s="10" t="str">
        <f>IFERROR(IF(ISNUMBER(A3197),(IF(A3197&lt;('Steps 1+2'!$H$11),((A3197/('Steps 1+2'!$H$11))*3+1),((A3197-('Steps 1+2'!$H$11))/(('Steps 1+2'!$E$17)-('Steps 1+2'!$H$11))*2+4)))," ")," ")</f>
        <v xml:space="preserve"> </v>
      </c>
      <c r="C3197" s="9" t="str">
        <f t="shared" si="101"/>
        <v xml:space="preserve"> </v>
      </c>
      <c r="D3197" s="32" t="e">
        <f t="shared" si="102"/>
        <v>#N/A</v>
      </c>
    </row>
    <row r="3198" spans="1:4">
      <c r="A3198" s="32" t="e">
        <f>IF((A3197+$F$5&lt;='Steps 1+2'!$E$17),A3197+$F$5,#N/A)</f>
        <v>#N/A</v>
      </c>
      <c r="B3198" s="10" t="str">
        <f>IFERROR(IF(ISNUMBER(A3198),(IF(A3198&lt;('Steps 1+2'!$H$11),((A3198/('Steps 1+2'!$H$11))*3+1),((A3198-('Steps 1+2'!$H$11))/(('Steps 1+2'!$E$17)-('Steps 1+2'!$H$11))*2+4)))," ")," ")</f>
        <v xml:space="preserve"> </v>
      </c>
      <c r="C3198" s="9" t="str">
        <f t="shared" si="101"/>
        <v xml:space="preserve"> </v>
      </c>
      <c r="D3198" s="32" t="e">
        <f t="shared" si="102"/>
        <v>#N/A</v>
      </c>
    </row>
    <row r="3199" spans="1:4">
      <c r="A3199" s="32" t="e">
        <f>IF((A3198+$F$5&lt;='Steps 1+2'!$E$17),A3198+$F$5,#N/A)</f>
        <v>#N/A</v>
      </c>
      <c r="B3199" s="10" t="str">
        <f>IFERROR(IF(ISNUMBER(A3199),(IF(A3199&lt;('Steps 1+2'!$H$11),((A3199/('Steps 1+2'!$H$11))*3+1),((A3199-('Steps 1+2'!$H$11))/(('Steps 1+2'!$E$17)-('Steps 1+2'!$H$11))*2+4)))," ")," ")</f>
        <v xml:space="preserve"> </v>
      </c>
      <c r="C3199" s="9" t="str">
        <f t="shared" si="101"/>
        <v xml:space="preserve"> </v>
      </c>
      <c r="D3199" s="32" t="e">
        <f t="shared" si="102"/>
        <v>#N/A</v>
      </c>
    </row>
    <row r="3200" spans="1:4">
      <c r="A3200" s="32" t="e">
        <f>IF((A3199+$F$5&lt;='Steps 1+2'!$E$17),A3199+$F$5,#N/A)</f>
        <v>#N/A</v>
      </c>
      <c r="B3200" s="10" t="str">
        <f>IFERROR(IF(ISNUMBER(A3200),(IF(A3200&lt;('Steps 1+2'!$H$11),((A3200/('Steps 1+2'!$H$11))*3+1),((A3200-('Steps 1+2'!$H$11))/(('Steps 1+2'!$E$17)-('Steps 1+2'!$H$11))*2+4)))," ")," ")</f>
        <v xml:space="preserve"> </v>
      </c>
      <c r="C3200" s="9" t="str">
        <f t="shared" si="101"/>
        <v xml:space="preserve"> </v>
      </c>
      <c r="D3200" s="32" t="e">
        <f t="shared" si="102"/>
        <v>#N/A</v>
      </c>
    </row>
    <row r="3201" spans="1:4">
      <c r="A3201" s="32" t="e">
        <f>IF((A3200+$F$5&lt;='Steps 1+2'!$E$17),A3200+$F$5,#N/A)</f>
        <v>#N/A</v>
      </c>
      <c r="B3201" s="10" t="str">
        <f>IFERROR(IF(ISNUMBER(A3201),(IF(A3201&lt;('Steps 1+2'!$H$11),((A3201/('Steps 1+2'!$H$11))*3+1),((A3201-('Steps 1+2'!$H$11))/(('Steps 1+2'!$E$17)-('Steps 1+2'!$H$11))*2+4)))," ")," ")</f>
        <v xml:space="preserve"> </v>
      </c>
      <c r="C3201" s="9" t="str">
        <f t="shared" si="101"/>
        <v xml:space="preserve"> </v>
      </c>
      <c r="D3201" s="32" t="e">
        <f t="shared" si="102"/>
        <v>#N/A</v>
      </c>
    </row>
    <row r="3202" spans="1:4">
      <c r="A3202" s="32" t="e">
        <f>IF((A3201+$F$5&lt;='Steps 1+2'!$E$17),A3201+$F$5,#N/A)</f>
        <v>#N/A</v>
      </c>
      <c r="B3202" s="10" t="str">
        <f>IFERROR(IF(ISNUMBER(A3202),(IF(A3202&lt;('Steps 1+2'!$H$11),((A3202/('Steps 1+2'!$H$11))*3+1),((A3202-('Steps 1+2'!$H$11))/(('Steps 1+2'!$E$17)-('Steps 1+2'!$H$11))*2+4)))," ")," ")</f>
        <v xml:space="preserve"> </v>
      </c>
      <c r="C3202" s="9" t="str">
        <f t="shared" ref="C3202:C3265" si="103">IFERROR(IF(AND(B3202&gt;3.5,B3202&lt;4),3.5,ROUND(B3202/5,1)*5)," ")</f>
        <v xml:space="preserve"> </v>
      </c>
      <c r="D3202" s="32" t="e">
        <f t="shared" si="102"/>
        <v>#N/A</v>
      </c>
    </row>
    <row r="3203" spans="1:4">
      <c r="A3203" s="32" t="e">
        <f>IF((A3202+$F$5&lt;='Steps 1+2'!$E$17),A3202+$F$5,#N/A)</f>
        <v>#N/A</v>
      </c>
      <c r="B3203" s="10" t="str">
        <f>IFERROR(IF(ISNUMBER(A3203),(IF(A3203&lt;('Steps 1+2'!$H$11),((A3203/('Steps 1+2'!$H$11))*3+1),((A3203-('Steps 1+2'!$H$11))/(('Steps 1+2'!$E$17)-('Steps 1+2'!$H$11))*2+4)))," ")," ")</f>
        <v xml:space="preserve"> </v>
      </c>
      <c r="C3203" s="9" t="str">
        <f t="shared" si="103"/>
        <v xml:space="preserve"> </v>
      </c>
      <c r="D3203" s="32" t="e">
        <f t="shared" si="102"/>
        <v>#N/A</v>
      </c>
    </row>
    <row r="3204" spans="1:4">
      <c r="A3204" s="32" t="e">
        <f>IF((A3203+$F$5&lt;='Steps 1+2'!$E$17),A3203+$F$5,#N/A)</f>
        <v>#N/A</v>
      </c>
      <c r="B3204" s="10" t="str">
        <f>IFERROR(IF(ISNUMBER(A3204),(IF(A3204&lt;('Steps 1+2'!$H$11),((A3204/('Steps 1+2'!$H$11))*3+1),((A3204-('Steps 1+2'!$H$11))/(('Steps 1+2'!$E$17)-('Steps 1+2'!$H$11))*2+4)))," ")," ")</f>
        <v xml:space="preserve"> </v>
      </c>
      <c r="C3204" s="9" t="str">
        <f t="shared" si="103"/>
        <v xml:space="preserve"> </v>
      </c>
      <c r="D3204" s="32" t="e">
        <f t="shared" si="102"/>
        <v>#N/A</v>
      </c>
    </row>
    <row r="3205" spans="1:4">
      <c r="A3205" s="32" t="e">
        <f>IF((A3204+$F$5&lt;='Steps 1+2'!$E$17),A3204+$F$5,#N/A)</f>
        <v>#N/A</v>
      </c>
      <c r="B3205" s="10" t="str">
        <f>IFERROR(IF(ISNUMBER(A3205),(IF(A3205&lt;('Steps 1+2'!$H$11),((A3205/('Steps 1+2'!$H$11))*3+1),((A3205-('Steps 1+2'!$H$11))/(('Steps 1+2'!$E$17)-('Steps 1+2'!$H$11))*2+4)))," ")," ")</f>
        <v xml:space="preserve"> </v>
      </c>
      <c r="C3205" s="9" t="str">
        <f t="shared" si="103"/>
        <v xml:space="preserve"> </v>
      </c>
      <c r="D3205" s="32" t="e">
        <f t="shared" si="102"/>
        <v>#N/A</v>
      </c>
    </row>
    <row r="3206" spans="1:4">
      <c r="A3206" s="32" t="e">
        <f>IF((A3205+$F$5&lt;='Steps 1+2'!$E$17),A3205+$F$5,#N/A)</f>
        <v>#N/A</v>
      </c>
      <c r="B3206" s="10" t="str">
        <f>IFERROR(IF(ISNUMBER(A3206),(IF(A3206&lt;('Steps 1+2'!$H$11),((A3206/('Steps 1+2'!$H$11))*3+1),((A3206-('Steps 1+2'!$H$11))/(('Steps 1+2'!$E$17)-('Steps 1+2'!$H$11))*2+4)))," ")," ")</f>
        <v xml:space="preserve"> </v>
      </c>
      <c r="C3206" s="9" t="str">
        <f t="shared" si="103"/>
        <v xml:space="preserve"> </v>
      </c>
      <c r="D3206" s="32" t="e">
        <f t="shared" si="102"/>
        <v>#N/A</v>
      </c>
    </row>
    <row r="3207" spans="1:4">
      <c r="A3207" s="32" t="e">
        <f>IF((A3206+$F$5&lt;='Steps 1+2'!$E$17),A3206+$F$5,#N/A)</f>
        <v>#N/A</v>
      </c>
      <c r="B3207" s="10" t="str">
        <f>IFERROR(IF(ISNUMBER(A3207),(IF(A3207&lt;('Steps 1+2'!$H$11),((A3207/('Steps 1+2'!$H$11))*3+1),((A3207-('Steps 1+2'!$H$11))/(('Steps 1+2'!$E$17)-('Steps 1+2'!$H$11))*2+4)))," ")," ")</f>
        <v xml:space="preserve"> </v>
      </c>
      <c r="C3207" s="9" t="str">
        <f t="shared" si="103"/>
        <v xml:space="preserve"> </v>
      </c>
      <c r="D3207" s="32" t="e">
        <f t="shared" si="102"/>
        <v>#N/A</v>
      </c>
    </row>
    <row r="3208" spans="1:4">
      <c r="A3208" s="32" t="e">
        <f>IF((A3207+$F$5&lt;='Steps 1+2'!$E$17),A3207+$F$5,#N/A)</f>
        <v>#N/A</v>
      </c>
      <c r="B3208" s="10" t="str">
        <f>IFERROR(IF(ISNUMBER(A3208),(IF(A3208&lt;('Steps 1+2'!$H$11),((A3208/('Steps 1+2'!$H$11))*3+1),((A3208-('Steps 1+2'!$H$11))/(('Steps 1+2'!$E$17)-('Steps 1+2'!$H$11))*2+4)))," ")," ")</f>
        <v xml:space="preserve"> </v>
      </c>
      <c r="C3208" s="9" t="str">
        <f t="shared" si="103"/>
        <v xml:space="preserve"> </v>
      </c>
      <c r="D3208" s="32" t="e">
        <f t="shared" si="102"/>
        <v>#N/A</v>
      </c>
    </row>
    <row r="3209" spans="1:4">
      <c r="A3209" s="32" t="e">
        <f>IF((A3208+$F$5&lt;='Steps 1+2'!$E$17),A3208+$F$5,#N/A)</f>
        <v>#N/A</v>
      </c>
      <c r="B3209" s="10" t="str">
        <f>IFERROR(IF(ISNUMBER(A3209),(IF(A3209&lt;('Steps 1+2'!$H$11),((A3209/('Steps 1+2'!$H$11))*3+1),((A3209-('Steps 1+2'!$H$11))/(('Steps 1+2'!$E$17)-('Steps 1+2'!$H$11))*2+4)))," ")," ")</f>
        <v xml:space="preserve"> </v>
      </c>
      <c r="C3209" s="9" t="str">
        <f t="shared" si="103"/>
        <v xml:space="preserve"> </v>
      </c>
      <c r="D3209" s="32" t="e">
        <f t="shared" si="102"/>
        <v>#N/A</v>
      </c>
    </row>
    <row r="3210" spans="1:4">
      <c r="A3210" s="32" t="e">
        <f>IF((A3209+$F$5&lt;='Steps 1+2'!$E$17),A3209+$F$5,#N/A)</f>
        <v>#N/A</v>
      </c>
      <c r="B3210" s="10" t="str">
        <f>IFERROR(IF(ISNUMBER(A3210),(IF(A3210&lt;('Steps 1+2'!$H$11),((A3210/('Steps 1+2'!$H$11))*3+1),((A3210-('Steps 1+2'!$H$11))/(('Steps 1+2'!$E$17)-('Steps 1+2'!$H$11))*2+4)))," ")," ")</f>
        <v xml:space="preserve"> </v>
      </c>
      <c r="C3210" s="9" t="str">
        <f t="shared" si="103"/>
        <v xml:space="preserve"> </v>
      </c>
      <c r="D3210" s="32" t="e">
        <f t="shared" si="102"/>
        <v>#N/A</v>
      </c>
    </row>
    <row r="3211" spans="1:4">
      <c r="A3211" s="32" t="e">
        <f>IF((A3210+$F$5&lt;='Steps 1+2'!$E$17),A3210+$F$5,#N/A)</f>
        <v>#N/A</v>
      </c>
      <c r="B3211" s="10" t="str">
        <f>IFERROR(IF(ISNUMBER(A3211),(IF(A3211&lt;('Steps 1+2'!$H$11),((A3211/('Steps 1+2'!$H$11))*3+1),((A3211-('Steps 1+2'!$H$11))/(('Steps 1+2'!$E$17)-('Steps 1+2'!$H$11))*2+4)))," ")," ")</f>
        <v xml:space="preserve"> </v>
      </c>
      <c r="C3211" s="9" t="str">
        <f t="shared" si="103"/>
        <v xml:space="preserve"> </v>
      </c>
      <c r="D3211" s="32" t="e">
        <f t="shared" ref="D3211:D3274" si="104">A3211</f>
        <v>#N/A</v>
      </c>
    </row>
    <row r="3212" spans="1:4">
      <c r="A3212" s="32" t="e">
        <f>IF((A3211+$F$5&lt;='Steps 1+2'!$E$17),A3211+$F$5,#N/A)</f>
        <v>#N/A</v>
      </c>
      <c r="B3212" s="10" t="str">
        <f>IFERROR(IF(ISNUMBER(A3212),(IF(A3212&lt;('Steps 1+2'!$H$11),((A3212/('Steps 1+2'!$H$11))*3+1),((A3212-('Steps 1+2'!$H$11))/(('Steps 1+2'!$E$17)-('Steps 1+2'!$H$11))*2+4)))," ")," ")</f>
        <v xml:space="preserve"> </v>
      </c>
      <c r="C3212" s="9" t="str">
        <f t="shared" si="103"/>
        <v xml:space="preserve"> </v>
      </c>
      <c r="D3212" s="32" t="e">
        <f t="shared" si="104"/>
        <v>#N/A</v>
      </c>
    </row>
    <row r="3213" spans="1:4">
      <c r="A3213" s="32" t="e">
        <f>IF((A3212+$F$5&lt;='Steps 1+2'!$E$17),A3212+$F$5,#N/A)</f>
        <v>#N/A</v>
      </c>
      <c r="B3213" s="10" t="str">
        <f>IFERROR(IF(ISNUMBER(A3213),(IF(A3213&lt;('Steps 1+2'!$H$11),((A3213/('Steps 1+2'!$H$11))*3+1),((A3213-('Steps 1+2'!$H$11))/(('Steps 1+2'!$E$17)-('Steps 1+2'!$H$11))*2+4)))," ")," ")</f>
        <v xml:space="preserve"> </v>
      </c>
      <c r="C3213" s="9" t="str">
        <f t="shared" si="103"/>
        <v xml:space="preserve"> </v>
      </c>
      <c r="D3213" s="32" t="e">
        <f t="shared" si="104"/>
        <v>#N/A</v>
      </c>
    </row>
    <row r="3214" spans="1:4">
      <c r="A3214" s="32" t="e">
        <f>IF((A3213+$F$5&lt;='Steps 1+2'!$E$17),A3213+$F$5,#N/A)</f>
        <v>#N/A</v>
      </c>
      <c r="B3214" s="10" t="str">
        <f>IFERROR(IF(ISNUMBER(A3214),(IF(A3214&lt;('Steps 1+2'!$H$11),((A3214/('Steps 1+2'!$H$11))*3+1),((A3214-('Steps 1+2'!$H$11))/(('Steps 1+2'!$E$17)-('Steps 1+2'!$H$11))*2+4)))," ")," ")</f>
        <v xml:space="preserve"> </v>
      </c>
      <c r="C3214" s="9" t="str">
        <f t="shared" si="103"/>
        <v xml:space="preserve"> </v>
      </c>
      <c r="D3214" s="32" t="e">
        <f t="shared" si="104"/>
        <v>#N/A</v>
      </c>
    </row>
    <row r="3215" spans="1:4">
      <c r="A3215" s="32" t="e">
        <f>IF((A3214+$F$5&lt;='Steps 1+2'!$E$17),A3214+$F$5,#N/A)</f>
        <v>#N/A</v>
      </c>
      <c r="B3215" s="10" t="str">
        <f>IFERROR(IF(ISNUMBER(A3215),(IF(A3215&lt;('Steps 1+2'!$H$11),((A3215/('Steps 1+2'!$H$11))*3+1),((A3215-('Steps 1+2'!$H$11))/(('Steps 1+2'!$E$17)-('Steps 1+2'!$H$11))*2+4)))," ")," ")</f>
        <v xml:space="preserve"> </v>
      </c>
      <c r="C3215" s="9" t="str">
        <f t="shared" si="103"/>
        <v xml:space="preserve"> </v>
      </c>
      <c r="D3215" s="32" t="e">
        <f t="shared" si="104"/>
        <v>#N/A</v>
      </c>
    </row>
    <row r="3216" spans="1:4">
      <c r="A3216" s="32" t="e">
        <f>IF((A3215+$F$5&lt;='Steps 1+2'!$E$17),A3215+$F$5,#N/A)</f>
        <v>#N/A</v>
      </c>
      <c r="B3216" s="10" t="str">
        <f>IFERROR(IF(ISNUMBER(A3216),(IF(A3216&lt;('Steps 1+2'!$H$11),((A3216/('Steps 1+2'!$H$11))*3+1),((A3216-('Steps 1+2'!$H$11))/(('Steps 1+2'!$E$17)-('Steps 1+2'!$H$11))*2+4)))," ")," ")</f>
        <v xml:space="preserve"> </v>
      </c>
      <c r="C3216" s="9" t="str">
        <f t="shared" si="103"/>
        <v xml:space="preserve"> </v>
      </c>
      <c r="D3216" s="32" t="e">
        <f t="shared" si="104"/>
        <v>#N/A</v>
      </c>
    </row>
    <row r="3217" spans="1:4">
      <c r="A3217" s="32" t="e">
        <f>IF((A3216+$F$5&lt;='Steps 1+2'!$E$17),A3216+$F$5,#N/A)</f>
        <v>#N/A</v>
      </c>
      <c r="B3217" s="10" t="str">
        <f>IFERROR(IF(ISNUMBER(A3217),(IF(A3217&lt;('Steps 1+2'!$H$11),((A3217/('Steps 1+2'!$H$11))*3+1),((A3217-('Steps 1+2'!$H$11))/(('Steps 1+2'!$E$17)-('Steps 1+2'!$H$11))*2+4)))," ")," ")</f>
        <v xml:space="preserve"> </v>
      </c>
      <c r="C3217" s="9" t="str">
        <f t="shared" si="103"/>
        <v xml:space="preserve"> </v>
      </c>
      <c r="D3217" s="32" t="e">
        <f t="shared" si="104"/>
        <v>#N/A</v>
      </c>
    </row>
    <row r="3218" spans="1:4">
      <c r="A3218" s="32" t="e">
        <f>IF((A3217+$F$5&lt;='Steps 1+2'!$E$17),A3217+$F$5,#N/A)</f>
        <v>#N/A</v>
      </c>
      <c r="B3218" s="10" t="str">
        <f>IFERROR(IF(ISNUMBER(A3218),(IF(A3218&lt;('Steps 1+2'!$H$11),((A3218/('Steps 1+2'!$H$11))*3+1),((A3218-('Steps 1+2'!$H$11))/(('Steps 1+2'!$E$17)-('Steps 1+2'!$H$11))*2+4)))," ")," ")</f>
        <v xml:space="preserve"> </v>
      </c>
      <c r="C3218" s="9" t="str">
        <f t="shared" si="103"/>
        <v xml:space="preserve"> </v>
      </c>
      <c r="D3218" s="32" t="e">
        <f t="shared" si="104"/>
        <v>#N/A</v>
      </c>
    </row>
    <row r="3219" spans="1:4">
      <c r="A3219" s="32" t="e">
        <f>IF((A3218+$F$5&lt;='Steps 1+2'!$E$17),A3218+$F$5,#N/A)</f>
        <v>#N/A</v>
      </c>
      <c r="B3219" s="10" t="str">
        <f>IFERROR(IF(ISNUMBER(A3219),(IF(A3219&lt;('Steps 1+2'!$H$11),((A3219/('Steps 1+2'!$H$11))*3+1),((A3219-('Steps 1+2'!$H$11))/(('Steps 1+2'!$E$17)-('Steps 1+2'!$H$11))*2+4)))," ")," ")</f>
        <v xml:space="preserve"> </v>
      </c>
      <c r="C3219" s="9" t="str">
        <f t="shared" si="103"/>
        <v xml:space="preserve"> </v>
      </c>
      <c r="D3219" s="32" t="e">
        <f t="shared" si="104"/>
        <v>#N/A</v>
      </c>
    </row>
    <row r="3220" spans="1:4">
      <c r="A3220" s="32" t="e">
        <f>IF((A3219+$F$5&lt;='Steps 1+2'!$E$17),A3219+$F$5,#N/A)</f>
        <v>#N/A</v>
      </c>
      <c r="B3220" s="10" t="str">
        <f>IFERROR(IF(ISNUMBER(A3220),(IF(A3220&lt;('Steps 1+2'!$H$11),((A3220/('Steps 1+2'!$H$11))*3+1),((A3220-('Steps 1+2'!$H$11))/(('Steps 1+2'!$E$17)-('Steps 1+2'!$H$11))*2+4)))," ")," ")</f>
        <v xml:space="preserve"> </v>
      </c>
      <c r="C3220" s="9" t="str">
        <f t="shared" si="103"/>
        <v xml:space="preserve"> </v>
      </c>
      <c r="D3220" s="32" t="e">
        <f t="shared" si="104"/>
        <v>#N/A</v>
      </c>
    </row>
    <row r="3221" spans="1:4">
      <c r="A3221" s="32" t="e">
        <f>IF((A3220+$F$5&lt;='Steps 1+2'!$E$17),A3220+$F$5,#N/A)</f>
        <v>#N/A</v>
      </c>
      <c r="B3221" s="10" t="str">
        <f>IFERROR(IF(ISNUMBER(A3221),(IF(A3221&lt;('Steps 1+2'!$H$11),((A3221/('Steps 1+2'!$H$11))*3+1),((A3221-('Steps 1+2'!$H$11))/(('Steps 1+2'!$E$17)-('Steps 1+2'!$H$11))*2+4)))," ")," ")</f>
        <v xml:space="preserve"> </v>
      </c>
      <c r="C3221" s="9" t="str">
        <f t="shared" si="103"/>
        <v xml:space="preserve"> </v>
      </c>
      <c r="D3221" s="32" t="e">
        <f t="shared" si="104"/>
        <v>#N/A</v>
      </c>
    </row>
    <row r="3222" spans="1:4">
      <c r="A3222" s="32" t="e">
        <f>IF((A3221+$F$5&lt;='Steps 1+2'!$E$17),A3221+$F$5,#N/A)</f>
        <v>#N/A</v>
      </c>
      <c r="B3222" s="10" t="str">
        <f>IFERROR(IF(ISNUMBER(A3222),(IF(A3222&lt;('Steps 1+2'!$H$11),((A3222/('Steps 1+2'!$H$11))*3+1),((A3222-('Steps 1+2'!$H$11))/(('Steps 1+2'!$E$17)-('Steps 1+2'!$H$11))*2+4)))," ")," ")</f>
        <v xml:space="preserve"> </v>
      </c>
      <c r="C3222" s="9" t="str">
        <f t="shared" si="103"/>
        <v xml:space="preserve"> </v>
      </c>
      <c r="D3222" s="32" t="e">
        <f t="shared" si="104"/>
        <v>#N/A</v>
      </c>
    </row>
    <row r="3223" spans="1:4">
      <c r="A3223" s="32" t="e">
        <f>IF((A3222+$F$5&lt;='Steps 1+2'!$E$17),A3222+$F$5,#N/A)</f>
        <v>#N/A</v>
      </c>
      <c r="B3223" s="10" t="str">
        <f>IFERROR(IF(ISNUMBER(A3223),(IF(A3223&lt;('Steps 1+2'!$H$11),((A3223/('Steps 1+2'!$H$11))*3+1),((A3223-('Steps 1+2'!$H$11))/(('Steps 1+2'!$E$17)-('Steps 1+2'!$H$11))*2+4)))," ")," ")</f>
        <v xml:space="preserve"> </v>
      </c>
      <c r="C3223" s="9" t="str">
        <f t="shared" si="103"/>
        <v xml:space="preserve"> </v>
      </c>
      <c r="D3223" s="32" t="e">
        <f t="shared" si="104"/>
        <v>#N/A</v>
      </c>
    </row>
    <row r="3224" spans="1:4">
      <c r="A3224" s="32" t="e">
        <f>IF((A3223+$F$5&lt;='Steps 1+2'!$E$17),A3223+$F$5,#N/A)</f>
        <v>#N/A</v>
      </c>
      <c r="B3224" s="10" t="str">
        <f>IFERROR(IF(ISNUMBER(A3224),(IF(A3224&lt;('Steps 1+2'!$H$11),((A3224/('Steps 1+2'!$H$11))*3+1),((A3224-('Steps 1+2'!$H$11))/(('Steps 1+2'!$E$17)-('Steps 1+2'!$H$11))*2+4)))," ")," ")</f>
        <v xml:space="preserve"> </v>
      </c>
      <c r="C3224" s="9" t="str">
        <f t="shared" si="103"/>
        <v xml:space="preserve"> </v>
      </c>
      <c r="D3224" s="32" t="e">
        <f t="shared" si="104"/>
        <v>#N/A</v>
      </c>
    </row>
    <row r="3225" spans="1:4">
      <c r="A3225" s="32" t="e">
        <f>IF((A3224+$F$5&lt;='Steps 1+2'!$E$17),A3224+$F$5,#N/A)</f>
        <v>#N/A</v>
      </c>
      <c r="B3225" s="10" t="str">
        <f>IFERROR(IF(ISNUMBER(A3225),(IF(A3225&lt;('Steps 1+2'!$H$11),((A3225/('Steps 1+2'!$H$11))*3+1),((A3225-('Steps 1+2'!$H$11))/(('Steps 1+2'!$E$17)-('Steps 1+2'!$H$11))*2+4)))," ")," ")</f>
        <v xml:space="preserve"> </v>
      </c>
      <c r="C3225" s="9" t="str">
        <f t="shared" si="103"/>
        <v xml:space="preserve"> </v>
      </c>
      <c r="D3225" s="32" t="e">
        <f t="shared" si="104"/>
        <v>#N/A</v>
      </c>
    </row>
    <row r="3226" spans="1:4">
      <c r="A3226" s="32" t="e">
        <f>IF((A3225+$F$5&lt;='Steps 1+2'!$E$17),A3225+$F$5,#N/A)</f>
        <v>#N/A</v>
      </c>
      <c r="B3226" s="10" t="str">
        <f>IFERROR(IF(ISNUMBER(A3226),(IF(A3226&lt;('Steps 1+2'!$H$11),((A3226/('Steps 1+2'!$H$11))*3+1),((A3226-('Steps 1+2'!$H$11))/(('Steps 1+2'!$E$17)-('Steps 1+2'!$H$11))*2+4)))," ")," ")</f>
        <v xml:space="preserve"> </v>
      </c>
      <c r="C3226" s="9" t="str">
        <f t="shared" si="103"/>
        <v xml:space="preserve"> </v>
      </c>
      <c r="D3226" s="32" t="e">
        <f t="shared" si="104"/>
        <v>#N/A</v>
      </c>
    </row>
    <row r="3227" spans="1:4">
      <c r="A3227" s="32" t="e">
        <f>IF((A3226+$F$5&lt;='Steps 1+2'!$E$17),A3226+$F$5,#N/A)</f>
        <v>#N/A</v>
      </c>
      <c r="B3227" s="10" t="str">
        <f>IFERROR(IF(ISNUMBER(A3227),(IF(A3227&lt;('Steps 1+2'!$H$11),((A3227/('Steps 1+2'!$H$11))*3+1),((A3227-('Steps 1+2'!$H$11))/(('Steps 1+2'!$E$17)-('Steps 1+2'!$H$11))*2+4)))," ")," ")</f>
        <v xml:space="preserve"> </v>
      </c>
      <c r="C3227" s="9" t="str">
        <f t="shared" si="103"/>
        <v xml:space="preserve"> </v>
      </c>
      <c r="D3227" s="32" t="e">
        <f t="shared" si="104"/>
        <v>#N/A</v>
      </c>
    </row>
    <row r="3228" spans="1:4">
      <c r="A3228" s="32" t="e">
        <f>IF((A3227+$F$5&lt;='Steps 1+2'!$E$17),A3227+$F$5,#N/A)</f>
        <v>#N/A</v>
      </c>
      <c r="B3228" s="10" t="str">
        <f>IFERROR(IF(ISNUMBER(A3228),(IF(A3228&lt;('Steps 1+2'!$H$11),((A3228/('Steps 1+2'!$H$11))*3+1),((A3228-('Steps 1+2'!$H$11))/(('Steps 1+2'!$E$17)-('Steps 1+2'!$H$11))*2+4)))," ")," ")</f>
        <v xml:space="preserve"> </v>
      </c>
      <c r="C3228" s="9" t="str">
        <f t="shared" si="103"/>
        <v xml:space="preserve"> </v>
      </c>
      <c r="D3228" s="32" t="e">
        <f t="shared" si="104"/>
        <v>#N/A</v>
      </c>
    </row>
    <row r="3229" spans="1:4">
      <c r="A3229" s="32" t="e">
        <f>IF((A3228+$F$5&lt;='Steps 1+2'!$E$17),A3228+$F$5,#N/A)</f>
        <v>#N/A</v>
      </c>
      <c r="B3229" s="10" t="str">
        <f>IFERROR(IF(ISNUMBER(A3229),(IF(A3229&lt;('Steps 1+2'!$H$11),((A3229/('Steps 1+2'!$H$11))*3+1),((A3229-('Steps 1+2'!$H$11))/(('Steps 1+2'!$E$17)-('Steps 1+2'!$H$11))*2+4)))," ")," ")</f>
        <v xml:space="preserve"> </v>
      </c>
      <c r="C3229" s="9" t="str">
        <f t="shared" si="103"/>
        <v xml:space="preserve"> </v>
      </c>
      <c r="D3229" s="32" t="e">
        <f t="shared" si="104"/>
        <v>#N/A</v>
      </c>
    </row>
    <row r="3230" spans="1:4">
      <c r="A3230" s="32" t="e">
        <f>IF((A3229+$F$5&lt;='Steps 1+2'!$E$17),A3229+$F$5,#N/A)</f>
        <v>#N/A</v>
      </c>
      <c r="B3230" s="10" t="str">
        <f>IFERROR(IF(ISNUMBER(A3230),(IF(A3230&lt;('Steps 1+2'!$H$11),((A3230/('Steps 1+2'!$H$11))*3+1),((A3230-('Steps 1+2'!$H$11))/(('Steps 1+2'!$E$17)-('Steps 1+2'!$H$11))*2+4)))," ")," ")</f>
        <v xml:space="preserve"> </v>
      </c>
      <c r="C3230" s="9" t="str">
        <f t="shared" si="103"/>
        <v xml:space="preserve"> </v>
      </c>
      <c r="D3230" s="32" t="e">
        <f t="shared" si="104"/>
        <v>#N/A</v>
      </c>
    </row>
    <row r="3231" spans="1:4">
      <c r="A3231" s="32" t="e">
        <f>IF((A3230+$F$5&lt;='Steps 1+2'!$E$17),A3230+$F$5,#N/A)</f>
        <v>#N/A</v>
      </c>
      <c r="B3231" s="10" t="str">
        <f>IFERROR(IF(ISNUMBER(A3231),(IF(A3231&lt;('Steps 1+2'!$H$11),((A3231/('Steps 1+2'!$H$11))*3+1),((A3231-('Steps 1+2'!$H$11))/(('Steps 1+2'!$E$17)-('Steps 1+2'!$H$11))*2+4)))," ")," ")</f>
        <v xml:space="preserve"> </v>
      </c>
      <c r="C3231" s="9" t="str">
        <f t="shared" si="103"/>
        <v xml:space="preserve"> </v>
      </c>
      <c r="D3231" s="32" t="e">
        <f t="shared" si="104"/>
        <v>#N/A</v>
      </c>
    </row>
    <row r="3232" spans="1:4">
      <c r="A3232" s="32" t="e">
        <f>IF((A3231+$F$5&lt;='Steps 1+2'!$E$17),A3231+$F$5,#N/A)</f>
        <v>#N/A</v>
      </c>
      <c r="B3232" s="10" t="str">
        <f>IFERROR(IF(ISNUMBER(A3232),(IF(A3232&lt;('Steps 1+2'!$H$11),((A3232/('Steps 1+2'!$H$11))*3+1),((A3232-('Steps 1+2'!$H$11))/(('Steps 1+2'!$E$17)-('Steps 1+2'!$H$11))*2+4)))," ")," ")</f>
        <v xml:space="preserve"> </v>
      </c>
      <c r="C3232" s="9" t="str">
        <f t="shared" si="103"/>
        <v xml:space="preserve"> </v>
      </c>
      <c r="D3232" s="32" t="e">
        <f t="shared" si="104"/>
        <v>#N/A</v>
      </c>
    </row>
    <row r="3233" spans="1:4">
      <c r="A3233" s="32" t="e">
        <f>IF((A3232+$F$5&lt;='Steps 1+2'!$E$17),A3232+$F$5,#N/A)</f>
        <v>#N/A</v>
      </c>
      <c r="B3233" s="10" t="str">
        <f>IFERROR(IF(ISNUMBER(A3233),(IF(A3233&lt;('Steps 1+2'!$H$11),((A3233/('Steps 1+2'!$H$11))*3+1),((A3233-('Steps 1+2'!$H$11))/(('Steps 1+2'!$E$17)-('Steps 1+2'!$H$11))*2+4)))," ")," ")</f>
        <v xml:space="preserve"> </v>
      </c>
      <c r="C3233" s="9" t="str">
        <f t="shared" si="103"/>
        <v xml:space="preserve"> </v>
      </c>
      <c r="D3233" s="32" t="e">
        <f t="shared" si="104"/>
        <v>#N/A</v>
      </c>
    </row>
    <row r="3234" spans="1:4">
      <c r="A3234" s="32" t="e">
        <f>IF((A3233+$F$5&lt;='Steps 1+2'!$E$17),A3233+$F$5,#N/A)</f>
        <v>#N/A</v>
      </c>
      <c r="B3234" s="10" t="str">
        <f>IFERROR(IF(ISNUMBER(A3234),(IF(A3234&lt;('Steps 1+2'!$H$11),((A3234/('Steps 1+2'!$H$11))*3+1),((A3234-('Steps 1+2'!$H$11))/(('Steps 1+2'!$E$17)-('Steps 1+2'!$H$11))*2+4)))," ")," ")</f>
        <v xml:space="preserve"> </v>
      </c>
      <c r="C3234" s="9" t="str">
        <f t="shared" si="103"/>
        <v xml:space="preserve"> </v>
      </c>
      <c r="D3234" s="32" t="e">
        <f t="shared" si="104"/>
        <v>#N/A</v>
      </c>
    </row>
    <row r="3235" spans="1:4">
      <c r="A3235" s="32" t="e">
        <f>IF((A3234+$F$5&lt;='Steps 1+2'!$E$17),A3234+$F$5,#N/A)</f>
        <v>#N/A</v>
      </c>
      <c r="B3235" s="10" t="str">
        <f>IFERROR(IF(ISNUMBER(A3235),(IF(A3235&lt;('Steps 1+2'!$H$11),((A3235/('Steps 1+2'!$H$11))*3+1),((A3235-('Steps 1+2'!$H$11))/(('Steps 1+2'!$E$17)-('Steps 1+2'!$H$11))*2+4)))," ")," ")</f>
        <v xml:space="preserve"> </v>
      </c>
      <c r="C3235" s="9" t="str">
        <f t="shared" si="103"/>
        <v xml:space="preserve"> </v>
      </c>
      <c r="D3235" s="32" t="e">
        <f t="shared" si="104"/>
        <v>#N/A</v>
      </c>
    </row>
    <row r="3236" spans="1:4">
      <c r="A3236" s="32" t="e">
        <f>IF((A3235+$F$5&lt;='Steps 1+2'!$E$17),A3235+$F$5,#N/A)</f>
        <v>#N/A</v>
      </c>
      <c r="B3236" s="10" t="str">
        <f>IFERROR(IF(ISNUMBER(A3236),(IF(A3236&lt;('Steps 1+2'!$H$11),((A3236/('Steps 1+2'!$H$11))*3+1),((A3236-('Steps 1+2'!$H$11))/(('Steps 1+2'!$E$17)-('Steps 1+2'!$H$11))*2+4)))," ")," ")</f>
        <v xml:space="preserve"> </v>
      </c>
      <c r="C3236" s="9" t="str">
        <f t="shared" si="103"/>
        <v xml:space="preserve"> </v>
      </c>
      <c r="D3236" s="32" t="e">
        <f t="shared" si="104"/>
        <v>#N/A</v>
      </c>
    </row>
    <row r="3237" spans="1:4">
      <c r="A3237" s="32" t="e">
        <f>IF((A3236+$F$5&lt;='Steps 1+2'!$E$17),A3236+$F$5,#N/A)</f>
        <v>#N/A</v>
      </c>
      <c r="B3237" s="10" t="str">
        <f>IFERROR(IF(ISNUMBER(A3237),(IF(A3237&lt;('Steps 1+2'!$H$11),((A3237/('Steps 1+2'!$H$11))*3+1),((A3237-('Steps 1+2'!$H$11))/(('Steps 1+2'!$E$17)-('Steps 1+2'!$H$11))*2+4)))," ")," ")</f>
        <v xml:space="preserve"> </v>
      </c>
      <c r="C3237" s="9" t="str">
        <f t="shared" si="103"/>
        <v xml:space="preserve"> </v>
      </c>
      <c r="D3237" s="32" t="e">
        <f t="shared" si="104"/>
        <v>#N/A</v>
      </c>
    </row>
    <row r="3238" spans="1:4">
      <c r="A3238" s="32" t="e">
        <f>IF((A3237+$F$5&lt;='Steps 1+2'!$E$17),A3237+$F$5,#N/A)</f>
        <v>#N/A</v>
      </c>
      <c r="B3238" s="10" t="str">
        <f>IFERROR(IF(ISNUMBER(A3238),(IF(A3238&lt;('Steps 1+2'!$H$11),((A3238/('Steps 1+2'!$H$11))*3+1),((A3238-('Steps 1+2'!$H$11))/(('Steps 1+2'!$E$17)-('Steps 1+2'!$H$11))*2+4)))," ")," ")</f>
        <v xml:space="preserve"> </v>
      </c>
      <c r="C3238" s="9" t="str">
        <f t="shared" si="103"/>
        <v xml:space="preserve"> </v>
      </c>
      <c r="D3238" s="32" t="e">
        <f t="shared" si="104"/>
        <v>#N/A</v>
      </c>
    </row>
    <row r="3239" spans="1:4">
      <c r="A3239" s="32" t="e">
        <f>IF((A3238+$F$5&lt;='Steps 1+2'!$E$17),A3238+$F$5,#N/A)</f>
        <v>#N/A</v>
      </c>
      <c r="B3239" s="10" t="str">
        <f>IFERROR(IF(ISNUMBER(A3239),(IF(A3239&lt;('Steps 1+2'!$H$11),((A3239/('Steps 1+2'!$H$11))*3+1),((A3239-('Steps 1+2'!$H$11))/(('Steps 1+2'!$E$17)-('Steps 1+2'!$H$11))*2+4)))," ")," ")</f>
        <v xml:space="preserve"> </v>
      </c>
      <c r="C3239" s="9" t="str">
        <f t="shared" si="103"/>
        <v xml:space="preserve"> </v>
      </c>
      <c r="D3239" s="32" t="e">
        <f t="shared" si="104"/>
        <v>#N/A</v>
      </c>
    </row>
    <row r="3240" spans="1:4">
      <c r="A3240" s="32" t="e">
        <f>IF((A3239+$F$5&lt;='Steps 1+2'!$E$17),A3239+$F$5,#N/A)</f>
        <v>#N/A</v>
      </c>
      <c r="B3240" s="10" t="str">
        <f>IFERROR(IF(ISNUMBER(A3240),(IF(A3240&lt;('Steps 1+2'!$H$11),((A3240/('Steps 1+2'!$H$11))*3+1),((A3240-('Steps 1+2'!$H$11))/(('Steps 1+2'!$E$17)-('Steps 1+2'!$H$11))*2+4)))," ")," ")</f>
        <v xml:space="preserve"> </v>
      </c>
      <c r="C3240" s="9" t="str">
        <f t="shared" si="103"/>
        <v xml:space="preserve"> </v>
      </c>
      <c r="D3240" s="32" t="e">
        <f t="shared" si="104"/>
        <v>#N/A</v>
      </c>
    </row>
    <row r="3241" spans="1:4">
      <c r="A3241" s="32" t="e">
        <f>IF((A3240+$F$5&lt;='Steps 1+2'!$E$17),A3240+$F$5,#N/A)</f>
        <v>#N/A</v>
      </c>
      <c r="B3241" s="10" t="str">
        <f>IFERROR(IF(ISNUMBER(A3241),(IF(A3241&lt;('Steps 1+2'!$H$11),((A3241/('Steps 1+2'!$H$11))*3+1),((A3241-('Steps 1+2'!$H$11))/(('Steps 1+2'!$E$17)-('Steps 1+2'!$H$11))*2+4)))," ")," ")</f>
        <v xml:space="preserve"> </v>
      </c>
      <c r="C3241" s="9" t="str">
        <f t="shared" si="103"/>
        <v xml:space="preserve"> </v>
      </c>
      <c r="D3241" s="32" t="e">
        <f t="shared" si="104"/>
        <v>#N/A</v>
      </c>
    </row>
    <row r="3242" spans="1:4">
      <c r="A3242" s="32" t="e">
        <f>IF((A3241+$F$5&lt;='Steps 1+2'!$E$17),A3241+$F$5,#N/A)</f>
        <v>#N/A</v>
      </c>
      <c r="B3242" s="10" t="str">
        <f>IFERROR(IF(ISNUMBER(A3242),(IF(A3242&lt;('Steps 1+2'!$H$11),((A3242/('Steps 1+2'!$H$11))*3+1),((A3242-('Steps 1+2'!$H$11))/(('Steps 1+2'!$E$17)-('Steps 1+2'!$H$11))*2+4)))," ")," ")</f>
        <v xml:space="preserve"> </v>
      </c>
      <c r="C3242" s="9" t="str">
        <f t="shared" si="103"/>
        <v xml:space="preserve"> </v>
      </c>
      <c r="D3242" s="32" t="e">
        <f t="shared" si="104"/>
        <v>#N/A</v>
      </c>
    </row>
    <row r="3243" spans="1:4">
      <c r="A3243" s="32" t="e">
        <f>IF((A3242+$F$5&lt;='Steps 1+2'!$E$17),A3242+$F$5,#N/A)</f>
        <v>#N/A</v>
      </c>
      <c r="B3243" s="10" t="str">
        <f>IFERROR(IF(ISNUMBER(A3243),(IF(A3243&lt;('Steps 1+2'!$H$11),((A3243/('Steps 1+2'!$H$11))*3+1),((A3243-('Steps 1+2'!$H$11))/(('Steps 1+2'!$E$17)-('Steps 1+2'!$H$11))*2+4)))," ")," ")</f>
        <v xml:space="preserve"> </v>
      </c>
      <c r="C3243" s="9" t="str">
        <f t="shared" si="103"/>
        <v xml:space="preserve"> </v>
      </c>
      <c r="D3243" s="32" t="e">
        <f t="shared" si="104"/>
        <v>#N/A</v>
      </c>
    </row>
    <row r="3244" spans="1:4">
      <c r="A3244" s="32" t="e">
        <f>IF((A3243+$F$5&lt;='Steps 1+2'!$E$17),A3243+$F$5,#N/A)</f>
        <v>#N/A</v>
      </c>
      <c r="B3244" s="10" t="str">
        <f>IFERROR(IF(ISNUMBER(A3244),(IF(A3244&lt;('Steps 1+2'!$H$11),((A3244/('Steps 1+2'!$H$11))*3+1),((A3244-('Steps 1+2'!$H$11))/(('Steps 1+2'!$E$17)-('Steps 1+2'!$H$11))*2+4)))," ")," ")</f>
        <v xml:space="preserve"> </v>
      </c>
      <c r="C3244" s="9" t="str">
        <f t="shared" si="103"/>
        <v xml:space="preserve"> </v>
      </c>
      <c r="D3244" s="32" t="e">
        <f t="shared" si="104"/>
        <v>#N/A</v>
      </c>
    </row>
    <row r="3245" spans="1:4">
      <c r="A3245" s="32" t="e">
        <f>IF((A3244+$F$5&lt;='Steps 1+2'!$E$17),A3244+$F$5,#N/A)</f>
        <v>#N/A</v>
      </c>
      <c r="B3245" s="10" t="str">
        <f>IFERROR(IF(ISNUMBER(A3245),(IF(A3245&lt;('Steps 1+2'!$H$11),((A3245/('Steps 1+2'!$H$11))*3+1),((A3245-('Steps 1+2'!$H$11))/(('Steps 1+2'!$E$17)-('Steps 1+2'!$H$11))*2+4)))," ")," ")</f>
        <v xml:space="preserve"> </v>
      </c>
      <c r="C3245" s="9" t="str">
        <f t="shared" si="103"/>
        <v xml:space="preserve"> </v>
      </c>
      <c r="D3245" s="32" t="e">
        <f t="shared" si="104"/>
        <v>#N/A</v>
      </c>
    </row>
    <row r="3246" spans="1:4">
      <c r="A3246" s="32" t="e">
        <f>IF((A3245+$F$5&lt;='Steps 1+2'!$E$17),A3245+$F$5,#N/A)</f>
        <v>#N/A</v>
      </c>
      <c r="B3246" s="10" t="str">
        <f>IFERROR(IF(ISNUMBER(A3246),(IF(A3246&lt;('Steps 1+2'!$H$11),((A3246/('Steps 1+2'!$H$11))*3+1),((A3246-('Steps 1+2'!$H$11))/(('Steps 1+2'!$E$17)-('Steps 1+2'!$H$11))*2+4)))," ")," ")</f>
        <v xml:space="preserve"> </v>
      </c>
      <c r="C3246" s="9" t="str">
        <f t="shared" si="103"/>
        <v xml:space="preserve"> </v>
      </c>
      <c r="D3246" s="32" t="e">
        <f t="shared" si="104"/>
        <v>#N/A</v>
      </c>
    </row>
    <row r="3247" spans="1:4">
      <c r="A3247" s="32" t="e">
        <f>IF((A3246+$F$5&lt;='Steps 1+2'!$E$17),A3246+$F$5,#N/A)</f>
        <v>#N/A</v>
      </c>
      <c r="B3247" s="10" t="str">
        <f>IFERROR(IF(ISNUMBER(A3247),(IF(A3247&lt;('Steps 1+2'!$H$11),((A3247/('Steps 1+2'!$H$11))*3+1),((A3247-('Steps 1+2'!$H$11))/(('Steps 1+2'!$E$17)-('Steps 1+2'!$H$11))*2+4)))," ")," ")</f>
        <v xml:space="preserve"> </v>
      </c>
      <c r="C3247" s="9" t="str">
        <f t="shared" si="103"/>
        <v xml:space="preserve"> </v>
      </c>
      <c r="D3247" s="32" t="e">
        <f t="shared" si="104"/>
        <v>#N/A</v>
      </c>
    </row>
    <row r="3248" spans="1:4">
      <c r="A3248" s="32" t="e">
        <f>IF((A3247+$F$5&lt;='Steps 1+2'!$E$17),A3247+$F$5,#N/A)</f>
        <v>#N/A</v>
      </c>
      <c r="B3248" s="10" t="str">
        <f>IFERROR(IF(ISNUMBER(A3248),(IF(A3248&lt;('Steps 1+2'!$H$11),((A3248/('Steps 1+2'!$H$11))*3+1),((A3248-('Steps 1+2'!$H$11))/(('Steps 1+2'!$E$17)-('Steps 1+2'!$H$11))*2+4)))," ")," ")</f>
        <v xml:space="preserve"> </v>
      </c>
      <c r="C3248" s="9" t="str">
        <f t="shared" si="103"/>
        <v xml:space="preserve"> </v>
      </c>
      <c r="D3248" s="32" t="e">
        <f t="shared" si="104"/>
        <v>#N/A</v>
      </c>
    </row>
    <row r="3249" spans="1:4">
      <c r="A3249" s="32" t="e">
        <f>IF((A3248+$F$5&lt;='Steps 1+2'!$E$17),A3248+$F$5,#N/A)</f>
        <v>#N/A</v>
      </c>
      <c r="B3249" s="10" t="str">
        <f>IFERROR(IF(ISNUMBER(A3249),(IF(A3249&lt;('Steps 1+2'!$H$11),((A3249/('Steps 1+2'!$H$11))*3+1),((A3249-('Steps 1+2'!$H$11))/(('Steps 1+2'!$E$17)-('Steps 1+2'!$H$11))*2+4)))," ")," ")</f>
        <v xml:space="preserve"> </v>
      </c>
      <c r="C3249" s="9" t="str">
        <f t="shared" si="103"/>
        <v xml:space="preserve"> </v>
      </c>
      <c r="D3249" s="32" t="e">
        <f t="shared" si="104"/>
        <v>#N/A</v>
      </c>
    </row>
    <row r="3250" spans="1:4">
      <c r="A3250" s="32" t="e">
        <f>IF((A3249+$F$5&lt;='Steps 1+2'!$E$17),A3249+$F$5,#N/A)</f>
        <v>#N/A</v>
      </c>
      <c r="B3250" s="10" t="str">
        <f>IFERROR(IF(ISNUMBER(A3250),(IF(A3250&lt;('Steps 1+2'!$H$11),((A3250/('Steps 1+2'!$H$11))*3+1),((A3250-('Steps 1+2'!$H$11))/(('Steps 1+2'!$E$17)-('Steps 1+2'!$H$11))*2+4)))," ")," ")</f>
        <v xml:space="preserve"> </v>
      </c>
      <c r="C3250" s="9" t="str">
        <f t="shared" si="103"/>
        <v xml:space="preserve"> </v>
      </c>
      <c r="D3250" s="32" t="e">
        <f t="shared" si="104"/>
        <v>#N/A</v>
      </c>
    </row>
    <row r="3251" spans="1:4">
      <c r="A3251" s="32" t="e">
        <f>IF((A3250+$F$5&lt;='Steps 1+2'!$E$17),A3250+$F$5,#N/A)</f>
        <v>#N/A</v>
      </c>
      <c r="B3251" s="10" t="str">
        <f>IFERROR(IF(ISNUMBER(A3251),(IF(A3251&lt;('Steps 1+2'!$H$11),((A3251/('Steps 1+2'!$H$11))*3+1),((A3251-('Steps 1+2'!$H$11))/(('Steps 1+2'!$E$17)-('Steps 1+2'!$H$11))*2+4)))," ")," ")</f>
        <v xml:space="preserve"> </v>
      </c>
      <c r="C3251" s="9" t="str">
        <f t="shared" si="103"/>
        <v xml:space="preserve"> </v>
      </c>
      <c r="D3251" s="32" t="e">
        <f t="shared" si="104"/>
        <v>#N/A</v>
      </c>
    </row>
    <row r="3252" spans="1:4">
      <c r="A3252" s="32" t="e">
        <f>IF((A3251+$F$5&lt;='Steps 1+2'!$E$17),A3251+$F$5,#N/A)</f>
        <v>#N/A</v>
      </c>
      <c r="B3252" s="10" t="str">
        <f>IFERROR(IF(ISNUMBER(A3252),(IF(A3252&lt;('Steps 1+2'!$H$11),((A3252/('Steps 1+2'!$H$11))*3+1),((A3252-('Steps 1+2'!$H$11))/(('Steps 1+2'!$E$17)-('Steps 1+2'!$H$11))*2+4)))," ")," ")</f>
        <v xml:space="preserve"> </v>
      </c>
      <c r="C3252" s="9" t="str">
        <f t="shared" si="103"/>
        <v xml:space="preserve"> </v>
      </c>
      <c r="D3252" s="32" t="e">
        <f t="shared" si="104"/>
        <v>#N/A</v>
      </c>
    </row>
    <row r="3253" spans="1:4">
      <c r="A3253" s="32" t="e">
        <f>IF((A3252+$F$5&lt;='Steps 1+2'!$E$17),A3252+$F$5,#N/A)</f>
        <v>#N/A</v>
      </c>
      <c r="B3253" s="10" t="str">
        <f>IFERROR(IF(ISNUMBER(A3253),(IF(A3253&lt;('Steps 1+2'!$H$11),((A3253/('Steps 1+2'!$H$11))*3+1),((A3253-('Steps 1+2'!$H$11))/(('Steps 1+2'!$E$17)-('Steps 1+2'!$H$11))*2+4)))," ")," ")</f>
        <v xml:space="preserve"> </v>
      </c>
      <c r="C3253" s="9" t="str">
        <f t="shared" si="103"/>
        <v xml:space="preserve"> </v>
      </c>
      <c r="D3253" s="32" t="e">
        <f t="shared" si="104"/>
        <v>#N/A</v>
      </c>
    </row>
    <row r="3254" spans="1:4">
      <c r="A3254" s="32" t="e">
        <f>IF((A3253+$F$5&lt;='Steps 1+2'!$E$17),A3253+$F$5,#N/A)</f>
        <v>#N/A</v>
      </c>
      <c r="B3254" s="10" t="str">
        <f>IFERROR(IF(ISNUMBER(A3254),(IF(A3254&lt;('Steps 1+2'!$H$11),((A3254/('Steps 1+2'!$H$11))*3+1),((A3254-('Steps 1+2'!$H$11))/(('Steps 1+2'!$E$17)-('Steps 1+2'!$H$11))*2+4)))," ")," ")</f>
        <v xml:space="preserve"> </v>
      </c>
      <c r="C3254" s="9" t="str">
        <f t="shared" si="103"/>
        <v xml:space="preserve"> </v>
      </c>
      <c r="D3254" s="32" t="e">
        <f t="shared" si="104"/>
        <v>#N/A</v>
      </c>
    </row>
    <row r="3255" spans="1:4">
      <c r="A3255" s="32" t="e">
        <f>IF((A3254+$F$5&lt;='Steps 1+2'!$E$17),A3254+$F$5,#N/A)</f>
        <v>#N/A</v>
      </c>
      <c r="B3255" s="10" t="str">
        <f>IFERROR(IF(ISNUMBER(A3255),(IF(A3255&lt;('Steps 1+2'!$H$11),((A3255/('Steps 1+2'!$H$11))*3+1),((A3255-('Steps 1+2'!$H$11))/(('Steps 1+2'!$E$17)-('Steps 1+2'!$H$11))*2+4)))," ")," ")</f>
        <v xml:space="preserve"> </v>
      </c>
      <c r="C3255" s="9" t="str">
        <f t="shared" si="103"/>
        <v xml:space="preserve"> </v>
      </c>
      <c r="D3255" s="32" t="e">
        <f t="shared" si="104"/>
        <v>#N/A</v>
      </c>
    </row>
    <row r="3256" spans="1:4">
      <c r="A3256" s="32" t="e">
        <f>IF((A3255+$F$5&lt;='Steps 1+2'!$E$17),A3255+$F$5,#N/A)</f>
        <v>#N/A</v>
      </c>
      <c r="B3256" s="10" t="str">
        <f>IFERROR(IF(ISNUMBER(A3256),(IF(A3256&lt;('Steps 1+2'!$H$11),((A3256/('Steps 1+2'!$H$11))*3+1),((A3256-('Steps 1+2'!$H$11))/(('Steps 1+2'!$E$17)-('Steps 1+2'!$H$11))*2+4)))," ")," ")</f>
        <v xml:space="preserve"> </v>
      </c>
      <c r="C3256" s="9" t="str">
        <f t="shared" si="103"/>
        <v xml:space="preserve"> </v>
      </c>
      <c r="D3256" s="32" t="e">
        <f t="shared" si="104"/>
        <v>#N/A</v>
      </c>
    </row>
    <row r="3257" spans="1:4">
      <c r="A3257" s="32" t="e">
        <f>IF((A3256+$F$5&lt;='Steps 1+2'!$E$17),A3256+$F$5,#N/A)</f>
        <v>#N/A</v>
      </c>
      <c r="B3257" s="10" t="str">
        <f>IFERROR(IF(ISNUMBER(A3257),(IF(A3257&lt;('Steps 1+2'!$H$11),((A3257/('Steps 1+2'!$H$11))*3+1),((A3257-('Steps 1+2'!$H$11))/(('Steps 1+2'!$E$17)-('Steps 1+2'!$H$11))*2+4)))," ")," ")</f>
        <v xml:space="preserve"> </v>
      </c>
      <c r="C3257" s="9" t="str">
        <f t="shared" si="103"/>
        <v xml:space="preserve"> </v>
      </c>
      <c r="D3257" s="32" t="e">
        <f t="shared" si="104"/>
        <v>#N/A</v>
      </c>
    </row>
    <row r="3258" spans="1:4">
      <c r="A3258" s="32" t="e">
        <f>IF((A3257+$F$5&lt;='Steps 1+2'!$E$17),A3257+$F$5,#N/A)</f>
        <v>#N/A</v>
      </c>
      <c r="B3258" s="10" t="str">
        <f>IFERROR(IF(ISNUMBER(A3258),(IF(A3258&lt;('Steps 1+2'!$H$11),((A3258/('Steps 1+2'!$H$11))*3+1),((A3258-('Steps 1+2'!$H$11))/(('Steps 1+2'!$E$17)-('Steps 1+2'!$H$11))*2+4)))," ")," ")</f>
        <v xml:space="preserve"> </v>
      </c>
      <c r="C3258" s="9" t="str">
        <f t="shared" si="103"/>
        <v xml:space="preserve"> </v>
      </c>
      <c r="D3258" s="32" t="e">
        <f t="shared" si="104"/>
        <v>#N/A</v>
      </c>
    </row>
    <row r="3259" spans="1:4">
      <c r="A3259" s="32" t="e">
        <f>IF((A3258+$F$5&lt;='Steps 1+2'!$E$17),A3258+$F$5,#N/A)</f>
        <v>#N/A</v>
      </c>
      <c r="B3259" s="10" t="str">
        <f>IFERROR(IF(ISNUMBER(A3259),(IF(A3259&lt;('Steps 1+2'!$H$11),((A3259/('Steps 1+2'!$H$11))*3+1),((A3259-('Steps 1+2'!$H$11))/(('Steps 1+2'!$E$17)-('Steps 1+2'!$H$11))*2+4)))," ")," ")</f>
        <v xml:space="preserve"> </v>
      </c>
      <c r="C3259" s="9" t="str">
        <f t="shared" si="103"/>
        <v xml:space="preserve"> </v>
      </c>
      <c r="D3259" s="32" t="e">
        <f t="shared" si="104"/>
        <v>#N/A</v>
      </c>
    </row>
    <row r="3260" spans="1:4">
      <c r="A3260" s="32" t="e">
        <f>IF((A3259+$F$5&lt;='Steps 1+2'!$E$17),A3259+$F$5,#N/A)</f>
        <v>#N/A</v>
      </c>
      <c r="B3260" s="10" t="str">
        <f>IFERROR(IF(ISNUMBER(A3260),(IF(A3260&lt;('Steps 1+2'!$H$11),((A3260/('Steps 1+2'!$H$11))*3+1),((A3260-('Steps 1+2'!$H$11))/(('Steps 1+2'!$E$17)-('Steps 1+2'!$H$11))*2+4)))," ")," ")</f>
        <v xml:space="preserve"> </v>
      </c>
      <c r="C3260" s="9" t="str">
        <f t="shared" si="103"/>
        <v xml:space="preserve"> </v>
      </c>
      <c r="D3260" s="32" t="e">
        <f t="shared" si="104"/>
        <v>#N/A</v>
      </c>
    </row>
    <row r="3261" spans="1:4">
      <c r="A3261" s="32" t="e">
        <f>IF((A3260+$F$5&lt;='Steps 1+2'!$E$17),A3260+$F$5,#N/A)</f>
        <v>#N/A</v>
      </c>
      <c r="B3261" s="10" t="str">
        <f>IFERROR(IF(ISNUMBER(A3261),(IF(A3261&lt;('Steps 1+2'!$H$11),((A3261/('Steps 1+2'!$H$11))*3+1),((A3261-('Steps 1+2'!$H$11))/(('Steps 1+2'!$E$17)-('Steps 1+2'!$H$11))*2+4)))," ")," ")</f>
        <v xml:space="preserve"> </v>
      </c>
      <c r="C3261" s="9" t="str">
        <f t="shared" si="103"/>
        <v xml:space="preserve"> </v>
      </c>
      <c r="D3261" s="32" t="e">
        <f t="shared" si="104"/>
        <v>#N/A</v>
      </c>
    </row>
    <row r="3262" spans="1:4">
      <c r="A3262" s="32" t="e">
        <f>IF((A3261+$F$5&lt;='Steps 1+2'!$E$17),A3261+$F$5,#N/A)</f>
        <v>#N/A</v>
      </c>
      <c r="B3262" s="10" t="str">
        <f>IFERROR(IF(ISNUMBER(A3262),(IF(A3262&lt;('Steps 1+2'!$H$11),((A3262/('Steps 1+2'!$H$11))*3+1),((A3262-('Steps 1+2'!$H$11))/(('Steps 1+2'!$E$17)-('Steps 1+2'!$H$11))*2+4)))," ")," ")</f>
        <v xml:space="preserve"> </v>
      </c>
      <c r="C3262" s="9" t="str">
        <f t="shared" si="103"/>
        <v xml:space="preserve"> </v>
      </c>
      <c r="D3262" s="32" t="e">
        <f t="shared" si="104"/>
        <v>#N/A</v>
      </c>
    </row>
    <row r="3263" spans="1:4">
      <c r="A3263" s="32" t="e">
        <f>IF((A3262+$F$5&lt;='Steps 1+2'!$E$17),A3262+$F$5,#N/A)</f>
        <v>#N/A</v>
      </c>
      <c r="B3263" s="10" t="str">
        <f>IFERROR(IF(ISNUMBER(A3263),(IF(A3263&lt;('Steps 1+2'!$H$11),((A3263/('Steps 1+2'!$H$11))*3+1),((A3263-('Steps 1+2'!$H$11))/(('Steps 1+2'!$E$17)-('Steps 1+2'!$H$11))*2+4)))," ")," ")</f>
        <v xml:space="preserve"> </v>
      </c>
      <c r="C3263" s="9" t="str">
        <f t="shared" si="103"/>
        <v xml:space="preserve"> </v>
      </c>
      <c r="D3263" s="32" t="e">
        <f t="shared" si="104"/>
        <v>#N/A</v>
      </c>
    </row>
    <row r="3264" spans="1:4">
      <c r="A3264" s="32" t="e">
        <f>IF((A3263+$F$5&lt;='Steps 1+2'!$E$17),A3263+$F$5,#N/A)</f>
        <v>#N/A</v>
      </c>
      <c r="B3264" s="10" t="str">
        <f>IFERROR(IF(ISNUMBER(A3264),(IF(A3264&lt;('Steps 1+2'!$H$11),((A3264/('Steps 1+2'!$H$11))*3+1),((A3264-('Steps 1+2'!$H$11))/(('Steps 1+2'!$E$17)-('Steps 1+2'!$H$11))*2+4)))," ")," ")</f>
        <v xml:space="preserve"> </v>
      </c>
      <c r="C3264" s="9" t="str">
        <f t="shared" si="103"/>
        <v xml:space="preserve"> </v>
      </c>
      <c r="D3264" s="32" t="e">
        <f t="shared" si="104"/>
        <v>#N/A</v>
      </c>
    </row>
    <row r="3265" spans="1:4">
      <c r="A3265" s="32" t="e">
        <f>IF((A3264+$F$5&lt;='Steps 1+2'!$E$17),A3264+$F$5,#N/A)</f>
        <v>#N/A</v>
      </c>
      <c r="B3265" s="10" t="str">
        <f>IFERROR(IF(ISNUMBER(A3265),(IF(A3265&lt;('Steps 1+2'!$H$11),((A3265/('Steps 1+2'!$H$11))*3+1),((A3265-('Steps 1+2'!$H$11))/(('Steps 1+2'!$E$17)-('Steps 1+2'!$H$11))*2+4)))," ")," ")</f>
        <v xml:space="preserve"> </v>
      </c>
      <c r="C3265" s="9" t="str">
        <f t="shared" si="103"/>
        <v xml:space="preserve"> </v>
      </c>
      <c r="D3265" s="32" t="e">
        <f t="shared" si="104"/>
        <v>#N/A</v>
      </c>
    </row>
    <row r="3266" spans="1:4">
      <c r="A3266" s="32" t="e">
        <f>IF((A3265+$F$5&lt;='Steps 1+2'!$E$17),A3265+$F$5,#N/A)</f>
        <v>#N/A</v>
      </c>
      <c r="B3266" s="10" t="str">
        <f>IFERROR(IF(ISNUMBER(A3266),(IF(A3266&lt;('Steps 1+2'!$H$11),((A3266/('Steps 1+2'!$H$11))*3+1),((A3266-('Steps 1+2'!$H$11))/(('Steps 1+2'!$E$17)-('Steps 1+2'!$H$11))*2+4)))," ")," ")</f>
        <v xml:space="preserve"> </v>
      </c>
      <c r="C3266" s="9" t="str">
        <f t="shared" ref="C3266:C3329" si="105">IFERROR(IF(AND(B3266&gt;3.5,B3266&lt;4),3.5,ROUND(B3266/5,1)*5)," ")</f>
        <v xml:space="preserve"> </v>
      </c>
      <c r="D3266" s="32" t="e">
        <f t="shared" si="104"/>
        <v>#N/A</v>
      </c>
    </row>
    <row r="3267" spans="1:4">
      <c r="A3267" s="32" t="e">
        <f>IF((A3266+$F$5&lt;='Steps 1+2'!$E$17),A3266+$F$5,#N/A)</f>
        <v>#N/A</v>
      </c>
      <c r="B3267" s="10" t="str">
        <f>IFERROR(IF(ISNUMBER(A3267),(IF(A3267&lt;('Steps 1+2'!$H$11),((A3267/('Steps 1+2'!$H$11))*3+1),((A3267-('Steps 1+2'!$H$11))/(('Steps 1+2'!$E$17)-('Steps 1+2'!$H$11))*2+4)))," ")," ")</f>
        <v xml:space="preserve"> </v>
      </c>
      <c r="C3267" s="9" t="str">
        <f t="shared" si="105"/>
        <v xml:space="preserve"> </v>
      </c>
      <c r="D3267" s="32" t="e">
        <f t="shared" si="104"/>
        <v>#N/A</v>
      </c>
    </row>
    <row r="3268" spans="1:4">
      <c r="A3268" s="32" t="e">
        <f>IF((A3267+$F$5&lt;='Steps 1+2'!$E$17),A3267+$F$5,#N/A)</f>
        <v>#N/A</v>
      </c>
      <c r="B3268" s="10" t="str">
        <f>IFERROR(IF(ISNUMBER(A3268),(IF(A3268&lt;('Steps 1+2'!$H$11),((A3268/('Steps 1+2'!$H$11))*3+1),((A3268-('Steps 1+2'!$H$11))/(('Steps 1+2'!$E$17)-('Steps 1+2'!$H$11))*2+4)))," ")," ")</f>
        <v xml:space="preserve"> </v>
      </c>
      <c r="C3268" s="9" t="str">
        <f t="shared" si="105"/>
        <v xml:space="preserve"> </v>
      </c>
      <c r="D3268" s="32" t="e">
        <f t="shared" si="104"/>
        <v>#N/A</v>
      </c>
    </row>
    <row r="3269" spans="1:4">
      <c r="A3269" s="32" t="e">
        <f>IF((A3268+$F$5&lt;='Steps 1+2'!$E$17),A3268+$F$5,#N/A)</f>
        <v>#N/A</v>
      </c>
      <c r="B3269" s="10" t="str">
        <f>IFERROR(IF(ISNUMBER(A3269),(IF(A3269&lt;('Steps 1+2'!$H$11),((A3269/('Steps 1+2'!$H$11))*3+1),((A3269-('Steps 1+2'!$H$11))/(('Steps 1+2'!$E$17)-('Steps 1+2'!$H$11))*2+4)))," ")," ")</f>
        <v xml:space="preserve"> </v>
      </c>
      <c r="C3269" s="9" t="str">
        <f t="shared" si="105"/>
        <v xml:space="preserve"> </v>
      </c>
      <c r="D3269" s="32" t="e">
        <f t="shared" si="104"/>
        <v>#N/A</v>
      </c>
    </row>
    <row r="3270" spans="1:4">
      <c r="A3270" s="32" t="e">
        <f>IF((A3269+$F$5&lt;='Steps 1+2'!$E$17),A3269+$F$5,#N/A)</f>
        <v>#N/A</v>
      </c>
      <c r="B3270" s="10" t="str">
        <f>IFERROR(IF(ISNUMBER(A3270),(IF(A3270&lt;('Steps 1+2'!$H$11),((A3270/('Steps 1+2'!$H$11))*3+1),((A3270-('Steps 1+2'!$H$11))/(('Steps 1+2'!$E$17)-('Steps 1+2'!$H$11))*2+4)))," ")," ")</f>
        <v xml:space="preserve"> </v>
      </c>
      <c r="C3270" s="9" t="str">
        <f t="shared" si="105"/>
        <v xml:space="preserve"> </v>
      </c>
      <c r="D3270" s="32" t="e">
        <f t="shared" si="104"/>
        <v>#N/A</v>
      </c>
    </row>
    <row r="3271" spans="1:4">
      <c r="A3271" s="32" t="e">
        <f>IF((A3270+$F$5&lt;='Steps 1+2'!$E$17),A3270+$F$5,#N/A)</f>
        <v>#N/A</v>
      </c>
      <c r="B3271" s="10" t="str">
        <f>IFERROR(IF(ISNUMBER(A3271),(IF(A3271&lt;('Steps 1+2'!$H$11),((A3271/('Steps 1+2'!$H$11))*3+1),((A3271-('Steps 1+2'!$H$11))/(('Steps 1+2'!$E$17)-('Steps 1+2'!$H$11))*2+4)))," ")," ")</f>
        <v xml:space="preserve"> </v>
      </c>
      <c r="C3271" s="9" t="str">
        <f t="shared" si="105"/>
        <v xml:space="preserve"> </v>
      </c>
      <c r="D3271" s="32" t="e">
        <f t="shared" si="104"/>
        <v>#N/A</v>
      </c>
    </row>
    <row r="3272" spans="1:4">
      <c r="A3272" s="32" t="e">
        <f>IF((A3271+$F$5&lt;='Steps 1+2'!$E$17),A3271+$F$5,#N/A)</f>
        <v>#N/A</v>
      </c>
      <c r="B3272" s="10" t="str">
        <f>IFERROR(IF(ISNUMBER(A3272),(IF(A3272&lt;('Steps 1+2'!$H$11),((A3272/('Steps 1+2'!$H$11))*3+1),((A3272-('Steps 1+2'!$H$11))/(('Steps 1+2'!$E$17)-('Steps 1+2'!$H$11))*2+4)))," ")," ")</f>
        <v xml:space="preserve"> </v>
      </c>
      <c r="C3272" s="9" t="str">
        <f t="shared" si="105"/>
        <v xml:space="preserve"> </v>
      </c>
      <c r="D3272" s="32" t="e">
        <f t="shared" si="104"/>
        <v>#N/A</v>
      </c>
    </row>
    <row r="3273" spans="1:4">
      <c r="A3273" s="32" t="e">
        <f>IF((A3272+$F$5&lt;='Steps 1+2'!$E$17),A3272+$F$5,#N/A)</f>
        <v>#N/A</v>
      </c>
      <c r="B3273" s="10" t="str">
        <f>IFERROR(IF(ISNUMBER(A3273),(IF(A3273&lt;('Steps 1+2'!$H$11),((A3273/('Steps 1+2'!$H$11))*3+1),((A3273-('Steps 1+2'!$H$11))/(('Steps 1+2'!$E$17)-('Steps 1+2'!$H$11))*2+4)))," ")," ")</f>
        <v xml:space="preserve"> </v>
      </c>
      <c r="C3273" s="9" t="str">
        <f t="shared" si="105"/>
        <v xml:space="preserve"> </v>
      </c>
      <c r="D3273" s="32" t="e">
        <f t="shared" si="104"/>
        <v>#N/A</v>
      </c>
    </row>
    <row r="3274" spans="1:4">
      <c r="A3274" s="32" t="e">
        <f>IF((A3273+$F$5&lt;='Steps 1+2'!$E$17),A3273+$F$5,#N/A)</f>
        <v>#N/A</v>
      </c>
      <c r="B3274" s="10" t="str">
        <f>IFERROR(IF(ISNUMBER(A3274),(IF(A3274&lt;('Steps 1+2'!$H$11),((A3274/('Steps 1+2'!$H$11))*3+1),((A3274-('Steps 1+2'!$H$11))/(('Steps 1+2'!$E$17)-('Steps 1+2'!$H$11))*2+4)))," ")," ")</f>
        <v xml:space="preserve"> </v>
      </c>
      <c r="C3274" s="9" t="str">
        <f t="shared" si="105"/>
        <v xml:space="preserve"> </v>
      </c>
      <c r="D3274" s="32" t="e">
        <f t="shared" si="104"/>
        <v>#N/A</v>
      </c>
    </row>
    <row r="3275" spans="1:4">
      <c r="A3275" s="32" t="e">
        <f>IF((A3274+$F$5&lt;='Steps 1+2'!$E$17),A3274+$F$5,#N/A)</f>
        <v>#N/A</v>
      </c>
      <c r="B3275" s="10" t="str">
        <f>IFERROR(IF(ISNUMBER(A3275),(IF(A3275&lt;('Steps 1+2'!$H$11),((A3275/('Steps 1+2'!$H$11))*3+1),((A3275-('Steps 1+2'!$H$11))/(('Steps 1+2'!$E$17)-('Steps 1+2'!$H$11))*2+4)))," ")," ")</f>
        <v xml:space="preserve"> </v>
      </c>
      <c r="C3275" s="9" t="str">
        <f t="shared" si="105"/>
        <v xml:space="preserve"> </v>
      </c>
      <c r="D3275" s="32" t="e">
        <f t="shared" ref="D3275:D3338" si="106">A3275</f>
        <v>#N/A</v>
      </c>
    </row>
    <row r="3276" spans="1:4">
      <c r="A3276" s="32" t="e">
        <f>IF((A3275+$F$5&lt;='Steps 1+2'!$E$17),A3275+$F$5,#N/A)</f>
        <v>#N/A</v>
      </c>
      <c r="B3276" s="10" t="str">
        <f>IFERROR(IF(ISNUMBER(A3276),(IF(A3276&lt;('Steps 1+2'!$H$11),((A3276/('Steps 1+2'!$H$11))*3+1),((A3276-('Steps 1+2'!$H$11))/(('Steps 1+2'!$E$17)-('Steps 1+2'!$H$11))*2+4)))," ")," ")</f>
        <v xml:space="preserve"> </v>
      </c>
      <c r="C3276" s="9" t="str">
        <f t="shared" si="105"/>
        <v xml:space="preserve"> </v>
      </c>
      <c r="D3276" s="32" t="e">
        <f t="shared" si="106"/>
        <v>#N/A</v>
      </c>
    </row>
    <row r="3277" spans="1:4">
      <c r="A3277" s="32" t="e">
        <f>IF((A3276+$F$5&lt;='Steps 1+2'!$E$17),A3276+$F$5,#N/A)</f>
        <v>#N/A</v>
      </c>
      <c r="B3277" s="10" t="str">
        <f>IFERROR(IF(ISNUMBER(A3277),(IF(A3277&lt;('Steps 1+2'!$H$11),((A3277/('Steps 1+2'!$H$11))*3+1),((A3277-('Steps 1+2'!$H$11))/(('Steps 1+2'!$E$17)-('Steps 1+2'!$H$11))*2+4)))," ")," ")</f>
        <v xml:space="preserve"> </v>
      </c>
      <c r="C3277" s="9" t="str">
        <f t="shared" si="105"/>
        <v xml:space="preserve"> </v>
      </c>
      <c r="D3277" s="32" t="e">
        <f t="shared" si="106"/>
        <v>#N/A</v>
      </c>
    </row>
    <row r="3278" spans="1:4">
      <c r="A3278" s="32" t="e">
        <f>IF((A3277+$F$5&lt;='Steps 1+2'!$E$17),A3277+$F$5,#N/A)</f>
        <v>#N/A</v>
      </c>
      <c r="B3278" s="10" t="str">
        <f>IFERROR(IF(ISNUMBER(A3278),(IF(A3278&lt;('Steps 1+2'!$H$11),((A3278/('Steps 1+2'!$H$11))*3+1),((A3278-('Steps 1+2'!$H$11))/(('Steps 1+2'!$E$17)-('Steps 1+2'!$H$11))*2+4)))," ")," ")</f>
        <v xml:space="preserve"> </v>
      </c>
      <c r="C3278" s="9" t="str">
        <f t="shared" si="105"/>
        <v xml:space="preserve"> </v>
      </c>
      <c r="D3278" s="32" t="e">
        <f t="shared" si="106"/>
        <v>#N/A</v>
      </c>
    </row>
    <row r="3279" spans="1:4">
      <c r="A3279" s="32" t="e">
        <f>IF((A3278+$F$5&lt;='Steps 1+2'!$E$17),A3278+$F$5,#N/A)</f>
        <v>#N/A</v>
      </c>
      <c r="B3279" s="10" t="str">
        <f>IFERROR(IF(ISNUMBER(A3279),(IF(A3279&lt;('Steps 1+2'!$H$11),((A3279/('Steps 1+2'!$H$11))*3+1),((A3279-('Steps 1+2'!$H$11))/(('Steps 1+2'!$E$17)-('Steps 1+2'!$H$11))*2+4)))," ")," ")</f>
        <v xml:space="preserve"> </v>
      </c>
      <c r="C3279" s="9" t="str">
        <f t="shared" si="105"/>
        <v xml:space="preserve"> </v>
      </c>
      <c r="D3279" s="32" t="e">
        <f t="shared" si="106"/>
        <v>#N/A</v>
      </c>
    </row>
    <row r="3280" spans="1:4">
      <c r="A3280" s="32" t="e">
        <f>IF((A3279+$F$5&lt;='Steps 1+2'!$E$17),A3279+$F$5,#N/A)</f>
        <v>#N/A</v>
      </c>
      <c r="B3280" s="10" t="str">
        <f>IFERROR(IF(ISNUMBER(A3280),(IF(A3280&lt;('Steps 1+2'!$H$11),((A3280/('Steps 1+2'!$H$11))*3+1),((A3280-('Steps 1+2'!$H$11))/(('Steps 1+2'!$E$17)-('Steps 1+2'!$H$11))*2+4)))," ")," ")</f>
        <v xml:space="preserve"> </v>
      </c>
      <c r="C3280" s="9" t="str">
        <f t="shared" si="105"/>
        <v xml:space="preserve"> </v>
      </c>
      <c r="D3280" s="32" t="e">
        <f t="shared" si="106"/>
        <v>#N/A</v>
      </c>
    </row>
    <row r="3281" spans="1:4">
      <c r="A3281" s="32" t="e">
        <f>IF((A3280+$F$5&lt;='Steps 1+2'!$E$17),A3280+$F$5,#N/A)</f>
        <v>#N/A</v>
      </c>
      <c r="B3281" s="10" t="str">
        <f>IFERROR(IF(ISNUMBER(A3281),(IF(A3281&lt;('Steps 1+2'!$H$11),((A3281/('Steps 1+2'!$H$11))*3+1),((A3281-('Steps 1+2'!$H$11))/(('Steps 1+2'!$E$17)-('Steps 1+2'!$H$11))*2+4)))," ")," ")</f>
        <v xml:space="preserve"> </v>
      </c>
      <c r="C3281" s="9" t="str">
        <f t="shared" si="105"/>
        <v xml:space="preserve"> </v>
      </c>
      <c r="D3281" s="32" t="e">
        <f t="shared" si="106"/>
        <v>#N/A</v>
      </c>
    </row>
    <row r="3282" spans="1:4">
      <c r="A3282" s="32" t="e">
        <f>IF((A3281+$F$5&lt;='Steps 1+2'!$E$17),A3281+$F$5,#N/A)</f>
        <v>#N/A</v>
      </c>
      <c r="B3282" s="10" t="str">
        <f>IFERROR(IF(ISNUMBER(A3282),(IF(A3282&lt;('Steps 1+2'!$H$11),((A3282/('Steps 1+2'!$H$11))*3+1),((A3282-('Steps 1+2'!$H$11))/(('Steps 1+2'!$E$17)-('Steps 1+2'!$H$11))*2+4)))," ")," ")</f>
        <v xml:space="preserve"> </v>
      </c>
      <c r="C3282" s="9" t="str">
        <f t="shared" si="105"/>
        <v xml:space="preserve"> </v>
      </c>
      <c r="D3282" s="32" t="e">
        <f t="shared" si="106"/>
        <v>#N/A</v>
      </c>
    </row>
    <row r="3283" spans="1:4">
      <c r="A3283" s="32" t="e">
        <f>IF((A3282+$F$5&lt;='Steps 1+2'!$E$17),A3282+$F$5,#N/A)</f>
        <v>#N/A</v>
      </c>
      <c r="B3283" s="10" t="str">
        <f>IFERROR(IF(ISNUMBER(A3283),(IF(A3283&lt;('Steps 1+2'!$H$11),((A3283/('Steps 1+2'!$H$11))*3+1),((A3283-('Steps 1+2'!$H$11))/(('Steps 1+2'!$E$17)-('Steps 1+2'!$H$11))*2+4)))," ")," ")</f>
        <v xml:space="preserve"> </v>
      </c>
      <c r="C3283" s="9" t="str">
        <f t="shared" si="105"/>
        <v xml:space="preserve"> </v>
      </c>
      <c r="D3283" s="32" t="e">
        <f t="shared" si="106"/>
        <v>#N/A</v>
      </c>
    </row>
    <row r="3284" spans="1:4">
      <c r="A3284" s="32" t="e">
        <f>IF((A3283+$F$5&lt;='Steps 1+2'!$E$17),A3283+$F$5,#N/A)</f>
        <v>#N/A</v>
      </c>
      <c r="B3284" s="10" t="str">
        <f>IFERROR(IF(ISNUMBER(A3284),(IF(A3284&lt;('Steps 1+2'!$H$11),((A3284/('Steps 1+2'!$H$11))*3+1),((A3284-('Steps 1+2'!$H$11))/(('Steps 1+2'!$E$17)-('Steps 1+2'!$H$11))*2+4)))," ")," ")</f>
        <v xml:space="preserve"> </v>
      </c>
      <c r="C3284" s="9" t="str">
        <f t="shared" si="105"/>
        <v xml:space="preserve"> </v>
      </c>
      <c r="D3284" s="32" t="e">
        <f t="shared" si="106"/>
        <v>#N/A</v>
      </c>
    </row>
    <row r="3285" spans="1:4">
      <c r="A3285" s="32" t="e">
        <f>IF((A3284+$F$5&lt;='Steps 1+2'!$E$17),A3284+$F$5,#N/A)</f>
        <v>#N/A</v>
      </c>
      <c r="B3285" s="10" t="str">
        <f>IFERROR(IF(ISNUMBER(A3285),(IF(A3285&lt;('Steps 1+2'!$H$11),((A3285/('Steps 1+2'!$H$11))*3+1),((A3285-('Steps 1+2'!$H$11))/(('Steps 1+2'!$E$17)-('Steps 1+2'!$H$11))*2+4)))," ")," ")</f>
        <v xml:space="preserve"> </v>
      </c>
      <c r="C3285" s="9" t="str">
        <f t="shared" si="105"/>
        <v xml:space="preserve"> </v>
      </c>
      <c r="D3285" s="32" t="e">
        <f t="shared" si="106"/>
        <v>#N/A</v>
      </c>
    </row>
    <row r="3286" spans="1:4">
      <c r="A3286" s="32" t="e">
        <f>IF((A3285+$F$5&lt;='Steps 1+2'!$E$17),A3285+$F$5,#N/A)</f>
        <v>#N/A</v>
      </c>
      <c r="B3286" s="10" t="str">
        <f>IFERROR(IF(ISNUMBER(A3286),(IF(A3286&lt;('Steps 1+2'!$H$11),((A3286/('Steps 1+2'!$H$11))*3+1),((A3286-('Steps 1+2'!$H$11))/(('Steps 1+2'!$E$17)-('Steps 1+2'!$H$11))*2+4)))," ")," ")</f>
        <v xml:space="preserve"> </v>
      </c>
      <c r="C3286" s="9" t="str">
        <f t="shared" si="105"/>
        <v xml:space="preserve"> </v>
      </c>
      <c r="D3286" s="32" t="e">
        <f t="shared" si="106"/>
        <v>#N/A</v>
      </c>
    </row>
    <row r="3287" spans="1:4">
      <c r="A3287" s="32" t="e">
        <f>IF((A3286+$F$5&lt;='Steps 1+2'!$E$17),A3286+$F$5,#N/A)</f>
        <v>#N/A</v>
      </c>
      <c r="B3287" s="10" t="str">
        <f>IFERROR(IF(ISNUMBER(A3287),(IF(A3287&lt;('Steps 1+2'!$H$11),((A3287/('Steps 1+2'!$H$11))*3+1),((A3287-('Steps 1+2'!$H$11))/(('Steps 1+2'!$E$17)-('Steps 1+2'!$H$11))*2+4)))," ")," ")</f>
        <v xml:space="preserve"> </v>
      </c>
      <c r="C3287" s="9" t="str">
        <f t="shared" si="105"/>
        <v xml:space="preserve"> </v>
      </c>
      <c r="D3287" s="32" t="e">
        <f t="shared" si="106"/>
        <v>#N/A</v>
      </c>
    </row>
    <row r="3288" spans="1:4">
      <c r="A3288" s="32" t="e">
        <f>IF((A3287+$F$5&lt;='Steps 1+2'!$E$17),A3287+$F$5,#N/A)</f>
        <v>#N/A</v>
      </c>
      <c r="B3288" s="10" t="str">
        <f>IFERROR(IF(ISNUMBER(A3288),(IF(A3288&lt;('Steps 1+2'!$H$11),((A3288/('Steps 1+2'!$H$11))*3+1),((A3288-('Steps 1+2'!$H$11))/(('Steps 1+2'!$E$17)-('Steps 1+2'!$H$11))*2+4)))," ")," ")</f>
        <v xml:space="preserve"> </v>
      </c>
      <c r="C3288" s="9" t="str">
        <f t="shared" si="105"/>
        <v xml:space="preserve"> </v>
      </c>
      <c r="D3288" s="32" t="e">
        <f t="shared" si="106"/>
        <v>#N/A</v>
      </c>
    </row>
    <row r="3289" spans="1:4">
      <c r="A3289" s="32" t="e">
        <f>IF((A3288+$F$5&lt;='Steps 1+2'!$E$17),A3288+$F$5,#N/A)</f>
        <v>#N/A</v>
      </c>
      <c r="B3289" s="10" t="str">
        <f>IFERROR(IF(ISNUMBER(A3289),(IF(A3289&lt;('Steps 1+2'!$H$11),((A3289/('Steps 1+2'!$H$11))*3+1),((A3289-('Steps 1+2'!$H$11))/(('Steps 1+2'!$E$17)-('Steps 1+2'!$H$11))*2+4)))," ")," ")</f>
        <v xml:space="preserve"> </v>
      </c>
      <c r="C3289" s="9" t="str">
        <f t="shared" si="105"/>
        <v xml:space="preserve"> </v>
      </c>
      <c r="D3289" s="32" t="e">
        <f t="shared" si="106"/>
        <v>#N/A</v>
      </c>
    </row>
    <row r="3290" spans="1:4">
      <c r="A3290" s="32" t="e">
        <f>IF((A3289+$F$5&lt;='Steps 1+2'!$E$17),A3289+$F$5,#N/A)</f>
        <v>#N/A</v>
      </c>
      <c r="B3290" s="10" t="str">
        <f>IFERROR(IF(ISNUMBER(A3290),(IF(A3290&lt;('Steps 1+2'!$H$11),((A3290/('Steps 1+2'!$H$11))*3+1),((A3290-('Steps 1+2'!$H$11))/(('Steps 1+2'!$E$17)-('Steps 1+2'!$H$11))*2+4)))," ")," ")</f>
        <v xml:space="preserve"> </v>
      </c>
      <c r="C3290" s="9" t="str">
        <f t="shared" si="105"/>
        <v xml:space="preserve"> </v>
      </c>
      <c r="D3290" s="32" t="e">
        <f t="shared" si="106"/>
        <v>#N/A</v>
      </c>
    </row>
    <row r="3291" spans="1:4">
      <c r="A3291" s="32" t="e">
        <f>IF((A3290+$F$5&lt;='Steps 1+2'!$E$17),A3290+$F$5,#N/A)</f>
        <v>#N/A</v>
      </c>
      <c r="B3291" s="10" t="str">
        <f>IFERROR(IF(ISNUMBER(A3291),(IF(A3291&lt;('Steps 1+2'!$H$11),((A3291/('Steps 1+2'!$H$11))*3+1),((A3291-('Steps 1+2'!$H$11))/(('Steps 1+2'!$E$17)-('Steps 1+2'!$H$11))*2+4)))," ")," ")</f>
        <v xml:space="preserve"> </v>
      </c>
      <c r="C3291" s="9" t="str">
        <f t="shared" si="105"/>
        <v xml:space="preserve"> </v>
      </c>
      <c r="D3291" s="32" t="e">
        <f t="shared" si="106"/>
        <v>#N/A</v>
      </c>
    </row>
    <row r="3292" spans="1:4">
      <c r="A3292" s="32" t="e">
        <f>IF((A3291+$F$5&lt;='Steps 1+2'!$E$17),A3291+$F$5,#N/A)</f>
        <v>#N/A</v>
      </c>
      <c r="B3292" s="10" t="str">
        <f>IFERROR(IF(ISNUMBER(A3292),(IF(A3292&lt;('Steps 1+2'!$H$11),((A3292/('Steps 1+2'!$H$11))*3+1),((A3292-('Steps 1+2'!$H$11))/(('Steps 1+2'!$E$17)-('Steps 1+2'!$H$11))*2+4)))," ")," ")</f>
        <v xml:space="preserve"> </v>
      </c>
      <c r="C3292" s="9" t="str">
        <f t="shared" si="105"/>
        <v xml:space="preserve"> </v>
      </c>
      <c r="D3292" s="32" t="e">
        <f t="shared" si="106"/>
        <v>#N/A</v>
      </c>
    </row>
    <row r="3293" spans="1:4">
      <c r="A3293" s="32" t="e">
        <f>IF((A3292+$F$5&lt;='Steps 1+2'!$E$17),A3292+$F$5,#N/A)</f>
        <v>#N/A</v>
      </c>
      <c r="B3293" s="10" t="str">
        <f>IFERROR(IF(ISNUMBER(A3293),(IF(A3293&lt;('Steps 1+2'!$H$11),((A3293/('Steps 1+2'!$H$11))*3+1),((A3293-('Steps 1+2'!$H$11))/(('Steps 1+2'!$E$17)-('Steps 1+2'!$H$11))*2+4)))," ")," ")</f>
        <v xml:space="preserve"> </v>
      </c>
      <c r="C3293" s="9" t="str">
        <f t="shared" si="105"/>
        <v xml:space="preserve"> </v>
      </c>
      <c r="D3293" s="32" t="e">
        <f t="shared" si="106"/>
        <v>#N/A</v>
      </c>
    </row>
    <row r="3294" spans="1:4">
      <c r="A3294" s="32" t="e">
        <f>IF((A3293+$F$5&lt;='Steps 1+2'!$E$17),A3293+$F$5,#N/A)</f>
        <v>#N/A</v>
      </c>
      <c r="B3294" s="10" t="str">
        <f>IFERROR(IF(ISNUMBER(A3294),(IF(A3294&lt;('Steps 1+2'!$H$11),((A3294/('Steps 1+2'!$H$11))*3+1),((A3294-('Steps 1+2'!$H$11))/(('Steps 1+2'!$E$17)-('Steps 1+2'!$H$11))*2+4)))," ")," ")</f>
        <v xml:space="preserve"> </v>
      </c>
      <c r="C3294" s="9" t="str">
        <f t="shared" si="105"/>
        <v xml:space="preserve"> </v>
      </c>
      <c r="D3294" s="32" t="e">
        <f t="shared" si="106"/>
        <v>#N/A</v>
      </c>
    </row>
    <row r="3295" spans="1:4">
      <c r="A3295" s="32" t="e">
        <f>IF((A3294+$F$5&lt;='Steps 1+2'!$E$17),A3294+$F$5,#N/A)</f>
        <v>#N/A</v>
      </c>
      <c r="B3295" s="10" t="str">
        <f>IFERROR(IF(ISNUMBER(A3295),(IF(A3295&lt;('Steps 1+2'!$H$11),((A3295/('Steps 1+2'!$H$11))*3+1),((A3295-('Steps 1+2'!$H$11))/(('Steps 1+2'!$E$17)-('Steps 1+2'!$H$11))*2+4)))," ")," ")</f>
        <v xml:space="preserve"> </v>
      </c>
      <c r="C3295" s="9" t="str">
        <f t="shared" si="105"/>
        <v xml:space="preserve"> </v>
      </c>
      <c r="D3295" s="32" t="e">
        <f t="shared" si="106"/>
        <v>#N/A</v>
      </c>
    </row>
    <row r="3296" spans="1:4">
      <c r="A3296" s="32" t="e">
        <f>IF((A3295+$F$5&lt;='Steps 1+2'!$E$17),A3295+$F$5,#N/A)</f>
        <v>#N/A</v>
      </c>
      <c r="B3296" s="10" t="str">
        <f>IFERROR(IF(ISNUMBER(A3296),(IF(A3296&lt;('Steps 1+2'!$H$11),((A3296/('Steps 1+2'!$H$11))*3+1),((A3296-('Steps 1+2'!$H$11))/(('Steps 1+2'!$E$17)-('Steps 1+2'!$H$11))*2+4)))," ")," ")</f>
        <v xml:space="preserve"> </v>
      </c>
      <c r="C3296" s="9" t="str">
        <f t="shared" si="105"/>
        <v xml:space="preserve"> </v>
      </c>
      <c r="D3296" s="32" t="e">
        <f t="shared" si="106"/>
        <v>#N/A</v>
      </c>
    </row>
    <row r="3297" spans="1:4">
      <c r="A3297" s="32" t="e">
        <f>IF((A3296+$F$5&lt;='Steps 1+2'!$E$17),A3296+$F$5,#N/A)</f>
        <v>#N/A</v>
      </c>
      <c r="B3297" s="10" t="str">
        <f>IFERROR(IF(ISNUMBER(A3297),(IF(A3297&lt;('Steps 1+2'!$H$11),((A3297/('Steps 1+2'!$H$11))*3+1),((A3297-('Steps 1+2'!$H$11))/(('Steps 1+2'!$E$17)-('Steps 1+2'!$H$11))*2+4)))," ")," ")</f>
        <v xml:space="preserve"> </v>
      </c>
      <c r="C3297" s="9" t="str">
        <f t="shared" si="105"/>
        <v xml:space="preserve"> </v>
      </c>
      <c r="D3297" s="32" t="e">
        <f t="shared" si="106"/>
        <v>#N/A</v>
      </c>
    </row>
    <row r="3298" spans="1:4">
      <c r="A3298" s="32" t="e">
        <f>IF((A3297+$F$5&lt;='Steps 1+2'!$E$17),A3297+$F$5,#N/A)</f>
        <v>#N/A</v>
      </c>
      <c r="B3298" s="10" t="str">
        <f>IFERROR(IF(ISNUMBER(A3298),(IF(A3298&lt;('Steps 1+2'!$H$11),((A3298/('Steps 1+2'!$H$11))*3+1),((A3298-('Steps 1+2'!$H$11))/(('Steps 1+2'!$E$17)-('Steps 1+2'!$H$11))*2+4)))," ")," ")</f>
        <v xml:space="preserve"> </v>
      </c>
      <c r="C3298" s="9" t="str">
        <f t="shared" si="105"/>
        <v xml:space="preserve"> </v>
      </c>
      <c r="D3298" s="32" t="e">
        <f t="shared" si="106"/>
        <v>#N/A</v>
      </c>
    </row>
    <row r="3299" spans="1:4">
      <c r="A3299" s="32" t="e">
        <f>IF((A3298+$F$5&lt;='Steps 1+2'!$E$17),A3298+$F$5,#N/A)</f>
        <v>#N/A</v>
      </c>
      <c r="B3299" s="10" t="str">
        <f>IFERROR(IF(ISNUMBER(A3299),(IF(A3299&lt;('Steps 1+2'!$H$11),((A3299/('Steps 1+2'!$H$11))*3+1),((A3299-('Steps 1+2'!$H$11))/(('Steps 1+2'!$E$17)-('Steps 1+2'!$H$11))*2+4)))," ")," ")</f>
        <v xml:space="preserve"> </v>
      </c>
      <c r="C3299" s="9" t="str">
        <f t="shared" si="105"/>
        <v xml:space="preserve"> </v>
      </c>
      <c r="D3299" s="32" t="e">
        <f t="shared" si="106"/>
        <v>#N/A</v>
      </c>
    </row>
    <row r="3300" spans="1:4">
      <c r="A3300" s="32" t="e">
        <f>IF((A3299+$F$5&lt;='Steps 1+2'!$E$17),A3299+$F$5,#N/A)</f>
        <v>#N/A</v>
      </c>
      <c r="B3300" s="10" t="str">
        <f>IFERROR(IF(ISNUMBER(A3300),(IF(A3300&lt;('Steps 1+2'!$H$11),((A3300/('Steps 1+2'!$H$11))*3+1),((A3300-('Steps 1+2'!$H$11))/(('Steps 1+2'!$E$17)-('Steps 1+2'!$H$11))*2+4)))," ")," ")</f>
        <v xml:space="preserve"> </v>
      </c>
      <c r="C3300" s="9" t="str">
        <f t="shared" si="105"/>
        <v xml:space="preserve"> </v>
      </c>
      <c r="D3300" s="32" t="e">
        <f t="shared" si="106"/>
        <v>#N/A</v>
      </c>
    </row>
    <row r="3301" spans="1:4">
      <c r="A3301" s="32" t="e">
        <f>IF((A3300+$F$5&lt;='Steps 1+2'!$E$17),A3300+$F$5,#N/A)</f>
        <v>#N/A</v>
      </c>
      <c r="B3301" s="10" t="str">
        <f>IFERROR(IF(ISNUMBER(A3301),(IF(A3301&lt;('Steps 1+2'!$H$11),((A3301/('Steps 1+2'!$H$11))*3+1),((A3301-('Steps 1+2'!$H$11))/(('Steps 1+2'!$E$17)-('Steps 1+2'!$H$11))*2+4)))," ")," ")</f>
        <v xml:space="preserve"> </v>
      </c>
      <c r="C3301" s="9" t="str">
        <f t="shared" si="105"/>
        <v xml:space="preserve"> </v>
      </c>
      <c r="D3301" s="32" t="e">
        <f t="shared" si="106"/>
        <v>#N/A</v>
      </c>
    </row>
    <row r="3302" spans="1:4">
      <c r="A3302" s="32" t="e">
        <f>IF((A3301+$F$5&lt;='Steps 1+2'!$E$17),A3301+$F$5,#N/A)</f>
        <v>#N/A</v>
      </c>
      <c r="B3302" s="10" t="str">
        <f>IFERROR(IF(ISNUMBER(A3302),(IF(A3302&lt;('Steps 1+2'!$H$11),((A3302/('Steps 1+2'!$H$11))*3+1),((A3302-('Steps 1+2'!$H$11))/(('Steps 1+2'!$E$17)-('Steps 1+2'!$H$11))*2+4)))," ")," ")</f>
        <v xml:space="preserve"> </v>
      </c>
      <c r="C3302" s="9" t="str">
        <f t="shared" si="105"/>
        <v xml:space="preserve"> </v>
      </c>
      <c r="D3302" s="32" t="e">
        <f t="shared" si="106"/>
        <v>#N/A</v>
      </c>
    </row>
    <row r="3303" spans="1:4">
      <c r="A3303" s="32" t="e">
        <f>IF((A3302+$F$5&lt;='Steps 1+2'!$E$17),A3302+$F$5,#N/A)</f>
        <v>#N/A</v>
      </c>
      <c r="B3303" s="10" t="str">
        <f>IFERROR(IF(ISNUMBER(A3303),(IF(A3303&lt;('Steps 1+2'!$H$11),((A3303/('Steps 1+2'!$H$11))*3+1),((A3303-('Steps 1+2'!$H$11))/(('Steps 1+2'!$E$17)-('Steps 1+2'!$H$11))*2+4)))," ")," ")</f>
        <v xml:space="preserve"> </v>
      </c>
      <c r="C3303" s="9" t="str">
        <f t="shared" si="105"/>
        <v xml:space="preserve"> </v>
      </c>
      <c r="D3303" s="32" t="e">
        <f t="shared" si="106"/>
        <v>#N/A</v>
      </c>
    </row>
    <row r="3304" spans="1:4">
      <c r="A3304" s="32" t="e">
        <f>IF((A3303+$F$5&lt;='Steps 1+2'!$E$17),A3303+$F$5,#N/A)</f>
        <v>#N/A</v>
      </c>
      <c r="B3304" s="10" t="str">
        <f>IFERROR(IF(ISNUMBER(A3304),(IF(A3304&lt;('Steps 1+2'!$H$11),((A3304/('Steps 1+2'!$H$11))*3+1),((A3304-('Steps 1+2'!$H$11))/(('Steps 1+2'!$E$17)-('Steps 1+2'!$H$11))*2+4)))," ")," ")</f>
        <v xml:space="preserve"> </v>
      </c>
      <c r="C3304" s="9" t="str">
        <f t="shared" si="105"/>
        <v xml:space="preserve"> </v>
      </c>
      <c r="D3304" s="32" t="e">
        <f t="shared" si="106"/>
        <v>#N/A</v>
      </c>
    </row>
    <row r="3305" spans="1:4">
      <c r="A3305" s="32" t="e">
        <f>IF((A3304+$F$5&lt;='Steps 1+2'!$E$17),A3304+$F$5,#N/A)</f>
        <v>#N/A</v>
      </c>
      <c r="B3305" s="10" t="str">
        <f>IFERROR(IF(ISNUMBER(A3305),(IF(A3305&lt;('Steps 1+2'!$H$11),((A3305/('Steps 1+2'!$H$11))*3+1),((A3305-('Steps 1+2'!$H$11))/(('Steps 1+2'!$E$17)-('Steps 1+2'!$H$11))*2+4)))," ")," ")</f>
        <v xml:space="preserve"> </v>
      </c>
      <c r="C3305" s="9" t="str">
        <f t="shared" si="105"/>
        <v xml:space="preserve"> </v>
      </c>
      <c r="D3305" s="32" t="e">
        <f t="shared" si="106"/>
        <v>#N/A</v>
      </c>
    </row>
    <row r="3306" spans="1:4">
      <c r="A3306" s="32" t="e">
        <f>IF((A3305+$F$5&lt;='Steps 1+2'!$E$17),A3305+$F$5,#N/A)</f>
        <v>#N/A</v>
      </c>
      <c r="B3306" s="10" t="str">
        <f>IFERROR(IF(ISNUMBER(A3306),(IF(A3306&lt;('Steps 1+2'!$H$11),((A3306/('Steps 1+2'!$H$11))*3+1),((A3306-('Steps 1+2'!$H$11))/(('Steps 1+2'!$E$17)-('Steps 1+2'!$H$11))*2+4)))," ")," ")</f>
        <v xml:space="preserve"> </v>
      </c>
      <c r="C3306" s="9" t="str">
        <f t="shared" si="105"/>
        <v xml:space="preserve"> </v>
      </c>
      <c r="D3306" s="32" t="e">
        <f t="shared" si="106"/>
        <v>#N/A</v>
      </c>
    </row>
    <row r="3307" spans="1:4">
      <c r="A3307" s="32" t="e">
        <f>IF((A3306+$F$5&lt;='Steps 1+2'!$E$17),A3306+$F$5,#N/A)</f>
        <v>#N/A</v>
      </c>
      <c r="B3307" s="10" t="str">
        <f>IFERROR(IF(ISNUMBER(A3307),(IF(A3307&lt;('Steps 1+2'!$H$11),((A3307/('Steps 1+2'!$H$11))*3+1),((A3307-('Steps 1+2'!$H$11))/(('Steps 1+2'!$E$17)-('Steps 1+2'!$H$11))*2+4)))," ")," ")</f>
        <v xml:space="preserve"> </v>
      </c>
      <c r="C3307" s="9" t="str">
        <f t="shared" si="105"/>
        <v xml:space="preserve"> </v>
      </c>
      <c r="D3307" s="32" t="e">
        <f t="shared" si="106"/>
        <v>#N/A</v>
      </c>
    </row>
    <row r="3308" spans="1:4">
      <c r="A3308" s="32" t="e">
        <f>IF((A3307+$F$5&lt;='Steps 1+2'!$E$17),A3307+$F$5,#N/A)</f>
        <v>#N/A</v>
      </c>
      <c r="B3308" s="10" t="str">
        <f>IFERROR(IF(ISNUMBER(A3308),(IF(A3308&lt;('Steps 1+2'!$H$11),((A3308/('Steps 1+2'!$H$11))*3+1),((A3308-('Steps 1+2'!$H$11))/(('Steps 1+2'!$E$17)-('Steps 1+2'!$H$11))*2+4)))," ")," ")</f>
        <v xml:space="preserve"> </v>
      </c>
      <c r="C3308" s="9" t="str">
        <f t="shared" si="105"/>
        <v xml:space="preserve"> </v>
      </c>
      <c r="D3308" s="32" t="e">
        <f t="shared" si="106"/>
        <v>#N/A</v>
      </c>
    </row>
    <row r="3309" spans="1:4">
      <c r="A3309" s="32" t="e">
        <f>IF((A3308+$F$5&lt;='Steps 1+2'!$E$17),A3308+$F$5,#N/A)</f>
        <v>#N/A</v>
      </c>
      <c r="B3309" s="10" t="str">
        <f>IFERROR(IF(ISNUMBER(A3309),(IF(A3309&lt;('Steps 1+2'!$H$11),((A3309/('Steps 1+2'!$H$11))*3+1),((A3309-('Steps 1+2'!$H$11))/(('Steps 1+2'!$E$17)-('Steps 1+2'!$H$11))*2+4)))," ")," ")</f>
        <v xml:space="preserve"> </v>
      </c>
      <c r="C3309" s="9" t="str">
        <f t="shared" si="105"/>
        <v xml:space="preserve"> </v>
      </c>
      <c r="D3309" s="32" t="e">
        <f t="shared" si="106"/>
        <v>#N/A</v>
      </c>
    </row>
    <row r="3310" spans="1:4">
      <c r="A3310" s="32" t="e">
        <f>IF((A3309+$F$5&lt;='Steps 1+2'!$E$17),A3309+$F$5,#N/A)</f>
        <v>#N/A</v>
      </c>
      <c r="B3310" s="10" t="str">
        <f>IFERROR(IF(ISNUMBER(A3310),(IF(A3310&lt;('Steps 1+2'!$H$11),((A3310/('Steps 1+2'!$H$11))*3+1),((A3310-('Steps 1+2'!$H$11))/(('Steps 1+2'!$E$17)-('Steps 1+2'!$H$11))*2+4)))," ")," ")</f>
        <v xml:space="preserve"> </v>
      </c>
      <c r="C3310" s="9" t="str">
        <f t="shared" si="105"/>
        <v xml:space="preserve"> </v>
      </c>
      <c r="D3310" s="32" t="e">
        <f t="shared" si="106"/>
        <v>#N/A</v>
      </c>
    </row>
    <row r="3311" spans="1:4">
      <c r="A3311" s="32" t="e">
        <f>IF((A3310+$F$5&lt;='Steps 1+2'!$E$17),A3310+$F$5,#N/A)</f>
        <v>#N/A</v>
      </c>
      <c r="B3311" s="10" t="str">
        <f>IFERROR(IF(ISNUMBER(A3311),(IF(A3311&lt;('Steps 1+2'!$H$11),((A3311/('Steps 1+2'!$H$11))*3+1),((A3311-('Steps 1+2'!$H$11))/(('Steps 1+2'!$E$17)-('Steps 1+2'!$H$11))*2+4)))," ")," ")</f>
        <v xml:space="preserve"> </v>
      </c>
      <c r="C3311" s="9" t="str">
        <f t="shared" si="105"/>
        <v xml:space="preserve"> </v>
      </c>
      <c r="D3311" s="32" t="e">
        <f t="shared" si="106"/>
        <v>#N/A</v>
      </c>
    </row>
    <row r="3312" spans="1:4">
      <c r="A3312" s="32" t="e">
        <f>IF((A3311+$F$5&lt;='Steps 1+2'!$E$17),A3311+$F$5,#N/A)</f>
        <v>#N/A</v>
      </c>
      <c r="B3312" s="10" t="str">
        <f>IFERROR(IF(ISNUMBER(A3312),(IF(A3312&lt;('Steps 1+2'!$H$11),((A3312/('Steps 1+2'!$H$11))*3+1),((A3312-('Steps 1+2'!$H$11))/(('Steps 1+2'!$E$17)-('Steps 1+2'!$H$11))*2+4)))," ")," ")</f>
        <v xml:space="preserve"> </v>
      </c>
      <c r="C3312" s="9" t="str">
        <f t="shared" si="105"/>
        <v xml:space="preserve"> </v>
      </c>
      <c r="D3312" s="32" t="e">
        <f t="shared" si="106"/>
        <v>#N/A</v>
      </c>
    </row>
    <row r="3313" spans="1:4">
      <c r="A3313" s="32" t="e">
        <f>IF((A3312+$F$5&lt;='Steps 1+2'!$E$17),A3312+$F$5,#N/A)</f>
        <v>#N/A</v>
      </c>
      <c r="B3313" s="10" t="str">
        <f>IFERROR(IF(ISNUMBER(A3313),(IF(A3313&lt;('Steps 1+2'!$H$11),((A3313/('Steps 1+2'!$H$11))*3+1),((A3313-('Steps 1+2'!$H$11))/(('Steps 1+2'!$E$17)-('Steps 1+2'!$H$11))*2+4)))," ")," ")</f>
        <v xml:space="preserve"> </v>
      </c>
      <c r="C3313" s="9" t="str">
        <f t="shared" si="105"/>
        <v xml:space="preserve"> </v>
      </c>
      <c r="D3313" s="32" t="e">
        <f t="shared" si="106"/>
        <v>#N/A</v>
      </c>
    </row>
    <row r="3314" spans="1:4">
      <c r="A3314" s="32" t="e">
        <f>IF((A3313+$F$5&lt;='Steps 1+2'!$E$17),A3313+$F$5,#N/A)</f>
        <v>#N/A</v>
      </c>
      <c r="B3314" s="10" t="str">
        <f>IFERROR(IF(ISNUMBER(A3314),(IF(A3314&lt;('Steps 1+2'!$H$11),((A3314/('Steps 1+2'!$H$11))*3+1),((A3314-('Steps 1+2'!$H$11))/(('Steps 1+2'!$E$17)-('Steps 1+2'!$H$11))*2+4)))," ")," ")</f>
        <v xml:space="preserve"> </v>
      </c>
      <c r="C3314" s="9" t="str">
        <f t="shared" si="105"/>
        <v xml:space="preserve"> </v>
      </c>
      <c r="D3314" s="32" t="e">
        <f t="shared" si="106"/>
        <v>#N/A</v>
      </c>
    </row>
    <row r="3315" spans="1:4">
      <c r="A3315" s="32" t="e">
        <f>IF((A3314+$F$5&lt;='Steps 1+2'!$E$17),A3314+$F$5,#N/A)</f>
        <v>#N/A</v>
      </c>
      <c r="B3315" s="10" t="str">
        <f>IFERROR(IF(ISNUMBER(A3315),(IF(A3315&lt;('Steps 1+2'!$H$11),((A3315/('Steps 1+2'!$H$11))*3+1),((A3315-('Steps 1+2'!$H$11))/(('Steps 1+2'!$E$17)-('Steps 1+2'!$H$11))*2+4)))," ")," ")</f>
        <v xml:space="preserve"> </v>
      </c>
      <c r="C3315" s="9" t="str">
        <f t="shared" si="105"/>
        <v xml:space="preserve"> </v>
      </c>
      <c r="D3315" s="32" t="e">
        <f t="shared" si="106"/>
        <v>#N/A</v>
      </c>
    </row>
    <row r="3316" spans="1:4">
      <c r="A3316" s="32" t="e">
        <f>IF((A3315+$F$5&lt;='Steps 1+2'!$E$17),A3315+$F$5,#N/A)</f>
        <v>#N/A</v>
      </c>
      <c r="B3316" s="10" t="str">
        <f>IFERROR(IF(ISNUMBER(A3316),(IF(A3316&lt;('Steps 1+2'!$H$11),((A3316/('Steps 1+2'!$H$11))*3+1),((A3316-('Steps 1+2'!$H$11))/(('Steps 1+2'!$E$17)-('Steps 1+2'!$H$11))*2+4)))," ")," ")</f>
        <v xml:space="preserve"> </v>
      </c>
      <c r="C3316" s="9" t="str">
        <f t="shared" si="105"/>
        <v xml:space="preserve"> </v>
      </c>
      <c r="D3316" s="32" t="e">
        <f t="shared" si="106"/>
        <v>#N/A</v>
      </c>
    </row>
    <row r="3317" spans="1:4">
      <c r="A3317" s="32" t="e">
        <f>IF((A3316+$F$5&lt;='Steps 1+2'!$E$17),A3316+$F$5,#N/A)</f>
        <v>#N/A</v>
      </c>
      <c r="B3317" s="10" t="str">
        <f>IFERROR(IF(ISNUMBER(A3317),(IF(A3317&lt;('Steps 1+2'!$H$11),((A3317/('Steps 1+2'!$H$11))*3+1),((A3317-('Steps 1+2'!$H$11))/(('Steps 1+2'!$E$17)-('Steps 1+2'!$H$11))*2+4)))," ")," ")</f>
        <v xml:space="preserve"> </v>
      </c>
      <c r="C3317" s="9" t="str">
        <f t="shared" si="105"/>
        <v xml:space="preserve"> </v>
      </c>
      <c r="D3317" s="32" t="e">
        <f t="shared" si="106"/>
        <v>#N/A</v>
      </c>
    </row>
    <row r="3318" spans="1:4">
      <c r="A3318" s="32" t="e">
        <f>IF((A3317+$F$5&lt;='Steps 1+2'!$E$17),A3317+$F$5,#N/A)</f>
        <v>#N/A</v>
      </c>
      <c r="B3318" s="10" t="str">
        <f>IFERROR(IF(ISNUMBER(A3318),(IF(A3318&lt;('Steps 1+2'!$H$11),((A3318/('Steps 1+2'!$H$11))*3+1),((A3318-('Steps 1+2'!$H$11))/(('Steps 1+2'!$E$17)-('Steps 1+2'!$H$11))*2+4)))," ")," ")</f>
        <v xml:space="preserve"> </v>
      </c>
      <c r="C3318" s="9" t="str">
        <f t="shared" si="105"/>
        <v xml:space="preserve"> </v>
      </c>
      <c r="D3318" s="32" t="e">
        <f t="shared" si="106"/>
        <v>#N/A</v>
      </c>
    </row>
    <row r="3319" spans="1:4">
      <c r="A3319" s="32" t="e">
        <f>IF((A3318+$F$5&lt;='Steps 1+2'!$E$17),A3318+$F$5,#N/A)</f>
        <v>#N/A</v>
      </c>
      <c r="B3319" s="10" t="str">
        <f>IFERROR(IF(ISNUMBER(A3319),(IF(A3319&lt;('Steps 1+2'!$H$11),((A3319/('Steps 1+2'!$H$11))*3+1),((A3319-('Steps 1+2'!$H$11))/(('Steps 1+2'!$E$17)-('Steps 1+2'!$H$11))*2+4)))," ")," ")</f>
        <v xml:space="preserve"> </v>
      </c>
      <c r="C3319" s="9" t="str">
        <f t="shared" si="105"/>
        <v xml:space="preserve"> </v>
      </c>
      <c r="D3319" s="32" t="e">
        <f t="shared" si="106"/>
        <v>#N/A</v>
      </c>
    </row>
    <row r="3320" spans="1:4">
      <c r="A3320" s="32" t="e">
        <f>IF((A3319+$F$5&lt;='Steps 1+2'!$E$17),A3319+$F$5,#N/A)</f>
        <v>#N/A</v>
      </c>
      <c r="B3320" s="10" t="str">
        <f>IFERROR(IF(ISNUMBER(A3320),(IF(A3320&lt;('Steps 1+2'!$H$11),((A3320/('Steps 1+2'!$H$11))*3+1),((A3320-('Steps 1+2'!$H$11))/(('Steps 1+2'!$E$17)-('Steps 1+2'!$H$11))*2+4)))," ")," ")</f>
        <v xml:space="preserve"> </v>
      </c>
      <c r="C3320" s="9" t="str">
        <f t="shared" si="105"/>
        <v xml:space="preserve"> </v>
      </c>
      <c r="D3320" s="32" t="e">
        <f t="shared" si="106"/>
        <v>#N/A</v>
      </c>
    </row>
    <row r="3321" spans="1:4">
      <c r="A3321" s="32" t="e">
        <f>IF((A3320+$F$5&lt;='Steps 1+2'!$E$17),A3320+$F$5,#N/A)</f>
        <v>#N/A</v>
      </c>
      <c r="B3321" s="10" t="str">
        <f>IFERROR(IF(ISNUMBER(A3321),(IF(A3321&lt;('Steps 1+2'!$H$11),((A3321/('Steps 1+2'!$H$11))*3+1),((A3321-('Steps 1+2'!$H$11))/(('Steps 1+2'!$E$17)-('Steps 1+2'!$H$11))*2+4)))," ")," ")</f>
        <v xml:space="preserve"> </v>
      </c>
      <c r="C3321" s="9" t="str">
        <f t="shared" si="105"/>
        <v xml:space="preserve"> </v>
      </c>
      <c r="D3321" s="32" t="e">
        <f t="shared" si="106"/>
        <v>#N/A</v>
      </c>
    </row>
    <row r="3322" spans="1:4">
      <c r="A3322" s="32" t="e">
        <f>IF((A3321+$F$5&lt;='Steps 1+2'!$E$17),A3321+$F$5,#N/A)</f>
        <v>#N/A</v>
      </c>
      <c r="B3322" s="10" t="str">
        <f>IFERROR(IF(ISNUMBER(A3322),(IF(A3322&lt;('Steps 1+2'!$H$11),((A3322/('Steps 1+2'!$H$11))*3+1),((A3322-('Steps 1+2'!$H$11))/(('Steps 1+2'!$E$17)-('Steps 1+2'!$H$11))*2+4)))," ")," ")</f>
        <v xml:space="preserve"> </v>
      </c>
      <c r="C3322" s="9" t="str">
        <f t="shared" si="105"/>
        <v xml:space="preserve"> </v>
      </c>
      <c r="D3322" s="32" t="e">
        <f t="shared" si="106"/>
        <v>#N/A</v>
      </c>
    </row>
    <row r="3323" spans="1:4">
      <c r="A3323" s="32" t="e">
        <f>IF((A3322+$F$5&lt;='Steps 1+2'!$E$17),A3322+$F$5,#N/A)</f>
        <v>#N/A</v>
      </c>
      <c r="B3323" s="10" t="str">
        <f>IFERROR(IF(ISNUMBER(A3323),(IF(A3323&lt;('Steps 1+2'!$H$11),((A3323/('Steps 1+2'!$H$11))*3+1),((A3323-('Steps 1+2'!$H$11))/(('Steps 1+2'!$E$17)-('Steps 1+2'!$H$11))*2+4)))," ")," ")</f>
        <v xml:space="preserve"> </v>
      </c>
      <c r="C3323" s="9" t="str">
        <f t="shared" si="105"/>
        <v xml:space="preserve"> </v>
      </c>
      <c r="D3323" s="32" t="e">
        <f t="shared" si="106"/>
        <v>#N/A</v>
      </c>
    </row>
    <row r="3324" spans="1:4">
      <c r="A3324" s="32" t="e">
        <f>IF((A3323+$F$5&lt;='Steps 1+2'!$E$17),A3323+$F$5,#N/A)</f>
        <v>#N/A</v>
      </c>
      <c r="B3324" s="10" t="str">
        <f>IFERROR(IF(ISNUMBER(A3324),(IF(A3324&lt;('Steps 1+2'!$H$11),((A3324/('Steps 1+2'!$H$11))*3+1),((A3324-('Steps 1+2'!$H$11))/(('Steps 1+2'!$E$17)-('Steps 1+2'!$H$11))*2+4)))," ")," ")</f>
        <v xml:space="preserve"> </v>
      </c>
      <c r="C3324" s="9" t="str">
        <f t="shared" si="105"/>
        <v xml:space="preserve"> </v>
      </c>
      <c r="D3324" s="32" t="e">
        <f t="shared" si="106"/>
        <v>#N/A</v>
      </c>
    </row>
    <row r="3325" spans="1:4">
      <c r="A3325" s="32" t="e">
        <f>IF((A3324+$F$5&lt;='Steps 1+2'!$E$17),A3324+$F$5,#N/A)</f>
        <v>#N/A</v>
      </c>
      <c r="B3325" s="10" t="str">
        <f>IFERROR(IF(ISNUMBER(A3325),(IF(A3325&lt;('Steps 1+2'!$H$11),((A3325/('Steps 1+2'!$H$11))*3+1),((A3325-('Steps 1+2'!$H$11))/(('Steps 1+2'!$E$17)-('Steps 1+2'!$H$11))*2+4)))," ")," ")</f>
        <v xml:space="preserve"> </v>
      </c>
      <c r="C3325" s="9" t="str">
        <f t="shared" si="105"/>
        <v xml:space="preserve"> </v>
      </c>
      <c r="D3325" s="32" t="e">
        <f t="shared" si="106"/>
        <v>#N/A</v>
      </c>
    </row>
    <row r="3326" spans="1:4">
      <c r="A3326" s="32" t="e">
        <f>IF((A3325+$F$5&lt;='Steps 1+2'!$E$17),A3325+$F$5,#N/A)</f>
        <v>#N/A</v>
      </c>
      <c r="B3326" s="10" t="str">
        <f>IFERROR(IF(ISNUMBER(A3326),(IF(A3326&lt;('Steps 1+2'!$H$11),((A3326/('Steps 1+2'!$H$11))*3+1),((A3326-('Steps 1+2'!$H$11))/(('Steps 1+2'!$E$17)-('Steps 1+2'!$H$11))*2+4)))," ")," ")</f>
        <v xml:space="preserve"> </v>
      </c>
      <c r="C3326" s="9" t="str">
        <f t="shared" si="105"/>
        <v xml:space="preserve"> </v>
      </c>
      <c r="D3326" s="32" t="e">
        <f t="shared" si="106"/>
        <v>#N/A</v>
      </c>
    </row>
    <row r="3327" spans="1:4">
      <c r="A3327" s="32" t="e">
        <f>IF((A3326+$F$5&lt;='Steps 1+2'!$E$17),A3326+$F$5,#N/A)</f>
        <v>#N/A</v>
      </c>
      <c r="B3327" s="10" t="str">
        <f>IFERROR(IF(ISNUMBER(A3327),(IF(A3327&lt;('Steps 1+2'!$H$11),((A3327/('Steps 1+2'!$H$11))*3+1),((A3327-('Steps 1+2'!$H$11))/(('Steps 1+2'!$E$17)-('Steps 1+2'!$H$11))*2+4)))," ")," ")</f>
        <v xml:space="preserve"> </v>
      </c>
      <c r="C3327" s="9" t="str">
        <f t="shared" si="105"/>
        <v xml:space="preserve"> </v>
      </c>
      <c r="D3327" s="32" t="e">
        <f t="shared" si="106"/>
        <v>#N/A</v>
      </c>
    </row>
    <row r="3328" spans="1:4">
      <c r="A3328" s="32" t="e">
        <f>IF((A3327+$F$5&lt;='Steps 1+2'!$E$17),A3327+$F$5,#N/A)</f>
        <v>#N/A</v>
      </c>
      <c r="B3328" s="10" t="str">
        <f>IFERROR(IF(ISNUMBER(A3328),(IF(A3328&lt;('Steps 1+2'!$H$11),((A3328/('Steps 1+2'!$H$11))*3+1),((A3328-('Steps 1+2'!$H$11))/(('Steps 1+2'!$E$17)-('Steps 1+2'!$H$11))*2+4)))," ")," ")</f>
        <v xml:space="preserve"> </v>
      </c>
      <c r="C3328" s="9" t="str">
        <f t="shared" si="105"/>
        <v xml:space="preserve"> </v>
      </c>
      <c r="D3328" s="32" t="e">
        <f t="shared" si="106"/>
        <v>#N/A</v>
      </c>
    </row>
    <row r="3329" spans="1:4">
      <c r="A3329" s="32" t="e">
        <f>IF((A3328+$F$5&lt;='Steps 1+2'!$E$17),A3328+$F$5,#N/A)</f>
        <v>#N/A</v>
      </c>
      <c r="B3329" s="10" t="str">
        <f>IFERROR(IF(ISNUMBER(A3329),(IF(A3329&lt;('Steps 1+2'!$H$11),((A3329/('Steps 1+2'!$H$11))*3+1),((A3329-('Steps 1+2'!$H$11))/(('Steps 1+2'!$E$17)-('Steps 1+2'!$H$11))*2+4)))," ")," ")</f>
        <v xml:space="preserve"> </v>
      </c>
      <c r="C3329" s="9" t="str">
        <f t="shared" si="105"/>
        <v xml:space="preserve"> </v>
      </c>
      <c r="D3329" s="32" t="e">
        <f t="shared" si="106"/>
        <v>#N/A</v>
      </c>
    </row>
    <row r="3330" spans="1:4">
      <c r="A3330" s="32" t="e">
        <f>IF((A3329+$F$5&lt;='Steps 1+2'!$E$17),A3329+$F$5,#N/A)</f>
        <v>#N/A</v>
      </c>
      <c r="B3330" s="10" t="str">
        <f>IFERROR(IF(ISNUMBER(A3330),(IF(A3330&lt;('Steps 1+2'!$H$11),((A3330/('Steps 1+2'!$H$11))*3+1),((A3330-('Steps 1+2'!$H$11))/(('Steps 1+2'!$E$17)-('Steps 1+2'!$H$11))*2+4)))," ")," ")</f>
        <v xml:space="preserve"> </v>
      </c>
      <c r="C3330" s="9" t="str">
        <f t="shared" ref="C3330:C3393" si="107">IFERROR(IF(AND(B3330&gt;3.5,B3330&lt;4),3.5,ROUND(B3330/5,1)*5)," ")</f>
        <v xml:space="preserve"> </v>
      </c>
      <c r="D3330" s="32" t="e">
        <f t="shared" si="106"/>
        <v>#N/A</v>
      </c>
    </row>
    <row r="3331" spans="1:4">
      <c r="A3331" s="32" t="e">
        <f>IF((A3330+$F$5&lt;='Steps 1+2'!$E$17),A3330+$F$5,#N/A)</f>
        <v>#N/A</v>
      </c>
      <c r="B3331" s="10" t="str">
        <f>IFERROR(IF(ISNUMBER(A3331),(IF(A3331&lt;('Steps 1+2'!$H$11),((A3331/('Steps 1+2'!$H$11))*3+1),((A3331-('Steps 1+2'!$H$11))/(('Steps 1+2'!$E$17)-('Steps 1+2'!$H$11))*2+4)))," ")," ")</f>
        <v xml:space="preserve"> </v>
      </c>
      <c r="C3331" s="9" t="str">
        <f t="shared" si="107"/>
        <v xml:space="preserve"> </v>
      </c>
      <c r="D3331" s="32" t="e">
        <f t="shared" si="106"/>
        <v>#N/A</v>
      </c>
    </row>
    <row r="3332" spans="1:4">
      <c r="A3332" s="32" t="e">
        <f>IF((A3331+$F$5&lt;='Steps 1+2'!$E$17),A3331+$F$5,#N/A)</f>
        <v>#N/A</v>
      </c>
      <c r="B3332" s="10" t="str">
        <f>IFERROR(IF(ISNUMBER(A3332),(IF(A3332&lt;('Steps 1+2'!$H$11),((A3332/('Steps 1+2'!$H$11))*3+1),((A3332-('Steps 1+2'!$H$11))/(('Steps 1+2'!$E$17)-('Steps 1+2'!$H$11))*2+4)))," ")," ")</f>
        <v xml:space="preserve"> </v>
      </c>
      <c r="C3332" s="9" t="str">
        <f t="shared" si="107"/>
        <v xml:space="preserve"> </v>
      </c>
      <c r="D3332" s="32" t="e">
        <f t="shared" si="106"/>
        <v>#N/A</v>
      </c>
    </row>
    <row r="3333" spans="1:4">
      <c r="A3333" s="32" t="e">
        <f>IF((A3332+$F$5&lt;='Steps 1+2'!$E$17),A3332+$F$5,#N/A)</f>
        <v>#N/A</v>
      </c>
      <c r="B3333" s="10" t="str">
        <f>IFERROR(IF(ISNUMBER(A3333),(IF(A3333&lt;('Steps 1+2'!$H$11),((A3333/('Steps 1+2'!$H$11))*3+1),((A3333-('Steps 1+2'!$H$11))/(('Steps 1+2'!$E$17)-('Steps 1+2'!$H$11))*2+4)))," ")," ")</f>
        <v xml:space="preserve"> </v>
      </c>
      <c r="C3333" s="9" t="str">
        <f t="shared" si="107"/>
        <v xml:space="preserve"> </v>
      </c>
      <c r="D3333" s="32" t="e">
        <f t="shared" si="106"/>
        <v>#N/A</v>
      </c>
    </row>
    <row r="3334" spans="1:4">
      <c r="A3334" s="32" t="e">
        <f>IF((A3333+$F$5&lt;='Steps 1+2'!$E$17),A3333+$F$5,#N/A)</f>
        <v>#N/A</v>
      </c>
      <c r="B3334" s="10" t="str">
        <f>IFERROR(IF(ISNUMBER(A3334),(IF(A3334&lt;('Steps 1+2'!$H$11),((A3334/('Steps 1+2'!$H$11))*3+1),((A3334-('Steps 1+2'!$H$11))/(('Steps 1+2'!$E$17)-('Steps 1+2'!$H$11))*2+4)))," ")," ")</f>
        <v xml:space="preserve"> </v>
      </c>
      <c r="C3334" s="9" t="str">
        <f t="shared" si="107"/>
        <v xml:space="preserve"> </v>
      </c>
      <c r="D3334" s="32" t="e">
        <f t="shared" si="106"/>
        <v>#N/A</v>
      </c>
    </row>
    <row r="3335" spans="1:4">
      <c r="A3335" s="32" t="e">
        <f>IF((A3334+$F$5&lt;='Steps 1+2'!$E$17),A3334+$F$5,#N/A)</f>
        <v>#N/A</v>
      </c>
      <c r="B3335" s="10" t="str">
        <f>IFERROR(IF(ISNUMBER(A3335),(IF(A3335&lt;('Steps 1+2'!$H$11),((A3335/('Steps 1+2'!$H$11))*3+1),((A3335-('Steps 1+2'!$H$11))/(('Steps 1+2'!$E$17)-('Steps 1+2'!$H$11))*2+4)))," ")," ")</f>
        <v xml:space="preserve"> </v>
      </c>
      <c r="C3335" s="9" t="str">
        <f t="shared" si="107"/>
        <v xml:space="preserve"> </v>
      </c>
      <c r="D3335" s="32" t="e">
        <f t="shared" si="106"/>
        <v>#N/A</v>
      </c>
    </row>
    <row r="3336" spans="1:4">
      <c r="A3336" s="32" t="e">
        <f>IF((A3335+$F$5&lt;='Steps 1+2'!$E$17),A3335+$F$5,#N/A)</f>
        <v>#N/A</v>
      </c>
      <c r="B3336" s="10" t="str">
        <f>IFERROR(IF(ISNUMBER(A3336),(IF(A3336&lt;('Steps 1+2'!$H$11),((A3336/('Steps 1+2'!$H$11))*3+1),((A3336-('Steps 1+2'!$H$11))/(('Steps 1+2'!$E$17)-('Steps 1+2'!$H$11))*2+4)))," ")," ")</f>
        <v xml:space="preserve"> </v>
      </c>
      <c r="C3336" s="9" t="str">
        <f t="shared" si="107"/>
        <v xml:space="preserve"> </v>
      </c>
      <c r="D3336" s="32" t="e">
        <f t="shared" si="106"/>
        <v>#N/A</v>
      </c>
    </row>
    <row r="3337" spans="1:4">
      <c r="A3337" s="32" t="e">
        <f>IF((A3336+$F$5&lt;='Steps 1+2'!$E$17),A3336+$F$5,#N/A)</f>
        <v>#N/A</v>
      </c>
      <c r="B3337" s="10" t="str">
        <f>IFERROR(IF(ISNUMBER(A3337),(IF(A3337&lt;('Steps 1+2'!$H$11),((A3337/('Steps 1+2'!$H$11))*3+1),((A3337-('Steps 1+2'!$H$11))/(('Steps 1+2'!$E$17)-('Steps 1+2'!$H$11))*2+4)))," ")," ")</f>
        <v xml:space="preserve"> </v>
      </c>
      <c r="C3337" s="9" t="str">
        <f t="shared" si="107"/>
        <v xml:space="preserve"> </v>
      </c>
      <c r="D3337" s="32" t="e">
        <f t="shared" si="106"/>
        <v>#N/A</v>
      </c>
    </row>
    <row r="3338" spans="1:4">
      <c r="A3338" s="32" t="e">
        <f>IF((A3337+$F$5&lt;='Steps 1+2'!$E$17),A3337+$F$5,#N/A)</f>
        <v>#N/A</v>
      </c>
      <c r="B3338" s="10" t="str">
        <f>IFERROR(IF(ISNUMBER(A3338),(IF(A3338&lt;('Steps 1+2'!$H$11),((A3338/('Steps 1+2'!$H$11))*3+1),((A3338-('Steps 1+2'!$H$11))/(('Steps 1+2'!$E$17)-('Steps 1+2'!$H$11))*2+4)))," ")," ")</f>
        <v xml:space="preserve"> </v>
      </c>
      <c r="C3338" s="9" t="str">
        <f t="shared" si="107"/>
        <v xml:space="preserve"> </v>
      </c>
      <c r="D3338" s="32" t="e">
        <f t="shared" si="106"/>
        <v>#N/A</v>
      </c>
    </row>
    <row r="3339" spans="1:4">
      <c r="A3339" s="32" t="e">
        <f>IF((A3338+$F$5&lt;='Steps 1+2'!$E$17),A3338+$F$5,#N/A)</f>
        <v>#N/A</v>
      </c>
      <c r="B3339" s="10" t="str">
        <f>IFERROR(IF(ISNUMBER(A3339),(IF(A3339&lt;('Steps 1+2'!$H$11),((A3339/('Steps 1+2'!$H$11))*3+1),((A3339-('Steps 1+2'!$H$11))/(('Steps 1+2'!$E$17)-('Steps 1+2'!$H$11))*2+4)))," ")," ")</f>
        <v xml:space="preserve"> </v>
      </c>
      <c r="C3339" s="9" t="str">
        <f t="shared" si="107"/>
        <v xml:space="preserve"> </v>
      </c>
      <c r="D3339" s="32" t="e">
        <f t="shared" ref="D3339:D3402" si="108">A3339</f>
        <v>#N/A</v>
      </c>
    </row>
    <row r="3340" spans="1:4">
      <c r="A3340" s="32" t="e">
        <f>IF((A3339+$F$5&lt;='Steps 1+2'!$E$17),A3339+$F$5,#N/A)</f>
        <v>#N/A</v>
      </c>
      <c r="B3340" s="10" t="str">
        <f>IFERROR(IF(ISNUMBER(A3340),(IF(A3340&lt;('Steps 1+2'!$H$11),((A3340/('Steps 1+2'!$H$11))*3+1),((A3340-('Steps 1+2'!$H$11))/(('Steps 1+2'!$E$17)-('Steps 1+2'!$H$11))*2+4)))," ")," ")</f>
        <v xml:space="preserve"> </v>
      </c>
      <c r="C3340" s="9" t="str">
        <f t="shared" si="107"/>
        <v xml:space="preserve"> </v>
      </c>
      <c r="D3340" s="32" t="e">
        <f t="shared" si="108"/>
        <v>#N/A</v>
      </c>
    </row>
    <row r="3341" spans="1:4">
      <c r="A3341" s="32" t="e">
        <f>IF((A3340+$F$5&lt;='Steps 1+2'!$E$17),A3340+$F$5,#N/A)</f>
        <v>#N/A</v>
      </c>
      <c r="B3341" s="10" t="str">
        <f>IFERROR(IF(ISNUMBER(A3341),(IF(A3341&lt;('Steps 1+2'!$H$11),((A3341/('Steps 1+2'!$H$11))*3+1),((A3341-('Steps 1+2'!$H$11))/(('Steps 1+2'!$E$17)-('Steps 1+2'!$H$11))*2+4)))," ")," ")</f>
        <v xml:space="preserve"> </v>
      </c>
      <c r="C3341" s="9" t="str">
        <f t="shared" si="107"/>
        <v xml:space="preserve"> </v>
      </c>
      <c r="D3341" s="32" t="e">
        <f t="shared" si="108"/>
        <v>#N/A</v>
      </c>
    </row>
    <row r="3342" spans="1:4">
      <c r="A3342" s="32" t="e">
        <f>IF((A3341+$F$5&lt;='Steps 1+2'!$E$17),A3341+$F$5,#N/A)</f>
        <v>#N/A</v>
      </c>
      <c r="B3342" s="10" t="str">
        <f>IFERROR(IF(ISNUMBER(A3342),(IF(A3342&lt;('Steps 1+2'!$H$11),((A3342/('Steps 1+2'!$H$11))*3+1),((A3342-('Steps 1+2'!$H$11))/(('Steps 1+2'!$E$17)-('Steps 1+2'!$H$11))*2+4)))," ")," ")</f>
        <v xml:space="preserve"> </v>
      </c>
      <c r="C3342" s="9" t="str">
        <f t="shared" si="107"/>
        <v xml:space="preserve"> </v>
      </c>
      <c r="D3342" s="32" t="e">
        <f t="shared" si="108"/>
        <v>#N/A</v>
      </c>
    </row>
    <row r="3343" spans="1:4">
      <c r="A3343" s="32" t="e">
        <f>IF((A3342+$F$5&lt;='Steps 1+2'!$E$17),A3342+$F$5,#N/A)</f>
        <v>#N/A</v>
      </c>
      <c r="B3343" s="10" t="str">
        <f>IFERROR(IF(ISNUMBER(A3343),(IF(A3343&lt;('Steps 1+2'!$H$11),((A3343/('Steps 1+2'!$H$11))*3+1),((A3343-('Steps 1+2'!$H$11))/(('Steps 1+2'!$E$17)-('Steps 1+2'!$H$11))*2+4)))," ")," ")</f>
        <v xml:space="preserve"> </v>
      </c>
      <c r="C3343" s="9" t="str">
        <f t="shared" si="107"/>
        <v xml:space="preserve"> </v>
      </c>
      <c r="D3343" s="32" t="e">
        <f t="shared" si="108"/>
        <v>#N/A</v>
      </c>
    </row>
    <row r="3344" spans="1:4">
      <c r="A3344" s="32" t="e">
        <f>IF((A3343+$F$5&lt;='Steps 1+2'!$E$17),A3343+$F$5,#N/A)</f>
        <v>#N/A</v>
      </c>
      <c r="B3344" s="10" t="str">
        <f>IFERROR(IF(ISNUMBER(A3344),(IF(A3344&lt;('Steps 1+2'!$H$11),((A3344/('Steps 1+2'!$H$11))*3+1),((A3344-('Steps 1+2'!$H$11))/(('Steps 1+2'!$E$17)-('Steps 1+2'!$H$11))*2+4)))," ")," ")</f>
        <v xml:space="preserve"> </v>
      </c>
      <c r="C3344" s="9" t="str">
        <f t="shared" si="107"/>
        <v xml:space="preserve"> </v>
      </c>
      <c r="D3344" s="32" t="e">
        <f t="shared" si="108"/>
        <v>#N/A</v>
      </c>
    </row>
    <row r="3345" spans="1:4">
      <c r="A3345" s="32" t="e">
        <f>IF((A3344+$F$5&lt;='Steps 1+2'!$E$17),A3344+$F$5,#N/A)</f>
        <v>#N/A</v>
      </c>
      <c r="B3345" s="10" t="str">
        <f>IFERROR(IF(ISNUMBER(A3345),(IF(A3345&lt;('Steps 1+2'!$H$11),((A3345/('Steps 1+2'!$H$11))*3+1),((A3345-('Steps 1+2'!$H$11))/(('Steps 1+2'!$E$17)-('Steps 1+2'!$H$11))*2+4)))," ")," ")</f>
        <v xml:space="preserve"> </v>
      </c>
      <c r="C3345" s="9" t="str">
        <f t="shared" si="107"/>
        <v xml:space="preserve"> </v>
      </c>
      <c r="D3345" s="32" t="e">
        <f t="shared" si="108"/>
        <v>#N/A</v>
      </c>
    </row>
    <row r="3346" spans="1:4">
      <c r="A3346" s="32" t="e">
        <f>IF((A3345+$F$5&lt;='Steps 1+2'!$E$17),A3345+$F$5,#N/A)</f>
        <v>#N/A</v>
      </c>
      <c r="B3346" s="10" t="str">
        <f>IFERROR(IF(ISNUMBER(A3346),(IF(A3346&lt;('Steps 1+2'!$H$11),((A3346/('Steps 1+2'!$H$11))*3+1),((A3346-('Steps 1+2'!$H$11))/(('Steps 1+2'!$E$17)-('Steps 1+2'!$H$11))*2+4)))," ")," ")</f>
        <v xml:space="preserve"> </v>
      </c>
      <c r="C3346" s="9" t="str">
        <f t="shared" si="107"/>
        <v xml:space="preserve"> </v>
      </c>
      <c r="D3346" s="32" t="e">
        <f t="shared" si="108"/>
        <v>#N/A</v>
      </c>
    </row>
    <row r="3347" spans="1:4">
      <c r="A3347" s="32" t="e">
        <f>IF((A3346+$F$5&lt;='Steps 1+2'!$E$17),A3346+$F$5,#N/A)</f>
        <v>#N/A</v>
      </c>
      <c r="B3347" s="10" t="str">
        <f>IFERROR(IF(ISNUMBER(A3347),(IF(A3347&lt;('Steps 1+2'!$H$11),((A3347/('Steps 1+2'!$H$11))*3+1),((A3347-('Steps 1+2'!$H$11))/(('Steps 1+2'!$E$17)-('Steps 1+2'!$H$11))*2+4)))," ")," ")</f>
        <v xml:space="preserve"> </v>
      </c>
      <c r="C3347" s="9" t="str">
        <f t="shared" si="107"/>
        <v xml:space="preserve"> </v>
      </c>
      <c r="D3347" s="32" t="e">
        <f t="shared" si="108"/>
        <v>#N/A</v>
      </c>
    </row>
    <row r="3348" spans="1:4">
      <c r="A3348" s="32" t="e">
        <f>IF((A3347+$F$5&lt;='Steps 1+2'!$E$17),A3347+$F$5,#N/A)</f>
        <v>#N/A</v>
      </c>
      <c r="B3348" s="10" t="str">
        <f>IFERROR(IF(ISNUMBER(A3348),(IF(A3348&lt;('Steps 1+2'!$H$11),((A3348/('Steps 1+2'!$H$11))*3+1),((A3348-('Steps 1+2'!$H$11))/(('Steps 1+2'!$E$17)-('Steps 1+2'!$H$11))*2+4)))," ")," ")</f>
        <v xml:space="preserve"> </v>
      </c>
      <c r="C3348" s="9" t="str">
        <f t="shared" si="107"/>
        <v xml:space="preserve"> </v>
      </c>
      <c r="D3348" s="32" t="e">
        <f t="shared" si="108"/>
        <v>#N/A</v>
      </c>
    </row>
    <row r="3349" spans="1:4">
      <c r="A3349" s="32" t="e">
        <f>IF((A3348+$F$5&lt;='Steps 1+2'!$E$17),A3348+$F$5,#N/A)</f>
        <v>#N/A</v>
      </c>
      <c r="B3349" s="10" t="str">
        <f>IFERROR(IF(ISNUMBER(A3349),(IF(A3349&lt;('Steps 1+2'!$H$11),((A3349/('Steps 1+2'!$H$11))*3+1),((A3349-('Steps 1+2'!$H$11))/(('Steps 1+2'!$E$17)-('Steps 1+2'!$H$11))*2+4)))," ")," ")</f>
        <v xml:space="preserve"> </v>
      </c>
      <c r="C3349" s="9" t="str">
        <f t="shared" si="107"/>
        <v xml:space="preserve"> </v>
      </c>
      <c r="D3349" s="32" t="e">
        <f t="shared" si="108"/>
        <v>#N/A</v>
      </c>
    </row>
    <row r="3350" spans="1:4">
      <c r="A3350" s="32" t="e">
        <f>IF((A3349+$F$5&lt;='Steps 1+2'!$E$17),A3349+$F$5,#N/A)</f>
        <v>#N/A</v>
      </c>
      <c r="B3350" s="10" t="str">
        <f>IFERROR(IF(ISNUMBER(A3350),(IF(A3350&lt;('Steps 1+2'!$H$11),((A3350/('Steps 1+2'!$H$11))*3+1),((A3350-('Steps 1+2'!$H$11))/(('Steps 1+2'!$E$17)-('Steps 1+2'!$H$11))*2+4)))," ")," ")</f>
        <v xml:space="preserve"> </v>
      </c>
      <c r="C3350" s="9" t="str">
        <f t="shared" si="107"/>
        <v xml:space="preserve"> </v>
      </c>
      <c r="D3350" s="32" t="e">
        <f t="shared" si="108"/>
        <v>#N/A</v>
      </c>
    </row>
    <row r="3351" spans="1:4">
      <c r="A3351" s="32" t="e">
        <f>IF((A3350+$F$5&lt;='Steps 1+2'!$E$17),A3350+$F$5,#N/A)</f>
        <v>#N/A</v>
      </c>
      <c r="B3351" s="10" t="str">
        <f>IFERROR(IF(ISNUMBER(A3351),(IF(A3351&lt;('Steps 1+2'!$H$11),((A3351/('Steps 1+2'!$H$11))*3+1),((A3351-('Steps 1+2'!$H$11))/(('Steps 1+2'!$E$17)-('Steps 1+2'!$H$11))*2+4)))," ")," ")</f>
        <v xml:space="preserve"> </v>
      </c>
      <c r="C3351" s="9" t="str">
        <f t="shared" si="107"/>
        <v xml:space="preserve"> </v>
      </c>
      <c r="D3351" s="32" t="e">
        <f t="shared" si="108"/>
        <v>#N/A</v>
      </c>
    </row>
    <row r="3352" spans="1:4">
      <c r="A3352" s="32" t="e">
        <f>IF((A3351+$F$5&lt;='Steps 1+2'!$E$17),A3351+$F$5,#N/A)</f>
        <v>#N/A</v>
      </c>
      <c r="B3352" s="10" t="str">
        <f>IFERROR(IF(ISNUMBER(A3352),(IF(A3352&lt;('Steps 1+2'!$H$11),((A3352/('Steps 1+2'!$H$11))*3+1),((A3352-('Steps 1+2'!$H$11))/(('Steps 1+2'!$E$17)-('Steps 1+2'!$H$11))*2+4)))," ")," ")</f>
        <v xml:space="preserve"> </v>
      </c>
      <c r="C3352" s="9" t="str">
        <f t="shared" si="107"/>
        <v xml:space="preserve"> </v>
      </c>
      <c r="D3352" s="32" t="e">
        <f t="shared" si="108"/>
        <v>#N/A</v>
      </c>
    </row>
    <row r="3353" spans="1:4">
      <c r="A3353" s="32" t="e">
        <f>IF((A3352+$F$5&lt;='Steps 1+2'!$E$17),A3352+$F$5,#N/A)</f>
        <v>#N/A</v>
      </c>
      <c r="B3353" s="10" t="str">
        <f>IFERROR(IF(ISNUMBER(A3353),(IF(A3353&lt;('Steps 1+2'!$H$11),((A3353/('Steps 1+2'!$H$11))*3+1),((A3353-('Steps 1+2'!$H$11))/(('Steps 1+2'!$E$17)-('Steps 1+2'!$H$11))*2+4)))," ")," ")</f>
        <v xml:space="preserve"> </v>
      </c>
      <c r="C3353" s="9" t="str">
        <f t="shared" si="107"/>
        <v xml:space="preserve"> </v>
      </c>
      <c r="D3353" s="32" t="e">
        <f t="shared" si="108"/>
        <v>#N/A</v>
      </c>
    </row>
    <row r="3354" spans="1:4">
      <c r="A3354" s="32" t="e">
        <f>IF((A3353+$F$5&lt;='Steps 1+2'!$E$17),A3353+$F$5,#N/A)</f>
        <v>#N/A</v>
      </c>
      <c r="B3354" s="10" t="str">
        <f>IFERROR(IF(ISNUMBER(A3354),(IF(A3354&lt;('Steps 1+2'!$H$11),((A3354/('Steps 1+2'!$H$11))*3+1),((A3354-('Steps 1+2'!$H$11))/(('Steps 1+2'!$E$17)-('Steps 1+2'!$H$11))*2+4)))," ")," ")</f>
        <v xml:space="preserve"> </v>
      </c>
      <c r="C3354" s="9" t="str">
        <f t="shared" si="107"/>
        <v xml:space="preserve"> </v>
      </c>
      <c r="D3354" s="32" t="e">
        <f t="shared" si="108"/>
        <v>#N/A</v>
      </c>
    </row>
    <row r="3355" spans="1:4">
      <c r="A3355" s="32" t="e">
        <f>IF((A3354+$F$5&lt;='Steps 1+2'!$E$17),A3354+$F$5,#N/A)</f>
        <v>#N/A</v>
      </c>
      <c r="B3355" s="10" t="str">
        <f>IFERROR(IF(ISNUMBER(A3355),(IF(A3355&lt;('Steps 1+2'!$H$11),((A3355/('Steps 1+2'!$H$11))*3+1),((A3355-('Steps 1+2'!$H$11))/(('Steps 1+2'!$E$17)-('Steps 1+2'!$H$11))*2+4)))," ")," ")</f>
        <v xml:space="preserve"> </v>
      </c>
      <c r="C3355" s="9" t="str">
        <f t="shared" si="107"/>
        <v xml:space="preserve"> </v>
      </c>
      <c r="D3355" s="32" t="e">
        <f t="shared" si="108"/>
        <v>#N/A</v>
      </c>
    </row>
    <row r="3356" spans="1:4">
      <c r="A3356" s="32" t="e">
        <f>IF((A3355+$F$5&lt;='Steps 1+2'!$E$17),A3355+$F$5,#N/A)</f>
        <v>#N/A</v>
      </c>
      <c r="B3356" s="10" t="str">
        <f>IFERROR(IF(ISNUMBER(A3356),(IF(A3356&lt;('Steps 1+2'!$H$11),((A3356/('Steps 1+2'!$H$11))*3+1),((A3356-('Steps 1+2'!$H$11))/(('Steps 1+2'!$E$17)-('Steps 1+2'!$H$11))*2+4)))," ")," ")</f>
        <v xml:space="preserve"> </v>
      </c>
      <c r="C3356" s="9" t="str">
        <f t="shared" si="107"/>
        <v xml:space="preserve"> </v>
      </c>
      <c r="D3356" s="32" t="e">
        <f t="shared" si="108"/>
        <v>#N/A</v>
      </c>
    </row>
    <row r="3357" spans="1:4">
      <c r="A3357" s="32" t="e">
        <f>IF((A3356+$F$5&lt;='Steps 1+2'!$E$17),A3356+$F$5,#N/A)</f>
        <v>#N/A</v>
      </c>
      <c r="B3357" s="10" t="str">
        <f>IFERROR(IF(ISNUMBER(A3357),(IF(A3357&lt;('Steps 1+2'!$H$11),((A3357/('Steps 1+2'!$H$11))*3+1),((A3357-('Steps 1+2'!$H$11))/(('Steps 1+2'!$E$17)-('Steps 1+2'!$H$11))*2+4)))," ")," ")</f>
        <v xml:space="preserve"> </v>
      </c>
      <c r="C3357" s="9" t="str">
        <f t="shared" si="107"/>
        <v xml:space="preserve"> </v>
      </c>
      <c r="D3357" s="32" t="e">
        <f t="shared" si="108"/>
        <v>#N/A</v>
      </c>
    </row>
    <row r="3358" spans="1:4">
      <c r="A3358" s="32" t="e">
        <f>IF((A3357+$F$5&lt;='Steps 1+2'!$E$17),A3357+$F$5,#N/A)</f>
        <v>#N/A</v>
      </c>
      <c r="B3358" s="10" t="str">
        <f>IFERROR(IF(ISNUMBER(A3358),(IF(A3358&lt;('Steps 1+2'!$H$11),((A3358/('Steps 1+2'!$H$11))*3+1),((A3358-('Steps 1+2'!$H$11))/(('Steps 1+2'!$E$17)-('Steps 1+2'!$H$11))*2+4)))," ")," ")</f>
        <v xml:space="preserve"> </v>
      </c>
      <c r="C3358" s="9" t="str">
        <f t="shared" si="107"/>
        <v xml:space="preserve"> </v>
      </c>
      <c r="D3358" s="32" t="e">
        <f t="shared" si="108"/>
        <v>#N/A</v>
      </c>
    </row>
    <row r="3359" spans="1:4">
      <c r="A3359" s="32" t="e">
        <f>IF((A3358+$F$5&lt;='Steps 1+2'!$E$17),A3358+$F$5,#N/A)</f>
        <v>#N/A</v>
      </c>
      <c r="B3359" s="10" t="str">
        <f>IFERROR(IF(ISNUMBER(A3359),(IF(A3359&lt;('Steps 1+2'!$H$11),((A3359/('Steps 1+2'!$H$11))*3+1),((A3359-('Steps 1+2'!$H$11))/(('Steps 1+2'!$E$17)-('Steps 1+2'!$H$11))*2+4)))," ")," ")</f>
        <v xml:space="preserve"> </v>
      </c>
      <c r="C3359" s="9" t="str">
        <f t="shared" si="107"/>
        <v xml:space="preserve"> </v>
      </c>
      <c r="D3359" s="32" t="e">
        <f t="shared" si="108"/>
        <v>#N/A</v>
      </c>
    </row>
    <row r="3360" spans="1:4">
      <c r="A3360" s="32" t="e">
        <f>IF((A3359+$F$5&lt;='Steps 1+2'!$E$17),A3359+$F$5,#N/A)</f>
        <v>#N/A</v>
      </c>
      <c r="B3360" s="10" t="str">
        <f>IFERROR(IF(ISNUMBER(A3360),(IF(A3360&lt;('Steps 1+2'!$H$11),((A3360/('Steps 1+2'!$H$11))*3+1),((A3360-('Steps 1+2'!$H$11))/(('Steps 1+2'!$E$17)-('Steps 1+2'!$H$11))*2+4)))," ")," ")</f>
        <v xml:space="preserve"> </v>
      </c>
      <c r="C3360" s="9" t="str">
        <f t="shared" si="107"/>
        <v xml:space="preserve"> </v>
      </c>
      <c r="D3360" s="32" t="e">
        <f t="shared" si="108"/>
        <v>#N/A</v>
      </c>
    </row>
    <row r="3361" spans="1:4">
      <c r="A3361" s="32" t="e">
        <f>IF((A3360+$F$5&lt;='Steps 1+2'!$E$17),A3360+$F$5,#N/A)</f>
        <v>#N/A</v>
      </c>
      <c r="B3361" s="10" t="str">
        <f>IFERROR(IF(ISNUMBER(A3361),(IF(A3361&lt;('Steps 1+2'!$H$11),((A3361/('Steps 1+2'!$H$11))*3+1),((A3361-('Steps 1+2'!$H$11))/(('Steps 1+2'!$E$17)-('Steps 1+2'!$H$11))*2+4)))," ")," ")</f>
        <v xml:space="preserve"> </v>
      </c>
      <c r="C3361" s="9" t="str">
        <f t="shared" si="107"/>
        <v xml:space="preserve"> </v>
      </c>
      <c r="D3361" s="32" t="e">
        <f t="shared" si="108"/>
        <v>#N/A</v>
      </c>
    </row>
    <row r="3362" spans="1:4">
      <c r="A3362" s="32" t="e">
        <f>IF((A3361+$F$5&lt;='Steps 1+2'!$E$17),A3361+$F$5,#N/A)</f>
        <v>#N/A</v>
      </c>
      <c r="B3362" s="10" t="str">
        <f>IFERROR(IF(ISNUMBER(A3362),(IF(A3362&lt;('Steps 1+2'!$H$11),((A3362/('Steps 1+2'!$H$11))*3+1),((A3362-('Steps 1+2'!$H$11))/(('Steps 1+2'!$E$17)-('Steps 1+2'!$H$11))*2+4)))," ")," ")</f>
        <v xml:space="preserve"> </v>
      </c>
      <c r="C3362" s="9" t="str">
        <f t="shared" si="107"/>
        <v xml:space="preserve"> </v>
      </c>
      <c r="D3362" s="32" t="e">
        <f t="shared" si="108"/>
        <v>#N/A</v>
      </c>
    </row>
    <row r="3363" spans="1:4">
      <c r="A3363" s="32" t="e">
        <f>IF((A3362+$F$5&lt;='Steps 1+2'!$E$17),A3362+$F$5,#N/A)</f>
        <v>#N/A</v>
      </c>
      <c r="B3363" s="10" t="str">
        <f>IFERROR(IF(ISNUMBER(A3363),(IF(A3363&lt;('Steps 1+2'!$H$11),((A3363/('Steps 1+2'!$H$11))*3+1),((A3363-('Steps 1+2'!$H$11))/(('Steps 1+2'!$E$17)-('Steps 1+2'!$H$11))*2+4)))," ")," ")</f>
        <v xml:space="preserve"> </v>
      </c>
      <c r="C3363" s="9" t="str">
        <f t="shared" si="107"/>
        <v xml:space="preserve"> </v>
      </c>
      <c r="D3363" s="32" t="e">
        <f t="shared" si="108"/>
        <v>#N/A</v>
      </c>
    </row>
    <row r="3364" spans="1:4">
      <c r="A3364" s="32" t="e">
        <f>IF((A3363+$F$5&lt;='Steps 1+2'!$E$17),A3363+$F$5,#N/A)</f>
        <v>#N/A</v>
      </c>
      <c r="B3364" s="10" t="str">
        <f>IFERROR(IF(ISNUMBER(A3364),(IF(A3364&lt;('Steps 1+2'!$H$11),((A3364/('Steps 1+2'!$H$11))*3+1),((A3364-('Steps 1+2'!$H$11))/(('Steps 1+2'!$E$17)-('Steps 1+2'!$H$11))*2+4)))," ")," ")</f>
        <v xml:space="preserve"> </v>
      </c>
      <c r="C3364" s="9" t="str">
        <f t="shared" si="107"/>
        <v xml:space="preserve"> </v>
      </c>
      <c r="D3364" s="32" t="e">
        <f t="shared" si="108"/>
        <v>#N/A</v>
      </c>
    </row>
    <row r="3365" spans="1:4">
      <c r="A3365" s="32" t="e">
        <f>IF((A3364+$F$5&lt;='Steps 1+2'!$E$17),A3364+$F$5,#N/A)</f>
        <v>#N/A</v>
      </c>
      <c r="B3365" s="10" t="str">
        <f>IFERROR(IF(ISNUMBER(A3365),(IF(A3365&lt;('Steps 1+2'!$H$11),((A3365/('Steps 1+2'!$H$11))*3+1),((A3365-('Steps 1+2'!$H$11))/(('Steps 1+2'!$E$17)-('Steps 1+2'!$H$11))*2+4)))," ")," ")</f>
        <v xml:space="preserve"> </v>
      </c>
      <c r="C3365" s="9" t="str">
        <f t="shared" si="107"/>
        <v xml:space="preserve"> </v>
      </c>
      <c r="D3365" s="32" t="e">
        <f t="shared" si="108"/>
        <v>#N/A</v>
      </c>
    </row>
    <row r="3366" spans="1:4">
      <c r="A3366" s="32" t="e">
        <f>IF((A3365+$F$5&lt;='Steps 1+2'!$E$17),A3365+$F$5,#N/A)</f>
        <v>#N/A</v>
      </c>
      <c r="B3366" s="10" t="str">
        <f>IFERROR(IF(ISNUMBER(A3366),(IF(A3366&lt;('Steps 1+2'!$H$11),((A3366/('Steps 1+2'!$H$11))*3+1),((A3366-('Steps 1+2'!$H$11))/(('Steps 1+2'!$E$17)-('Steps 1+2'!$H$11))*2+4)))," ")," ")</f>
        <v xml:space="preserve"> </v>
      </c>
      <c r="C3366" s="9" t="str">
        <f t="shared" si="107"/>
        <v xml:space="preserve"> </v>
      </c>
      <c r="D3366" s="32" t="e">
        <f t="shared" si="108"/>
        <v>#N/A</v>
      </c>
    </row>
    <row r="3367" spans="1:4">
      <c r="A3367" s="32" t="e">
        <f>IF((A3366+$F$5&lt;='Steps 1+2'!$E$17),A3366+$F$5,#N/A)</f>
        <v>#N/A</v>
      </c>
      <c r="B3367" s="10" t="str">
        <f>IFERROR(IF(ISNUMBER(A3367),(IF(A3367&lt;('Steps 1+2'!$H$11),((A3367/('Steps 1+2'!$H$11))*3+1),((A3367-('Steps 1+2'!$H$11))/(('Steps 1+2'!$E$17)-('Steps 1+2'!$H$11))*2+4)))," ")," ")</f>
        <v xml:space="preserve"> </v>
      </c>
      <c r="C3367" s="9" t="str">
        <f t="shared" si="107"/>
        <v xml:space="preserve"> </v>
      </c>
      <c r="D3367" s="32" t="e">
        <f t="shared" si="108"/>
        <v>#N/A</v>
      </c>
    </row>
    <row r="3368" spans="1:4">
      <c r="A3368" s="32" t="e">
        <f>IF((A3367+$F$5&lt;='Steps 1+2'!$E$17),A3367+$F$5,#N/A)</f>
        <v>#N/A</v>
      </c>
      <c r="B3368" s="10" t="str">
        <f>IFERROR(IF(ISNUMBER(A3368),(IF(A3368&lt;('Steps 1+2'!$H$11),((A3368/('Steps 1+2'!$H$11))*3+1),((A3368-('Steps 1+2'!$H$11))/(('Steps 1+2'!$E$17)-('Steps 1+2'!$H$11))*2+4)))," ")," ")</f>
        <v xml:space="preserve"> </v>
      </c>
      <c r="C3368" s="9" t="str">
        <f t="shared" si="107"/>
        <v xml:space="preserve"> </v>
      </c>
      <c r="D3368" s="32" t="e">
        <f t="shared" si="108"/>
        <v>#N/A</v>
      </c>
    </row>
    <row r="3369" spans="1:4">
      <c r="A3369" s="32" t="e">
        <f>IF((A3368+$F$5&lt;='Steps 1+2'!$E$17),A3368+$F$5,#N/A)</f>
        <v>#N/A</v>
      </c>
      <c r="B3369" s="10" t="str">
        <f>IFERROR(IF(ISNUMBER(A3369),(IF(A3369&lt;('Steps 1+2'!$H$11),((A3369/('Steps 1+2'!$H$11))*3+1),((A3369-('Steps 1+2'!$H$11))/(('Steps 1+2'!$E$17)-('Steps 1+2'!$H$11))*2+4)))," ")," ")</f>
        <v xml:space="preserve"> </v>
      </c>
      <c r="C3369" s="9" t="str">
        <f t="shared" si="107"/>
        <v xml:space="preserve"> </v>
      </c>
      <c r="D3369" s="32" t="e">
        <f t="shared" si="108"/>
        <v>#N/A</v>
      </c>
    </row>
    <row r="3370" spans="1:4">
      <c r="A3370" s="32" t="e">
        <f>IF((A3369+$F$5&lt;='Steps 1+2'!$E$17),A3369+$F$5,#N/A)</f>
        <v>#N/A</v>
      </c>
      <c r="B3370" s="10" t="str">
        <f>IFERROR(IF(ISNUMBER(A3370),(IF(A3370&lt;('Steps 1+2'!$H$11),((A3370/('Steps 1+2'!$H$11))*3+1),((A3370-('Steps 1+2'!$H$11))/(('Steps 1+2'!$E$17)-('Steps 1+2'!$H$11))*2+4)))," ")," ")</f>
        <v xml:space="preserve"> </v>
      </c>
      <c r="C3370" s="9" t="str">
        <f t="shared" si="107"/>
        <v xml:space="preserve"> </v>
      </c>
      <c r="D3370" s="32" t="e">
        <f t="shared" si="108"/>
        <v>#N/A</v>
      </c>
    </row>
    <row r="3371" spans="1:4">
      <c r="A3371" s="32" t="e">
        <f>IF((A3370+$F$5&lt;='Steps 1+2'!$E$17),A3370+$F$5,#N/A)</f>
        <v>#N/A</v>
      </c>
      <c r="B3371" s="10" t="str">
        <f>IFERROR(IF(ISNUMBER(A3371),(IF(A3371&lt;('Steps 1+2'!$H$11),((A3371/('Steps 1+2'!$H$11))*3+1),((A3371-('Steps 1+2'!$H$11))/(('Steps 1+2'!$E$17)-('Steps 1+2'!$H$11))*2+4)))," ")," ")</f>
        <v xml:space="preserve"> </v>
      </c>
      <c r="C3371" s="9" t="str">
        <f t="shared" si="107"/>
        <v xml:space="preserve"> </v>
      </c>
      <c r="D3371" s="32" t="e">
        <f t="shared" si="108"/>
        <v>#N/A</v>
      </c>
    </row>
    <row r="3372" spans="1:4">
      <c r="A3372" s="32" t="e">
        <f>IF((A3371+$F$5&lt;='Steps 1+2'!$E$17),A3371+$F$5,#N/A)</f>
        <v>#N/A</v>
      </c>
      <c r="B3372" s="10" t="str">
        <f>IFERROR(IF(ISNUMBER(A3372),(IF(A3372&lt;('Steps 1+2'!$H$11),((A3372/('Steps 1+2'!$H$11))*3+1),((A3372-('Steps 1+2'!$H$11))/(('Steps 1+2'!$E$17)-('Steps 1+2'!$H$11))*2+4)))," ")," ")</f>
        <v xml:space="preserve"> </v>
      </c>
      <c r="C3372" s="9" t="str">
        <f t="shared" si="107"/>
        <v xml:space="preserve"> </v>
      </c>
      <c r="D3372" s="32" t="e">
        <f t="shared" si="108"/>
        <v>#N/A</v>
      </c>
    </row>
    <row r="3373" spans="1:4">
      <c r="A3373" s="32" t="e">
        <f>IF((A3372+$F$5&lt;='Steps 1+2'!$E$17),A3372+$F$5,#N/A)</f>
        <v>#N/A</v>
      </c>
      <c r="B3373" s="10" t="str">
        <f>IFERROR(IF(ISNUMBER(A3373),(IF(A3373&lt;('Steps 1+2'!$H$11),((A3373/('Steps 1+2'!$H$11))*3+1),((A3373-('Steps 1+2'!$H$11))/(('Steps 1+2'!$E$17)-('Steps 1+2'!$H$11))*2+4)))," ")," ")</f>
        <v xml:space="preserve"> </v>
      </c>
      <c r="C3373" s="9" t="str">
        <f t="shared" si="107"/>
        <v xml:space="preserve"> </v>
      </c>
      <c r="D3373" s="32" t="e">
        <f t="shared" si="108"/>
        <v>#N/A</v>
      </c>
    </row>
    <row r="3374" spans="1:4">
      <c r="A3374" s="32" t="e">
        <f>IF((A3373+$F$5&lt;='Steps 1+2'!$E$17),A3373+$F$5,#N/A)</f>
        <v>#N/A</v>
      </c>
      <c r="B3374" s="10" t="str">
        <f>IFERROR(IF(ISNUMBER(A3374),(IF(A3374&lt;('Steps 1+2'!$H$11),((A3374/('Steps 1+2'!$H$11))*3+1),((A3374-('Steps 1+2'!$H$11))/(('Steps 1+2'!$E$17)-('Steps 1+2'!$H$11))*2+4)))," ")," ")</f>
        <v xml:space="preserve"> </v>
      </c>
      <c r="C3374" s="9" t="str">
        <f t="shared" si="107"/>
        <v xml:space="preserve"> </v>
      </c>
      <c r="D3374" s="32" t="e">
        <f t="shared" si="108"/>
        <v>#N/A</v>
      </c>
    </row>
    <row r="3375" spans="1:4">
      <c r="A3375" s="32" t="e">
        <f>IF((A3374+$F$5&lt;='Steps 1+2'!$E$17),A3374+$F$5,#N/A)</f>
        <v>#N/A</v>
      </c>
      <c r="B3375" s="10" t="str">
        <f>IFERROR(IF(ISNUMBER(A3375),(IF(A3375&lt;('Steps 1+2'!$H$11),((A3375/('Steps 1+2'!$H$11))*3+1),((A3375-('Steps 1+2'!$H$11))/(('Steps 1+2'!$E$17)-('Steps 1+2'!$H$11))*2+4)))," ")," ")</f>
        <v xml:space="preserve"> </v>
      </c>
      <c r="C3375" s="9" t="str">
        <f t="shared" si="107"/>
        <v xml:space="preserve"> </v>
      </c>
      <c r="D3375" s="32" t="e">
        <f t="shared" si="108"/>
        <v>#N/A</v>
      </c>
    </row>
    <row r="3376" spans="1:4">
      <c r="A3376" s="32" t="e">
        <f>IF((A3375+$F$5&lt;='Steps 1+2'!$E$17),A3375+$F$5,#N/A)</f>
        <v>#N/A</v>
      </c>
      <c r="B3376" s="10" t="str">
        <f>IFERROR(IF(ISNUMBER(A3376),(IF(A3376&lt;('Steps 1+2'!$H$11),((A3376/('Steps 1+2'!$H$11))*3+1),((A3376-('Steps 1+2'!$H$11))/(('Steps 1+2'!$E$17)-('Steps 1+2'!$H$11))*2+4)))," ")," ")</f>
        <v xml:space="preserve"> </v>
      </c>
      <c r="C3376" s="9" t="str">
        <f t="shared" si="107"/>
        <v xml:space="preserve"> </v>
      </c>
      <c r="D3376" s="32" t="e">
        <f t="shared" si="108"/>
        <v>#N/A</v>
      </c>
    </row>
    <row r="3377" spans="1:4">
      <c r="A3377" s="32" t="e">
        <f>IF((A3376+$F$5&lt;='Steps 1+2'!$E$17),A3376+$F$5,#N/A)</f>
        <v>#N/A</v>
      </c>
      <c r="B3377" s="10" t="str">
        <f>IFERROR(IF(ISNUMBER(A3377),(IF(A3377&lt;('Steps 1+2'!$H$11),((A3377/('Steps 1+2'!$H$11))*3+1),((A3377-('Steps 1+2'!$H$11))/(('Steps 1+2'!$E$17)-('Steps 1+2'!$H$11))*2+4)))," ")," ")</f>
        <v xml:space="preserve"> </v>
      </c>
      <c r="C3377" s="9" t="str">
        <f t="shared" si="107"/>
        <v xml:space="preserve"> </v>
      </c>
      <c r="D3377" s="32" t="e">
        <f t="shared" si="108"/>
        <v>#N/A</v>
      </c>
    </row>
    <row r="3378" spans="1:4">
      <c r="A3378" s="32" t="e">
        <f>IF((A3377+$F$5&lt;='Steps 1+2'!$E$17),A3377+$F$5,#N/A)</f>
        <v>#N/A</v>
      </c>
      <c r="B3378" s="10" t="str">
        <f>IFERROR(IF(ISNUMBER(A3378),(IF(A3378&lt;('Steps 1+2'!$H$11),((A3378/('Steps 1+2'!$H$11))*3+1),((A3378-('Steps 1+2'!$H$11))/(('Steps 1+2'!$E$17)-('Steps 1+2'!$H$11))*2+4)))," ")," ")</f>
        <v xml:space="preserve"> </v>
      </c>
      <c r="C3378" s="9" t="str">
        <f t="shared" si="107"/>
        <v xml:space="preserve"> </v>
      </c>
      <c r="D3378" s="32" t="e">
        <f t="shared" si="108"/>
        <v>#N/A</v>
      </c>
    </row>
    <row r="3379" spans="1:4">
      <c r="A3379" s="32" t="e">
        <f>IF((A3378+$F$5&lt;='Steps 1+2'!$E$17),A3378+$F$5,#N/A)</f>
        <v>#N/A</v>
      </c>
      <c r="B3379" s="10" t="str">
        <f>IFERROR(IF(ISNUMBER(A3379),(IF(A3379&lt;('Steps 1+2'!$H$11),((A3379/('Steps 1+2'!$H$11))*3+1),((A3379-('Steps 1+2'!$H$11))/(('Steps 1+2'!$E$17)-('Steps 1+2'!$H$11))*2+4)))," ")," ")</f>
        <v xml:space="preserve"> </v>
      </c>
      <c r="C3379" s="9" t="str">
        <f t="shared" si="107"/>
        <v xml:space="preserve"> </v>
      </c>
      <c r="D3379" s="32" t="e">
        <f t="shared" si="108"/>
        <v>#N/A</v>
      </c>
    </row>
    <row r="3380" spans="1:4">
      <c r="A3380" s="32" t="e">
        <f>IF((A3379+$F$5&lt;='Steps 1+2'!$E$17),A3379+$F$5,#N/A)</f>
        <v>#N/A</v>
      </c>
      <c r="B3380" s="10" t="str">
        <f>IFERROR(IF(ISNUMBER(A3380),(IF(A3380&lt;('Steps 1+2'!$H$11),((A3380/('Steps 1+2'!$H$11))*3+1),((A3380-('Steps 1+2'!$H$11))/(('Steps 1+2'!$E$17)-('Steps 1+2'!$H$11))*2+4)))," ")," ")</f>
        <v xml:space="preserve"> </v>
      </c>
      <c r="C3380" s="9" t="str">
        <f t="shared" si="107"/>
        <v xml:space="preserve"> </v>
      </c>
      <c r="D3380" s="32" t="e">
        <f t="shared" si="108"/>
        <v>#N/A</v>
      </c>
    </row>
    <row r="3381" spans="1:4">
      <c r="A3381" s="32" t="e">
        <f>IF((A3380+$F$5&lt;='Steps 1+2'!$E$17),A3380+$F$5,#N/A)</f>
        <v>#N/A</v>
      </c>
      <c r="B3381" s="10" t="str">
        <f>IFERROR(IF(ISNUMBER(A3381),(IF(A3381&lt;('Steps 1+2'!$H$11),((A3381/('Steps 1+2'!$H$11))*3+1),((A3381-('Steps 1+2'!$H$11))/(('Steps 1+2'!$E$17)-('Steps 1+2'!$H$11))*2+4)))," ")," ")</f>
        <v xml:space="preserve"> </v>
      </c>
      <c r="C3381" s="9" t="str">
        <f t="shared" si="107"/>
        <v xml:space="preserve"> </v>
      </c>
      <c r="D3381" s="32" t="e">
        <f t="shared" si="108"/>
        <v>#N/A</v>
      </c>
    </row>
    <row r="3382" spans="1:4">
      <c r="A3382" s="32" t="e">
        <f>IF((A3381+$F$5&lt;='Steps 1+2'!$E$17),A3381+$F$5,#N/A)</f>
        <v>#N/A</v>
      </c>
      <c r="B3382" s="10" t="str">
        <f>IFERROR(IF(ISNUMBER(A3382),(IF(A3382&lt;('Steps 1+2'!$H$11),((A3382/('Steps 1+2'!$H$11))*3+1),((A3382-('Steps 1+2'!$H$11))/(('Steps 1+2'!$E$17)-('Steps 1+2'!$H$11))*2+4)))," ")," ")</f>
        <v xml:space="preserve"> </v>
      </c>
      <c r="C3382" s="9" t="str">
        <f t="shared" si="107"/>
        <v xml:space="preserve"> </v>
      </c>
      <c r="D3382" s="32" t="e">
        <f t="shared" si="108"/>
        <v>#N/A</v>
      </c>
    </row>
    <row r="3383" spans="1:4">
      <c r="A3383" s="32" t="e">
        <f>IF((A3382+$F$5&lt;='Steps 1+2'!$E$17),A3382+$F$5,#N/A)</f>
        <v>#N/A</v>
      </c>
      <c r="B3383" s="10" t="str">
        <f>IFERROR(IF(ISNUMBER(A3383),(IF(A3383&lt;('Steps 1+2'!$H$11),((A3383/('Steps 1+2'!$H$11))*3+1),((A3383-('Steps 1+2'!$H$11))/(('Steps 1+2'!$E$17)-('Steps 1+2'!$H$11))*2+4)))," ")," ")</f>
        <v xml:space="preserve"> </v>
      </c>
      <c r="C3383" s="9" t="str">
        <f t="shared" si="107"/>
        <v xml:space="preserve"> </v>
      </c>
      <c r="D3383" s="32" t="e">
        <f t="shared" si="108"/>
        <v>#N/A</v>
      </c>
    </row>
    <row r="3384" spans="1:4">
      <c r="A3384" s="32" t="e">
        <f>IF((A3383+$F$5&lt;='Steps 1+2'!$E$17),A3383+$F$5,#N/A)</f>
        <v>#N/A</v>
      </c>
      <c r="B3384" s="10" t="str">
        <f>IFERROR(IF(ISNUMBER(A3384),(IF(A3384&lt;('Steps 1+2'!$H$11),((A3384/('Steps 1+2'!$H$11))*3+1),((A3384-('Steps 1+2'!$H$11))/(('Steps 1+2'!$E$17)-('Steps 1+2'!$H$11))*2+4)))," ")," ")</f>
        <v xml:space="preserve"> </v>
      </c>
      <c r="C3384" s="9" t="str">
        <f t="shared" si="107"/>
        <v xml:space="preserve"> </v>
      </c>
      <c r="D3384" s="32" t="e">
        <f t="shared" si="108"/>
        <v>#N/A</v>
      </c>
    </row>
    <row r="3385" spans="1:4">
      <c r="A3385" s="32" t="e">
        <f>IF((A3384+$F$5&lt;='Steps 1+2'!$E$17),A3384+$F$5,#N/A)</f>
        <v>#N/A</v>
      </c>
      <c r="B3385" s="10" t="str">
        <f>IFERROR(IF(ISNUMBER(A3385),(IF(A3385&lt;('Steps 1+2'!$H$11),((A3385/('Steps 1+2'!$H$11))*3+1),((A3385-('Steps 1+2'!$H$11))/(('Steps 1+2'!$E$17)-('Steps 1+2'!$H$11))*2+4)))," ")," ")</f>
        <v xml:space="preserve"> </v>
      </c>
      <c r="C3385" s="9" t="str">
        <f t="shared" si="107"/>
        <v xml:space="preserve"> </v>
      </c>
      <c r="D3385" s="32" t="e">
        <f t="shared" si="108"/>
        <v>#N/A</v>
      </c>
    </row>
    <row r="3386" spans="1:4">
      <c r="A3386" s="32" t="e">
        <f>IF((A3385+$F$5&lt;='Steps 1+2'!$E$17),A3385+$F$5,#N/A)</f>
        <v>#N/A</v>
      </c>
      <c r="B3386" s="10" t="str">
        <f>IFERROR(IF(ISNUMBER(A3386),(IF(A3386&lt;('Steps 1+2'!$H$11),((A3386/('Steps 1+2'!$H$11))*3+1),((A3386-('Steps 1+2'!$H$11))/(('Steps 1+2'!$E$17)-('Steps 1+2'!$H$11))*2+4)))," ")," ")</f>
        <v xml:space="preserve"> </v>
      </c>
      <c r="C3386" s="9" t="str">
        <f t="shared" si="107"/>
        <v xml:space="preserve"> </v>
      </c>
      <c r="D3386" s="32" t="e">
        <f t="shared" si="108"/>
        <v>#N/A</v>
      </c>
    </row>
    <row r="3387" spans="1:4">
      <c r="A3387" s="32" t="e">
        <f>IF((A3386+$F$5&lt;='Steps 1+2'!$E$17),A3386+$F$5,#N/A)</f>
        <v>#N/A</v>
      </c>
      <c r="B3387" s="10" t="str">
        <f>IFERROR(IF(ISNUMBER(A3387),(IF(A3387&lt;('Steps 1+2'!$H$11),((A3387/('Steps 1+2'!$H$11))*3+1),((A3387-('Steps 1+2'!$H$11))/(('Steps 1+2'!$E$17)-('Steps 1+2'!$H$11))*2+4)))," ")," ")</f>
        <v xml:space="preserve"> </v>
      </c>
      <c r="C3387" s="9" t="str">
        <f t="shared" si="107"/>
        <v xml:space="preserve"> </v>
      </c>
      <c r="D3387" s="32" t="e">
        <f t="shared" si="108"/>
        <v>#N/A</v>
      </c>
    </row>
    <row r="3388" spans="1:4">
      <c r="A3388" s="32" t="e">
        <f>IF((A3387+$F$5&lt;='Steps 1+2'!$E$17),A3387+$F$5,#N/A)</f>
        <v>#N/A</v>
      </c>
      <c r="B3388" s="10" t="str">
        <f>IFERROR(IF(ISNUMBER(A3388),(IF(A3388&lt;('Steps 1+2'!$H$11),((A3388/('Steps 1+2'!$H$11))*3+1),((A3388-('Steps 1+2'!$H$11))/(('Steps 1+2'!$E$17)-('Steps 1+2'!$H$11))*2+4)))," ")," ")</f>
        <v xml:space="preserve"> </v>
      </c>
      <c r="C3388" s="9" t="str">
        <f t="shared" si="107"/>
        <v xml:space="preserve"> </v>
      </c>
      <c r="D3388" s="32" t="e">
        <f t="shared" si="108"/>
        <v>#N/A</v>
      </c>
    </row>
    <row r="3389" spans="1:4">
      <c r="A3389" s="32" t="e">
        <f>IF((A3388+$F$5&lt;='Steps 1+2'!$E$17),A3388+$F$5,#N/A)</f>
        <v>#N/A</v>
      </c>
      <c r="B3389" s="10" t="str">
        <f>IFERROR(IF(ISNUMBER(A3389),(IF(A3389&lt;('Steps 1+2'!$H$11),((A3389/('Steps 1+2'!$H$11))*3+1),((A3389-('Steps 1+2'!$H$11))/(('Steps 1+2'!$E$17)-('Steps 1+2'!$H$11))*2+4)))," ")," ")</f>
        <v xml:space="preserve"> </v>
      </c>
      <c r="C3389" s="9" t="str">
        <f t="shared" si="107"/>
        <v xml:space="preserve"> </v>
      </c>
      <c r="D3389" s="32" t="e">
        <f t="shared" si="108"/>
        <v>#N/A</v>
      </c>
    </row>
    <row r="3390" spans="1:4">
      <c r="A3390" s="32" t="e">
        <f>IF((A3389+$F$5&lt;='Steps 1+2'!$E$17),A3389+$F$5,#N/A)</f>
        <v>#N/A</v>
      </c>
      <c r="B3390" s="10" t="str">
        <f>IFERROR(IF(ISNUMBER(A3390),(IF(A3390&lt;('Steps 1+2'!$H$11),((A3390/('Steps 1+2'!$H$11))*3+1),((A3390-('Steps 1+2'!$H$11))/(('Steps 1+2'!$E$17)-('Steps 1+2'!$H$11))*2+4)))," ")," ")</f>
        <v xml:space="preserve"> </v>
      </c>
      <c r="C3390" s="9" t="str">
        <f t="shared" si="107"/>
        <v xml:space="preserve"> </v>
      </c>
      <c r="D3390" s="32" t="e">
        <f t="shared" si="108"/>
        <v>#N/A</v>
      </c>
    </row>
    <row r="3391" spans="1:4">
      <c r="A3391" s="32" t="e">
        <f>IF((A3390+$F$5&lt;='Steps 1+2'!$E$17),A3390+$F$5,#N/A)</f>
        <v>#N/A</v>
      </c>
      <c r="B3391" s="10" t="str">
        <f>IFERROR(IF(ISNUMBER(A3391),(IF(A3391&lt;('Steps 1+2'!$H$11),((A3391/('Steps 1+2'!$H$11))*3+1),((A3391-('Steps 1+2'!$H$11))/(('Steps 1+2'!$E$17)-('Steps 1+2'!$H$11))*2+4)))," ")," ")</f>
        <v xml:space="preserve"> </v>
      </c>
      <c r="C3391" s="9" t="str">
        <f t="shared" si="107"/>
        <v xml:space="preserve"> </v>
      </c>
      <c r="D3391" s="32" t="e">
        <f t="shared" si="108"/>
        <v>#N/A</v>
      </c>
    </row>
    <row r="3392" spans="1:4">
      <c r="A3392" s="32" t="e">
        <f>IF((A3391+$F$5&lt;='Steps 1+2'!$E$17),A3391+$F$5,#N/A)</f>
        <v>#N/A</v>
      </c>
      <c r="B3392" s="10" t="str">
        <f>IFERROR(IF(ISNUMBER(A3392),(IF(A3392&lt;('Steps 1+2'!$H$11),((A3392/('Steps 1+2'!$H$11))*3+1),((A3392-('Steps 1+2'!$H$11))/(('Steps 1+2'!$E$17)-('Steps 1+2'!$H$11))*2+4)))," ")," ")</f>
        <v xml:space="preserve"> </v>
      </c>
      <c r="C3392" s="9" t="str">
        <f t="shared" si="107"/>
        <v xml:space="preserve"> </v>
      </c>
      <c r="D3392" s="32" t="e">
        <f t="shared" si="108"/>
        <v>#N/A</v>
      </c>
    </row>
    <row r="3393" spans="1:4">
      <c r="A3393" s="32" t="e">
        <f>IF((A3392+$F$5&lt;='Steps 1+2'!$E$17),A3392+$F$5,#N/A)</f>
        <v>#N/A</v>
      </c>
      <c r="B3393" s="10" t="str">
        <f>IFERROR(IF(ISNUMBER(A3393),(IF(A3393&lt;('Steps 1+2'!$H$11),((A3393/('Steps 1+2'!$H$11))*3+1),((A3393-('Steps 1+2'!$H$11))/(('Steps 1+2'!$E$17)-('Steps 1+2'!$H$11))*2+4)))," ")," ")</f>
        <v xml:space="preserve"> </v>
      </c>
      <c r="C3393" s="9" t="str">
        <f t="shared" si="107"/>
        <v xml:space="preserve"> </v>
      </c>
      <c r="D3393" s="32" t="e">
        <f t="shared" si="108"/>
        <v>#N/A</v>
      </c>
    </row>
    <row r="3394" spans="1:4">
      <c r="A3394" s="32" t="e">
        <f>IF((A3393+$F$5&lt;='Steps 1+2'!$E$17),A3393+$F$5,#N/A)</f>
        <v>#N/A</v>
      </c>
      <c r="B3394" s="10" t="str">
        <f>IFERROR(IF(ISNUMBER(A3394),(IF(A3394&lt;('Steps 1+2'!$H$11),((A3394/('Steps 1+2'!$H$11))*3+1),((A3394-('Steps 1+2'!$H$11))/(('Steps 1+2'!$E$17)-('Steps 1+2'!$H$11))*2+4)))," ")," ")</f>
        <v xml:space="preserve"> </v>
      </c>
      <c r="C3394" s="9" t="str">
        <f t="shared" ref="C3394:C3457" si="109">IFERROR(IF(AND(B3394&gt;3.5,B3394&lt;4),3.5,ROUND(B3394/5,1)*5)," ")</f>
        <v xml:space="preserve"> </v>
      </c>
      <c r="D3394" s="32" t="e">
        <f t="shared" si="108"/>
        <v>#N/A</v>
      </c>
    </row>
    <row r="3395" spans="1:4">
      <c r="A3395" s="32" t="e">
        <f>IF((A3394+$F$5&lt;='Steps 1+2'!$E$17),A3394+$F$5,#N/A)</f>
        <v>#N/A</v>
      </c>
      <c r="B3395" s="10" t="str">
        <f>IFERROR(IF(ISNUMBER(A3395),(IF(A3395&lt;('Steps 1+2'!$H$11),((A3395/('Steps 1+2'!$H$11))*3+1),((A3395-('Steps 1+2'!$H$11))/(('Steps 1+2'!$E$17)-('Steps 1+2'!$H$11))*2+4)))," ")," ")</f>
        <v xml:space="preserve"> </v>
      </c>
      <c r="C3395" s="9" t="str">
        <f t="shared" si="109"/>
        <v xml:space="preserve"> </v>
      </c>
      <c r="D3395" s="32" t="e">
        <f t="shared" si="108"/>
        <v>#N/A</v>
      </c>
    </row>
    <row r="3396" spans="1:4">
      <c r="A3396" s="32" t="e">
        <f>IF((A3395+$F$5&lt;='Steps 1+2'!$E$17),A3395+$F$5,#N/A)</f>
        <v>#N/A</v>
      </c>
      <c r="B3396" s="10" t="str">
        <f>IFERROR(IF(ISNUMBER(A3396),(IF(A3396&lt;('Steps 1+2'!$H$11),((A3396/('Steps 1+2'!$H$11))*3+1),((A3396-('Steps 1+2'!$H$11))/(('Steps 1+2'!$E$17)-('Steps 1+2'!$H$11))*2+4)))," ")," ")</f>
        <v xml:space="preserve"> </v>
      </c>
      <c r="C3396" s="9" t="str">
        <f t="shared" si="109"/>
        <v xml:space="preserve"> </v>
      </c>
      <c r="D3396" s="32" t="e">
        <f t="shared" si="108"/>
        <v>#N/A</v>
      </c>
    </row>
    <row r="3397" spans="1:4">
      <c r="A3397" s="32" t="e">
        <f>IF((A3396+$F$5&lt;='Steps 1+2'!$E$17),A3396+$F$5,#N/A)</f>
        <v>#N/A</v>
      </c>
      <c r="B3397" s="10" t="str">
        <f>IFERROR(IF(ISNUMBER(A3397),(IF(A3397&lt;('Steps 1+2'!$H$11),((A3397/('Steps 1+2'!$H$11))*3+1),((A3397-('Steps 1+2'!$H$11))/(('Steps 1+2'!$E$17)-('Steps 1+2'!$H$11))*2+4)))," ")," ")</f>
        <v xml:space="preserve"> </v>
      </c>
      <c r="C3397" s="9" t="str">
        <f t="shared" si="109"/>
        <v xml:space="preserve"> </v>
      </c>
      <c r="D3397" s="32" t="e">
        <f t="shared" si="108"/>
        <v>#N/A</v>
      </c>
    </row>
    <row r="3398" spans="1:4">
      <c r="A3398" s="32" t="e">
        <f>IF((A3397+$F$5&lt;='Steps 1+2'!$E$17),A3397+$F$5,#N/A)</f>
        <v>#N/A</v>
      </c>
      <c r="B3398" s="10" t="str">
        <f>IFERROR(IF(ISNUMBER(A3398),(IF(A3398&lt;('Steps 1+2'!$H$11),((A3398/('Steps 1+2'!$H$11))*3+1),((A3398-('Steps 1+2'!$H$11))/(('Steps 1+2'!$E$17)-('Steps 1+2'!$H$11))*2+4)))," ")," ")</f>
        <v xml:space="preserve"> </v>
      </c>
      <c r="C3398" s="9" t="str">
        <f t="shared" si="109"/>
        <v xml:space="preserve"> </v>
      </c>
      <c r="D3398" s="32" t="e">
        <f t="shared" si="108"/>
        <v>#N/A</v>
      </c>
    </row>
    <row r="3399" spans="1:4">
      <c r="A3399" s="32" t="e">
        <f>IF((A3398+$F$5&lt;='Steps 1+2'!$E$17),A3398+$F$5,#N/A)</f>
        <v>#N/A</v>
      </c>
      <c r="B3399" s="10" t="str">
        <f>IFERROR(IF(ISNUMBER(A3399),(IF(A3399&lt;('Steps 1+2'!$H$11),((A3399/('Steps 1+2'!$H$11))*3+1),((A3399-('Steps 1+2'!$H$11))/(('Steps 1+2'!$E$17)-('Steps 1+2'!$H$11))*2+4)))," ")," ")</f>
        <v xml:space="preserve"> </v>
      </c>
      <c r="C3399" s="9" t="str">
        <f t="shared" si="109"/>
        <v xml:space="preserve"> </v>
      </c>
      <c r="D3399" s="32" t="e">
        <f t="shared" si="108"/>
        <v>#N/A</v>
      </c>
    </row>
    <row r="3400" spans="1:4">
      <c r="A3400" s="32" t="e">
        <f>IF((A3399+$F$5&lt;='Steps 1+2'!$E$17),A3399+$F$5,#N/A)</f>
        <v>#N/A</v>
      </c>
      <c r="B3400" s="10" t="str">
        <f>IFERROR(IF(ISNUMBER(A3400),(IF(A3400&lt;('Steps 1+2'!$H$11),((A3400/('Steps 1+2'!$H$11))*3+1),((A3400-('Steps 1+2'!$H$11))/(('Steps 1+2'!$E$17)-('Steps 1+2'!$H$11))*2+4)))," ")," ")</f>
        <v xml:space="preserve"> </v>
      </c>
      <c r="C3400" s="9" t="str">
        <f t="shared" si="109"/>
        <v xml:space="preserve"> </v>
      </c>
      <c r="D3400" s="32" t="e">
        <f t="shared" si="108"/>
        <v>#N/A</v>
      </c>
    </row>
    <row r="3401" spans="1:4">
      <c r="A3401" s="32" t="e">
        <f>IF((A3400+$F$5&lt;='Steps 1+2'!$E$17),A3400+$F$5,#N/A)</f>
        <v>#N/A</v>
      </c>
      <c r="B3401" s="10" t="str">
        <f>IFERROR(IF(ISNUMBER(A3401),(IF(A3401&lt;('Steps 1+2'!$H$11),((A3401/('Steps 1+2'!$H$11))*3+1),((A3401-('Steps 1+2'!$H$11))/(('Steps 1+2'!$E$17)-('Steps 1+2'!$H$11))*2+4)))," ")," ")</f>
        <v xml:space="preserve"> </v>
      </c>
      <c r="C3401" s="9" t="str">
        <f t="shared" si="109"/>
        <v xml:space="preserve"> </v>
      </c>
      <c r="D3401" s="32" t="e">
        <f t="shared" si="108"/>
        <v>#N/A</v>
      </c>
    </row>
    <row r="3402" spans="1:4">
      <c r="A3402" s="32" t="e">
        <f>IF((A3401+$F$5&lt;='Steps 1+2'!$E$17),A3401+$F$5,#N/A)</f>
        <v>#N/A</v>
      </c>
      <c r="B3402" s="10" t="str">
        <f>IFERROR(IF(ISNUMBER(A3402),(IF(A3402&lt;('Steps 1+2'!$H$11),((A3402/('Steps 1+2'!$H$11))*3+1),((A3402-('Steps 1+2'!$H$11))/(('Steps 1+2'!$E$17)-('Steps 1+2'!$H$11))*2+4)))," ")," ")</f>
        <v xml:space="preserve"> </v>
      </c>
      <c r="C3402" s="9" t="str">
        <f t="shared" si="109"/>
        <v xml:space="preserve"> </v>
      </c>
      <c r="D3402" s="32" t="e">
        <f t="shared" si="108"/>
        <v>#N/A</v>
      </c>
    </row>
    <row r="3403" spans="1:4">
      <c r="A3403" s="32" t="e">
        <f>IF((A3402+$F$5&lt;='Steps 1+2'!$E$17),A3402+$F$5,#N/A)</f>
        <v>#N/A</v>
      </c>
      <c r="B3403" s="10" t="str">
        <f>IFERROR(IF(ISNUMBER(A3403),(IF(A3403&lt;('Steps 1+2'!$H$11),((A3403/('Steps 1+2'!$H$11))*3+1),((A3403-('Steps 1+2'!$H$11))/(('Steps 1+2'!$E$17)-('Steps 1+2'!$H$11))*2+4)))," ")," ")</f>
        <v xml:space="preserve"> </v>
      </c>
      <c r="C3403" s="9" t="str">
        <f t="shared" si="109"/>
        <v xml:space="preserve"> </v>
      </c>
      <c r="D3403" s="32" t="e">
        <f t="shared" ref="D3403:D3466" si="110">A3403</f>
        <v>#N/A</v>
      </c>
    </row>
    <row r="3404" spans="1:4">
      <c r="A3404" s="32" t="e">
        <f>IF((A3403+$F$5&lt;='Steps 1+2'!$E$17),A3403+$F$5,#N/A)</f>
        <v>#N/A</v>
      </c>
      <c r="B3404" s="10" t="str">
        <f>IFERROR(IF(ISNUMBER(A3404),(IF(A3404&lt;('Steps 1+2'!$H$11),((A3404/('Steps 1+2'!$H$11))*3+1),((A3404-('Steps 1+2'!$H$11))/(('Steps 1+2'!$E$17)-('Steps 1+2'!$H$11))*2+4)))," ")," ")</f>
        <v xml:space="preserve"> </v>
      </c>
      <c r="C3404" s="9" t="str">
        <f t="shared" si="109"/>
        <v xml:space="preserve"> </v>
      </c>
      <c r="D3404" s="32" t="e">
        <f t="shared" si="110"/>
        <v>#N/A</v>
      </c>
    </row>
    <row r="3405" spans="1:4">
      <c r="A3405" s="32" t="e">
        <f>IF((A3404+$F$5&lt;='Steps 1+2'!$E$17),A3404+$F$5,#N/A)</f>
        <v>#N/A</v>
      </c>
      <c r="B3405" s="10" t="str">
        <f>IFERROR(IF(ISNUMBER(A3405),(IF(A3405&lt;('Steps 1+2'!$H$11),((A3405/('Steps 1+2'!$H$11))*3+1),((A3405-('Steps 1+2'!$H$11))/(('Steps 1+2'!$E$17)-('Steps 1+2'!$H$11))*2+4)))," ")," ")</f>
        <v xml:space="preserve"> </v>
      </c>
      <c r="C3405" s="9" t="str">
        <f t="shared" si="109"/>
        <v xml:space="preserve"> </v>
      </c>
      <c r="D3405" s="32" t="e">
        <f t="shared" si="110"/>
        <v>#N/A</v>
      </c>
    </row>
    <row r="3406" spans="1:4">
      <c r="A3406" s="32" t="e">
        <f>IF((A3405+$F$5&lt;='Steps 1+2'!$E$17),A3405+$F$5,#N/A)</f>
        <v>#N/A</v>
      </c>
      <c r="B3406" s="10" t="str">
        <f>IFERROR(IF(ISNUMBER(A3406),(IF(A3406&lt;('Steps 1+2'!$H$11),((A3406/('Steps 1+2'!$H$11))*3+1),((A3406-('Steps 1+2'!$H$11))/(('Steps 1+2'!$E$17)-('Steps 1+2'!$H$11))*2+4)))," ")," ")</f>
        <v xml:space="preserve"> </v>
      </c>
      <c r="C3406" s="9" t="str">
        <f t="shared" si="109"/>
        <v xml:space="preserve"> </v>
      </c>
      <c r="D3406" s="32" t="e">
        <f t="shared" si="110"/>
        <v>#N/A</v>
      </c>
    </row>
    <row r="3407" spans="1:4">
      <c r="A3407" s="32" t="e">
        <f>IF((A3406+$F$5&lt;='Steps 1+2'!$E$17),A3406+$F$5,#N/A)</f>
        <v>#N/A</v>
      </c>
      <c r="B3407" s="10" t="str">
        <f>IFERROR(IF(ISNUMBER(A3407),(IF(A3407&lt;('Steps 1+2'!$H$11),((A3407/('Steps 1+2'!$H$11))*3+1),((A3407-('Steps 1+2'!$H$11))/(('Steps 1+2'!$E$17)-('Steps 1+2'!$H$11))*2+4)))," ")," ")</f>
        <v xml:space="preserve"> </v>
      </c>
      <c r="C3407" s="9" t="str">
        <f t="shared" si="109"/>
        <v xml:space="preserve"> </v>
      </c>
      <c r="D3407" s="32" t="e">
        <f t="shared" si="110"/>
        <v>#N/A</v>
      </c>
    </row>
    <row r="3408" spans="1:4">
      <c r="A3408" s="32" t="e">
        <f>IF((A3407+$F$5&lt;='Steps 1+2'!$E$17),A3407+$F$5,#N/A)</f>
        <v>#N/A</v>
      </c>
      <c r="B3408" s="10" t="str">
        <f>IFERROR(IF(ISNUMBER(A3408),(IF(A3408&lt;('Steps 1+2'!$H$11),((A3408/('Steps 1+2'!$H$11))*3+1),((A3408-('Steps 1+2'!$H$11))/(('Steps 1+2'!$E$17)-('Steps 1+2'!$H$11))*2+4)))," ")," ")</f>
        <v xml:space="preserve"> </v>
      </c>
      <c r="C3408" s="9" t="str">
        <f t="shared" si="109"/>
        <v xml:space="preserve"> </v>
      </c>
      <c r="D3408" s="32" t="e">
        <f t="shared" si="110"/>
        <v>#N/A</v>
      </c>
    </row>
    <row r="3409" spans="1:4">
      <c r="A3409" s="32" t="e">
        <f>IF((A3408+$F$5&lt;='Steps 1+2'!$E$17),A3408+$F$5,#N/A)</f>
        <v>#N/A</v>
      </c>
      <c r="B3409" s="10" t="str">
        <f>IFERROR(IF(ISNUMBER(A3409),(IF(A3409&lt;('Steps 1+2'!$H$11),((A3409/('Steps 1+2'!$H$11))*3+1),((A3409-('Steps 1+2'!$H$11))/(('Steps 1+2'!$E$17)-('Steps 1+2'!$H$11))*2+4)))," ")," ")</f>
        <v xml:space="preserve"> </v>
      </c>
      <c r="C3409" s="9" t="str">
        <f t="shared" si="109"/>
        <v xml:space="preserve"> </v>
      </c>
      <c r="D3409" s="32" t="e">
        <f t="shared" si="110"/>
        <v>#N/A</v>
      </c>
    </row>
    <row r="3410" spans="1:4">
      <c r="A3410" s="32" t="e">
        <f>IF((A3409+$F$5&lt;='Steps 1+2'!$E$17),A3409+$F$5,#N/A)</f>
        <v>#N/A</v>
      </c>
      <c r="B3410" s="10" t="str">
        <f>IFERROR(IF(ISNUMBER(A3410),(IF(A3410&lt;('Steps 1+2'!$H$11),((A3410/('Steps 1+2'!$H$11))*3+1),((A3410-('Steps 1+2'!$H$11))/(('Steps 1+2'!$E$17)-('Steps 1+2'!$H$11))*2+4)))," ")," ")</f>
        <v xml:space="preserve"> </v>
      </c>
      <c r="C3410" s="9" t="str">
        <f t="shared" si="109"/>
        <v xml:space="preserve"> </v>
      </c>
      <c r="D3410" s="32" t="e">
        <f t="shared" si="110"/>
        <v>#N/A</v>
      </c>
    </row>
    <row r="3411" spans="1:4">
      <c r="A3411" s="32" t="e">
        <f>IF((A3410+$F$5&lt;='Steps 1+2'!$E$17),A3410+$F$5,#N/A)</f>
        <v>#N/A</v>
      </c>
      <c r="B3411" s="10" t="str">
        <f>IFERROR(IF(ISNUMBER(A3411),(IF(A3411&lt;('Steps 1+2'!$H$11),((A3411/('Steps 1+2'!$H$11))*3+1),((A3411-('Steps 1+2'!$H$11))/(('Steps 1+2'!$E$17)-('Steps 1+2'!$H$11))*2+4)))," ")," ")</f>
        <v xml:space="preserve"> </v>
      </c>
      <c r="C3411" s="9" t="str">
        <f t="shared" si="109"/>
        <v xml:space="preserve"> </v>
      </c>
      <c r="D3411" s="32" t="e">
        <f t="shared" si="110"/>
        <v>#N/A</v>
      </c>
    </row>
    <row r="3412" spans="1:4">
      <c r="A3412" s="32" t="e">
        <f>IF((A3411+$F$5&lt;='Steps 1+2'!$E$17),A3411+$F$5,#N/A)</f>
        <v>#N/A</v>
      </c>
      <c r="B3412" s="10" t="str">
        <f>IFERROR(IF(ISNUMBER(A3412),(IF(A3412&lt;('Steps 1+2'!$H$11),((A3412/('Steps 1+2'!$H$11))*3+1),((A3412-('Steps 1+2'!$H$11))/(('Steps 1+2'!$E$17)-('Steps 1+2'!$H$11))*2+4)))," ")," ")</f>
        <v xml:space="preserve"> </v>
      </c>
      <c r="C3412" s="9" t="str">
        <f t="shared" si="109"/>
        <v xml:space="preserve"> </v>
      </c>
      <c r="D3412" s="32" t="e">
        <f t="shared" si="110"/>
        <v>#N/A</v>
      </c>
    </row>
    <row r="3413" spans="1:4">
      <c r="A3413" s="32" t="e">
        <f>IF((A3412+$F$5&lt;='Steps 1+2'!$E$17),A3412+$F$5,#N/A)</f>
        <v>#N/A</v>
      </c>
      <c r="B3413" s="10" t="str">
        <f>IFERROR(IF(ISNUMBER(A3413),(IF(A3413&lt;('Steps 1+2'!$H$11),((A3413/('Steps 1+2'!$H$11))*3+1),((A3413-('Steps 1+2'!$H$11))/(('Steps 1+2'!$E$17)-('Steps 1+2'!$H$11))*2+4)))," ")," ")</f>
        <v xml:space="preserve"> </v>
      </c>
      <c r="C3413" s="9" t="str">
        <f t="shared" si="109"/>
        <v xml:space="preserve"> </v>
      </c>
      <c r="D3413" s="32" t="e">
        <f t="shared" si="110"/>
        <v>#N/A</v>
      </c>
    </row>
    <row r="3414" spans="1:4">
      <c r="A3414" s="32" t="e">
        <f>IF((A3413+$F$5&lt;='Steps 1+2'!$E$17),A3413+$F$5,#N/A)</f>
        <v>#N/A</v>
      </c>
      <c r="B3414" s="10" t="str">
        <f>IFERROR(IF(ISNUMBER(A3414),(IF(A3414&lt;('Steps 1+2'!$H$11),((A3414/('Steps 1+2'!$H$11))*3+1),((A3414-('Steps 1+2'!$H$11))/(('Steps 1+2'!$E$17)-('Steps 1+2'!$H$11))*2+4)))," ")," ")</f>
        <v xml:space="preserve"> </v>
      </c>
      <c r="C3414" s="9" t="str">
        <f t="shared" si="109"/>
        <v xml:space="preserve"> </v>
      </c>
      <c r="D3414" s="32" t="e">
        <f t="shared" si="110"/>
        <v>#N/A</v>
      </c>
    </row>
    <row r="3415" spans="1:4">
      <c r="A3415" s="32" t="e">
        <f>IF((A3414+$F$5&lt;='Steps 1+2'!$E$17),A3414+$F$5,#N/A)</f>
        <v>#N/A</v>
      </c>
      <c r="B3415" s="10" t="str">
        <f>IFERROR(IF(ISNUMBER(A3415),(IF(A3415&lt;('Steps 1+2'!$H$11),((A3415/('Steps 1+2'!$H$11))*3+1),((A3415-('Steps 1+2'!$H$11))/(('Steps 1+2'!$E$17)-('Steps 1+2'!$H$11))*2+4)))," ")," ")</f>
        <v xml:space="preserve"> </v>
      </c>
      <c r="C3415" s="9" t="str">
        <f t="shared" si="109"/>
        <v xml:space="preserve"> </v>
      </c>
      <c r="D3415" s="32" t="e">
        <f t="shared" si="110"/>
        <v>#N/A</v>
      </c>
    </row>
    <row r="3416" spans="1:4">
      <c r="A3416" s="32" t="e">
        <f>IF((A3415+$F$5&lt;='Steps 1+2'!$E$17),A3415+$F$5,#N/A)</f>
        <v>#N/A</v>
      </c>
      <c r="B3416" s="10" t="str">
        <f>IFERROR(IF(ISNUMBER(A3416),(IF(A3416&lt;('Steps 1+2'!$H$11),((A3416/('Steps 1+2'!$H$11))*3+1),((A3416-('Steps 1+2'!$H$11))/(('Steps 1+2'!$E$17)-('Steps 1+2'!$H$11))*2+4)))," ")," ")</f>
        <v xml:space="preserve"> </v>
      </c>
      <c r="C3416" s="9" t="str">
        <f t="shared" si="109"/>
        <v xml:space="preserve"> </v>
      </c>
      <c r="D3416" s="32" t="e">
        <f t="shared" si="110"/>
        <v>#N/A</v>
      </c>
    </row>
    <row r="3417" spans="1:4">
      <c r="A3417" s="32" t="e">
        <f>IF((A3416+$F$5&lt;='Steps 1+2'!$E$17),A3416+$F$5,#N/A)</f>
        <v>#N/A</v>
      </c>
      <c r="B3417" s="10" t="str">
        <f>IFERROR(IF(ISNUMBER(A3417),(IF(A3417&lt;('Steps 1+2'!$H$11),((A3417/('Steps 1+2'!$H$11))*3+1),((A3417-('Steps 1+2'!$H$11))/(('Steps 1+2'!$E$17)-('Steps 1+2'!$H$11))*2+4)))," ")," ")</f>
        <v xml:space="preserve"> </v>
      </c>
      <c r="C3417" s="9" t="str">
        <f t="shared" si="109"/>
        <v xml:space="preserve"> </v>
      </c>
      <c r="D3417" s="32" t="e">
        <f t="shared" si="110"/>
        <v>#N/A</v>
      </c>
    </row>
    <row r="3418" spans="1:4">
      <c r="A3418" s="32" t="e">
        <f>IF((A3417+$F$5&lt;='Steps 1+2'!$E$17),A3417+$F$5,#N/A)</f>
        <v>#N/A</v>
      </c>
      <c r="B3418" s="10" t="str">
        <f>IFERROR(IF(ISNUMBER(A3418),(IF(A3418&lt;('Steps 1+2'!$H$11),((A3418/('Steps 1+2'!$H$11))*3+1),((A3418-('Steps 1+2'!$H$11))/(('Steps 1+2'!$E$17)-('Steps 1+2'!$H$11))*2+4)))," ")," ")</f>
        <v xml:space="preserve"> </v>
      </c>
      <c r="C3418" s="9" t="str">
        <f t="shared" si="109"/>
        <v xml:space="preserve"> </v>
      </c>
      <c r="D3418" s="32" t="e">
        <f t="shared" si="110"/>
        <v>#N/A</v>
      </c>
    </row>
    <row r="3419" spans="1:4">
      <c r="A3419" s="32" t="e">
        <f>IF((A3418+$F$5&lt;='Steps 1+2'!$E$17),A3418+$F$5,#N/A)</f>
        <v>#N/A</v>
      </c>
      <c r="B3419" s="10" t="str">
        <f>IFERROR(IF(ISNUMBER(A3419),(IF(A3419&lt;('Steps 1+2'!$H$11),((A3419/('Steps 1+2'!$H$11))*3+1),((A3419-('Steps 1+2'!$H$11))/(('Steps 1+2'!$E$17)-('Steps 1+2'!$H$11))*2+4)))," ")," ")</f>
        <v xml:space="preserve"> </v>
      </c>
      <c r="C3419" s="9" t="str">
        <f t="shared" si="109"/>
        <v xml:space="preserve"> </v>
      </c>
      <c r="D3419" s="32" t="e">
        <f t="shared" si="110"/>
        <v>#N/A</v>
      </c>
    </row>
    <row r="3420" spans="1:4">
      <c r="A3420" s="32" t="e">
        <f>IF((A3419+$F$5&lt;='Steps 1+2'!$E$17),A3419+$F$5,#N/A)</f>
        <v>#N/A</v>
      </c>
      <c r="B3420" s="10" t="str">
        <f>IFERROR(IF(ISNUMBER(A3420),(IF(A3420&lt;('Steps 1+2'!$H$11),((A3420/('Steps 1+2'!$H$11))*3+1),((A3420-('Steps 1+2'!$H$11))/(('Steps 1+2'!$E$17)-('Steps 1+2'!$H$11))*2+4)))," ")," ")</f>
        <v xml:space="preserve"> </v>
      </c>
      <c r="C3420" s="9" t="str">
        <f t="shared" si="109"/>
        <v xml:space="preserve"> </v>
      </c>
      <c r="D3420" s="32" t="e">
        <f t="shared" si="110"/>
        <v>#N/A</v>
      </c>
    </row>
    <row r="3421" spans="1:4">
      <c r="A3421" s="32" t="e">
        <f>IF((A3420+$F$5&lt;='Steps 1+2'!$E$17),A3420+$F$5,#N/A)</f>
        <v>#N/A</v>
      </c>
      <c r="B3421" s="10" t="str">
        <f>IFERROR(IF(ISNUMBER(A3421),(IF(A3421&lt;('Steps 1+2'!$H$11),((A3421/('Steps 1+2'!$H$11))*3+1),((A3421-('Steps 1+2'!$H$11))/(('Steps 1+2'!$E$17)-('Steps 1+2'!$H$11))*2+4)))," ")," ")</f>
        <v xml:space="preserve"> </v>
      </c>
      <c r="C3421" s="9" t="str">
        <f t="shared" si="109"/>
        <v xml:space="preserve"> </v>
      </c>
      <c r="D3421" s="32" t="e">
        <f t="shared" si="110"/>
        <v>#N/A</v>
      </c>
    </row>
    <row r="3422" spans="1:4">
      <c r="A3422" s="32" t="e">
        <f>IF((A3421+$F$5&lt;='Steps 1+2'!$E$17),A3421+$F$5,#N/A)</f>
        <v>#N/A</v>
      </c>
      <c r="B3422" s="10" t="str">
        <f>IFERROR(IF(ISNUMBER(A3422),(IF(A3422&lt;('Steps 1+2'!$H$11),((A3422/('Steps 1+2'!$H$11))*3+1),((A3422-('Steps 1+2'!$H$11))/(('Steps 1+2'!$E$17)-('Steps 1+2'!$H$11))*2+4)))," ")," ")</f>
        <v xml:space="preserve"> </v>
      </c>
      <c r="C3422" s="9" t="str">
        <f t="shared" si="109"/>
        <v xml:space="preserve"> </v>
      </c>
      <c r="D3422" s="32" t="e">
        <f t="shared" si="110"/>
        <v>#N/A</v>
      </c>
    </row>
    <row r="3423" spans="1:4">
      <c r="A3423" s="32" t="e">
        <f>IF((A3422+$F$5&lt;='Steps 1+2'!$E$17),A3422+$F$5,#N/A)</f>
        <v>#N/A</v>
      </c>
      <c r="B3423" s="10" t="str">
        <f>IFERROR(IF(ISNUMBER(A3423),(IF(A3423&lt;('Steps 1+2'!$H$11),((A3423/('Steps 1+2'!$H$11))*3+1),((A3423-('Steps 1+2'!$H$11))/(('Steps 1+2'!$E$17)-('Steps 1+2'!$H$11))*2+4)))," ")," ")</f>
        <v xml:space="preserve"> </v>
      </c>
      <c r="C3423" s="9" t="str">
        <f t="shared" si="109"/>
        <v xml:space="preserve"> </v>
      </c>
      <c r="D3423" s="32" t="e">
        <f t="shared" si="110"/>
        <v>#N/A</v>
      </c>
    </row>
    <row r="3424" spans="1:4">
      <c r="A3424" s="32" t="e">
        <f>IF((A3423+$F$5&lt;='Steps 1+2'!$E$17),A3423+$F$5,#N/A)</f>
        <v>#N/A</v>
      </c>
      <c r="B3424" s="10" t="str">
        <f>IFERROR(IF(ISNUMBER(A3424),(IF(A3424&lt;('Steps 1+2'!$H$11),((A3424/('Steps 1+2'!$H$11))*3+1),((A3424-('Steps 1+2'!$H$11))/(('Steps 1+2'!$E$17)-('Steps 1+2'!$H$11))*2+4)))," ")," ")</f>
        <v xml:space="preserve"> </v>
      </c>
      <c r="C3424" s="9" t="str">
        <f t="shared" si="109"/>
        <v xml:space="preserve"> </v>
      </c>
      <c r="D3424" s="32" t="e">
        <f t="shared" si="110"/>
        <v>#N/A</v>
      </c>
    </row>
    <row r="3425" spans="1:4">
      <c r="A3425" s="32" t="e">
        <f>IF((A3424+$F$5&lt;='Steps 1+2'!$E$17),A3424+$F$5,#N/A)</f>
        <v>#N/A</v>
      </c>
      <c r="B3425" s="10" t="str">
        <f>IFERROR(IF(ISNUMBER(A3425),(IF(A3425&lt;('Steps 1+2'!$H$11),((A3425/('Steps 1+2'!$H$11))*3+1),((A3425-('Steps 1+2'!$H$11))/(('Steps 1+2'!$E$17)-('Steps 1+2'!$H$11))*2+4)))," ")," ")</f>
        <v xml:space="preserve"> </v>
      </c>
      <c r="C3425" s="9" t="str">
        <f t="shared" si="109"/>
        <v xml:space="preserve"> </v>
      </c>
      <c r="D3425" s="32" t="e">
        <f t="shared" si="110"/>
        <v>#N/A</v>
      </c>
    </row>
    <row r="3426" spans="1:4">
      <c r="A3426" s="32" t="e">
        <f>IF((A3425+$F$5&lt;='Steps 1+2'!$E$17),A3425+$F$5,#N/A)</f>
        <v>#N/A</v>
      </c>
      <c r="B3426" s="10" t="str">
        <f>IFERROR(IF(ISNUMBER(A3426),(IF(A3426&lt;('Steps 1+2'!$H$11),((A3426/('Steps 1+2'!$H$11))*3+1),((A3426-('Steps 1+2'!$H$11))/(('Steps 1+2'!$E$17)-('Steps 1+2'!$H$11))*2+4)))," ")," ")</f>
        <v xml:space="preserve"> </v>
      </c>
      <c r="C3426" s="9" t="str">
        <f t="shared" si="109"/>
        <v xml:space="preserve"> </v>
      </c>
      <c r="D3426" s="32" t="e">
        <f t="shared" si="110"/>
        <v>#N/A</v>
      </c>
    </row>
    <row r="3427" spans="1:4">
      <c r="A3427" s="32" t="e">
        <f>IF((A3426+$F$5&lt;='Steps 1+2'!$E$17),A3426+$F$5,#N/A)</f>
        <v>#N/A</v>
      </c>
      <c r="B3427" s="10" t="str">
        <f>IFERROR(IF(ISNUMBER(A3427),(IF(A3427&lt;('Steps 1+2'!$H$11),((A3427/('Steps 1+2'!$H$11))*3+1),((A3427-('Steps 1+2'!$H$11))/(('Steps 1+2'!$E$17)-('Steps 1+2'!$H$11))*2+4)))," ")," ")</f>
        <v xml:space="preserve"> </v>
      </c>
      <c r="C3427" s="9" t="str">
        <f t="shared" si="109"/>
        <v xml:space="preserve"> </v>
      </c>
      <c r="D3427" s="32" t="e">
        <f t="shared" si="110"/>
        <v>#N/A</v>
      </c>
    </row>
    <row r="3428" spans="1:4">
      <c r="A3428" s="32" t="e">
        <f>IF((A3427+$F$5&lt;='Steps 1+2'!$E$17),A3427+$F$5,#N/A)</f>
        <v>#N/A</v>
      </c>
      <c r="B3428" s="10" t="str">
        <f>IFERROR(IF(ISNUMBER(A3428),(IF(A3428&lt;('Steps 1+2'!$H$11),((A3428/('Steps 1+2'!$H$11))*3+1),((A3428-('Steps 1+2'!$H$11))/(('Steps 1+2'!$E$17)-('Steps 1+2'!$H$11))*2+4)))," ")," ")</f>
        <v xml:space="preserve"> </v>
      </c>
      <c r="C3428" s="9" t="str">
        <f t="shared" si="109"/>
        <v xml:space="preserve"> </v>
      </c>
      <c r="D3428" s="32" t="e">
        <f t="shared" si="110"/>
        <v>#N/A</v>
      </c>
    </row>
    <row r="3429" spans="1:4">
      <c r="A3429" s="32" t="e">
        <f>IF((A3428+$F$5&lt;='Steps 1+2'!$E$17),A3428+$F$5,#N/A)</f>
        <v>#N/A</v>
      </c>
      <c r="B3429" s="10" t="str">
        <f>IFERROR(IF(ISNUMBER(A3429),(IF(A3429&lt;('Steps 1+2'!$H$11),((A3429/('Steps 1+2'!$H$11))*3+1),((A3429-('Steps 1+2'!$H$11))/(('Steps 1+2'!$E$17)-('Steps 1+2'!$H$11))*2+4)))," ")," ")</f>
        <v xml:space="preserve"> </v>
      </c>
      <c r="C3429" s="9" t="str">
        <f t="shared" si="109"/>
        <v xml:space="preserve"> </v>
      </c>
      <c r="D3429" s="32" t="e">
        <f t="shared" si="110"/>
        <v>#N/A</v>
      </c>
    </row>
    <row r="3430" spans="1:4">
      <c r="A3430" s="32" t="e">
        <f>IF((A3429+$F$5&lt;='Steps 1+2'!$E$17),A3429+$F$5,#N/A)</f>
        <v>#N/A</v>
      </c>
      <c r="B3430" s="10" t="str">
        <f>IFERROR(IF(ISNUMBER(A3430),(IF(A3430&lt;('Steps 1+2'!$H$11),((A3430/('Steps 1+2'!$H$11))*3+1),((A3430-('Steps 1+2'!$H$11))/(('Steps 1+2'!$E$17)-('Steps 1+2'!$H$11))*2+4)))," ")," ")</f>
        <v xml:space="preserve"> </v>
      </c>
      <c r="C3430" s="9" t="str">
        <f t="shared" si="109"/>
        <v xml:space="preserve"> </v>
      </c>
      <c r="D3430" s="32" t="e">
        <f t="shared" si="110"/>
        <v>#N/A</v>
      </c>
    </row>
    <row r="3431" spans="1:4">
      <c r="A3431" s="32" t="e">
        <f>IF((A3430+$F$5&lt;='Steps 1+2'!$E$17),A3430+$F$5,#N/A)</f>
        <v>#N/A</v>
      </c>
      <c r="B3431" s="10" t="str">
        <f>IFERROR(IF(ISNUMBER(A3431),(IF(A3431&lt;('Steps 1+2'!$H$11),((A3431/('Steps 1+2'!$H$11))*3+1),((A3431-('Steps 1+2'!$H$11))/(('Steps 1+2'!$E$17)-('Steps 1+2'!$H$11))*2+4)))," ")," ")</f>
        <v xml:space="preserve"> </v>
      </c>
      <c r="C3431" s="9" t="str">
        <f t="shared" si="109"/>
        <v xml:space="preserve"> </v>
      </c>
      <c r="D3431" s="32" t="e">
        <f t="shared" si="110"/>
        <v>#N/A</v>
      </c>
    </row>
    <row r="3432" spans="1:4">
      <c r="A3432" s="32" t="e">
        <f>IF((A3431+$F$5&lt;='Steps 1+2'!$E$17),A3431+$F$5,#N/A)</f>
        <v>#N/A</v>
      </c>
      <c r="B3432" s="10" t="str">
        <f>IFERROR(IF(ISNUMBER(A3432),(IF(A3432&lt;('Steps 1+2'!$H$11),((A3432/('Steps 1+2'!$H$11))*3+1),((A3432-('Steps 1+2'!$H$11))/(('Steps 1+2'!$E$17)-('Steps 1+2'!$H$11))*2+4)))," ")," ")</f>
        <v xml:space="preserve"> </v>
      </c>
      <c r="C3432" s="9" t="str">
        <f t="shared" si="109"/>
        <v xml:space="preserve"> </v>
      </c>
      <c r="D3432" s="32" t="e">
        <f t="shared" si="110"/>
        <v>#N/A</v>
      </c>
    </row>
    <row r="3433" spans="1:4">
      <c r="A3433" s="32" t="e">
        <f>IF((A3432+$F$5&lt;='Steps 1+2'!$E$17),A3432+$F$5,#N/A)</f>
        <v>#N/A</v>
      </c>
      <c r="B3433" s="10" t="str">
        <f>IFERROR(IF(ISNUMBER(A3433),(IF(A3433&lt;('Steps 1+2'!$H$11),((A3433/('Steps 1+2'!$H$11))*3+1),((A3433-('Steps 1+2'!$H$11))/(('Steps 1+2'!$E$17)-('Steps 1+2'!$H$11))*2+4)))," ")," ")</f>
        <v xml:space="preserve"> </v>
      </c>
      <c r="C3433" s="9" t="str">
        <f t="shared" si="109"/>
        <v xml:space="preserve"> </v>
      </c>
      <c r="D3433" s="32" t="e">
        <f t="shared" si="110"/>
        <v>#N/A</v>
      </c>
    </row>
    <row r="3434" spans="1:4">
      <c r="A3434" s="32" t="e">
        <f>IF((A3433+$F$5&lt;='Steps 1+2'!$E$17),A3433+$F$5,#N/A)</f>
        <v>#N/A</v>
      </c>
      <c r="B3434" s="10" t="str">
        <f>IFERROR(IF(ISNUMBER(A3434),(IF(A3434&lt;('Steps 1+2'!$H$11),((A3434/('Steps 1+2'!$H$11))*3+1),((A3434-('Steps 1+2'!$H$11))/(('Steps 1+2'!$E$17)-('Steps 1+2'!$H$11))*2+4)))," ")," ")</f>
        <v xml:space="preserve"> </v>
      </c>
      <c r="C3434" s="9" t="str">
        <f t="shared" si="109"/>
        <v xml:space="preserve"> </v>
      </c>
      <c r="D3434" s="32" t="e">
        <f t="shared" si="110"/>
        <v>#N/A</v>
      </c>
    </row>
    <row r="3435" spans="1:4">
      <c r="A3435" s="32" t="e">
        <f>IF((A3434+$F$5&lt;='Steps 1+2'!$E$17),A3434+$F$5,#N/A)</f>
        <v>#N/A</v>
      </c>
      <c r="B3435" s="10" t="str">
        <f>IFERROR(IF(ISNUMBER(A3435),(IF(A3435&lt;('Steps 1+2'!$H$11),((A3435/('Steps 1+2'!$H$11))*3+1),((A3435-('Steps 1+2'!$H$11))/(('Steps 1+2'!$E$17)-('Steps 1+2'!$H$11))*2+4)))," ")," ")</f>
        <v xml:space="preserve"> </v>
      </c>
      <c r="C3435" s="9" t="str">
        <f t="shared" si="109"/>
        <v xml:space="preserve"> </v>
      </c>
      <c r="D3435" s="32" t="e">
        <f t="shared" si="110"/>
        <v>#N/A</v>
      </c>
    </row>
    <row r="3436" spans="1:4">
      <c r="A3436" s="32" t="e">
        <f>IF((A3435+$F$5&lt;='Steps 1+2'!$E$17),A3435+$F$5,#N/A)</f>
        <v>#N/A</v>
      </c>
      <c r="B3436" s="10" t="str">
        <f>IFERROR(IF(ISNUMBER(A3436),(IF(A3436&lt;('Steps 1+2'!$H$11),((A3436/('Steps 1+2'!$H$11))*3+1),((A3436-('Steps 1+2'!$H$11))/(('Steps 1+2'!$E$17)-('Steps 1+2'!$H$11))*2+4)))," ")," ")</f>
        <v xml:space="preserve"> </v>
      </c>
      <c r="C3436" s="9" t="str">
        <f t="shared" si="109"/>
        <v xml:space="preserve"> </v>
      </c>
      <c r="D3436" s="32" t="e">
        <f t="shared" si="110"/>
        <v>#N/A</v>
      </c>
    </row>
    <row r="3437" spans="1:4">
      <c r="A3437" s="32" t="e">
        <f>IF((A3436+$F$5&lt;='Steps 1+2'!$E$17),A3436+$F$5,#N/A)</f>
        <v>#N/A</v>
      </c>
      <c r="B3437" s="10" t="str">
        <f>IFERROR(IF(ISNUMBER(A3437),(IF(A3437&lt;('Steps 1+2'!$H$11),((A3437/('Steps 1+2'!$H$11))*3+1),((A3437-('Steps 1+2'!$H$11))/(('Steps 1+2'!$E$17)-('Steps 1+2'!$H$11))*2+4)))," ")," ")</f>
        <v xml:space="preserve"> </v>
      </c>
      <c r="C3437" s="9" t="str">
        <f t="shared" si="109"/>
        <v xml:space="preserve"> </v>
      </c>
      <c r="D3437" s="32" t="e">
        <f t="shared" si="110"/>
        <v>#N/A</v>
      </c>
    </row>
    <row r="3438" spans="1:4">
      <c r="A3438" s="32" t="e">
        <f>IF((A3437+$F$5&lt;='Steps 1+2'!$E$17),A3437+$F$5,#N/A)</f>
        <v>#N/A</v>
      </c>
      <c r="B3438" s="10" t="str">
        <f>IFERROR(IF(ISNUMBER(A3438),(IF(A3438&lt;('Steps 1+2'!$H$11),((A3438/('Steps 1+2'!$H$11))*3+1),((A3438-('Steps 1+2'!$H$11))/(('Steps 1+2'!$E$17)-('Steps 1+2'!$H$11))*2+4)))," ")," ")</f>
        <v xml:space="preserve"> </v>
      </c>
      <c r="C3438" s="9" t="str">
        <f t="shared" si="109"/>
        <v xml:space="preserve"> </v>
      </c>
      <c r="D3438" s="32" t="e">
        <f t="shared" si="110"/>
        <v>#N/A</v>
      </c>
    </row>
    <row r="3439" spans="1:4">
      <c r="A3439" s="32" t="e">
        <f>IF((A3438+$F$5&lt;='Steps 1+2'!$E$17),A3438+$F$5,#N/A)</f>
        <v>#N/A</v>
      </c>
      <c r="B3439" s="10" t="str">
        <f>IFERROR(IF(ISNUMBER(A3439),(IF(A3439&lt;('Steps 1+2'!$H$11),((A3439/('Steps 1+2'!$H$11))*3+1),((A3439-('Steps 1+2'!$H$11))/(('Steps 1+2'!$E$17)-('Steps 1+2'!$H$11))*2+4)))," ")," ")</f>
        <v xml:space="preserve"> </v>
      </c>
      <c r="C3439" s="9" t="str">
        <f t="shared" si="109"/>
        <v xml:space="preserve"> </v>
      </c>
      <c r="D3439" s="32" t="e">
        <f t="shared" si="110"/>
        <v>#N/A</v>
      </c>
    </row>
    <row r="3440" spans="1:4">
      <c r="A3440" s="32" t="e">
        <f>IF((A3439+$F$5&lt;='Steps 1+2'!$E$17),A3439+$F$5,#N/A)</f>
        <v>#N/A</v>
      </c>
      <c r="B3440" s="10" t="str">
        <f>IFERROR(IF(ISNUMBER(A3440),(IF(A3440&lt;('Steps 1+2'!$H$11),((A3440/('Steps 1+2'!$H$11))*3+1),((A3440-('Steps 1+2'!$H$11))/(('Steps 1+2'!$E$17)-('Steps 1+2'!$H$11))*2+4)))," ")," ")</f>
        <v xml:space="preserve"> </v>
      </c>
      <c r="C3440" s="9" t="str">
        <f t="shared" si="109"/>
        <v xml:space="preserve"> </v>
      </c>
      <c r="D3440" s="32" t="e">
        <f t="shared" si="110"/>
        <v>#N/A</v>
      </c>
    </row>
    <row r="3441" spans="1:4">
      <c r="A3441" s="32" t="e">
        <f>IF((A3440+$F$5&lt;='Steps 1+2'!$E$17),A3440+$F$5,#N/A)</f>
        <v>#N/A</v>
      </c>
      <c r="B3441" s="10" t="str">
        <f>IFERROR(IF(ISNUMBER(A3441),(IF(A3441&lt;('Steps 1+2'!$H$11),((A3441/('Steps 1+2'!$H$11))*3+1),((A3441-('Steps 1+2'!$H$11))/(('Steps 1+2'!$E$17)-('Steps 1+2'!$H$11))*2+4)))," ")," ")</f>
        <v xml:space="preserve"> </v>
      </c>
      <c r="C3441" s="9" t="str">
        <f t="shared" si="109"/>
        <v xml:space="preserve"> </v>
      </c>
      <c r="D3441" s="32" t="e">
        <f t="shared" si="110"/>
        <v>#N/A</v>
      </c>
    </row>
    <row r="3442" spans="1:4">
      <c r="A3442" s="32" t="e">
        <f>IF((A3441+$F$5&lt;='Steps 1+2'!$E$17),A3441+$F$5,#N/A)</f>
        <v>#N/A</v>
      </c>
      <c r="B3442" s="10" t="str">
        <f>IFERROR(IF(ISNUMBER(A3442),(IF(A3442&lt;('Steps 1+2'!$H$11),((A3442/('Steps 1+2'!$H$11))*3+1),((A3442-('Steps 1+2'!$H$11))/(('Steps 1+2'!$E$17)-('Steps 1+2'!$H$11))*2+4)))," ")," ")</f>
        <v xml:space="preserve"> </v>
      </c>
      <c r="C3442" s="9" t="str">
        <f t="shared" si="109"/>
        <v xml:space="preserve"> </v>
      </c>
      <c r="D3442" s="32" t="e">
        <f t="shared" si="110"/>
        <v>#N/A</v>
      </c>
    </row>
    <row r="3443" spans="1:4">
      <c r="A3443" s="32" t="e">
        <f>IF((A3442+$F$5&lt;='Steps 1+2'!$E$17),A3442+$F$5,#N/A)</f>
        <v>#N/A</v>
      </c>
      <c r="B3443" s="10" t="str">
        <f>IFERROR(IF(ISNUMBER(A3443),(IF(A3443&lt;('Steps 1+2'!$H$11),((A3443/('Steps 1+2'!$H$11))*3+1),((A3443-('Steps 1+2'!$H$11))/(('Steps 1+2'!$E$17)-('Steps 1+2'!$H$11))*2+4)))," ")," ")</f>
        <v xml:space="preserve"> </v>
      </c>
      <c r="C3443" s="9" t="str">
        <f t="shared" si="109"/>
        <v xml:space="preserve"> </v>
      </c>
      <c r="D3443" s="32" t="e">
        <f t="shared" si="110"/>
        <v>#N/A</v>
      </c>
    </row>
    <row r="3444" spans="1:4">
      <c r="A3444" s="32" t="e">
        <f>IF((A3443+$F$5&lt;='Steps 1+2'!$E$17),A3443+$F$5,#N/A)</f>
        <v>#N/A</v>
      </c>
      <c r="B3444" s="10" t="str">
        <f>IFERROR(IF(ISNUMBER(A3444),(IF(A3444&lt;('Steps 1+2'!$H$11),((A3444/('Steps 1+2'!$H$11))*3+1),((A3444-('Steps 1+2'!$H$11))/(('Steps 1+2'!$E$17)-('Steps 1+2'!$H$11))*2+4)))," ")," ")</f>
        <v xml:space="preserve"> </v>
      </c>
      <c r="C3444" s="9" t="str">
        <f t="shared" si="109"/>
        <v xml:space="preserve"> </v>
      </c>
      <c r="D3444" s="32" t="e">
        <f t="shared" si="110"/>
        <v>#N/A</v>
      </c>
    </row>
    <row r="3445" spans="1:4">
      <c r="A3445" s="32" t="e">
        <f>IF((A3444+$F$5&lt;='Steps 1+2'!$E$17),A3444+$F$5,#N/A)</f>
        <v>#N/A</v>
      </c>
      <c r="B3445" s="10" t="str">
        <f>IFERROR(IF(ISNUMBER(A3445),(IF(A3445&lt;('Steps 1+2'!$H$11),((A3445/('Steps 1+2'!$H$11))*3+1),((A3445-('Steps 1+2'!$H$11))/(('Steps 1+2'!$E$17)-('Steps 1+2'!$H$11))*2+4)))," ")," ")</f>
        <v xml:space="preserve"> </v>
      </c>
      <c r="C3445" s="9" t="str">
        <f t="shared" si="109"/>
        <v xml:space="preserve"> </v>
      </c>
      <c r="D3445" s="32" t="e">
        <f t="shared" si="110"/>
        <v>#N/A</v>
      </c>
    </row>
    <row r="3446" spans="1:4">
      <c r="A3446" s="32" t="e">
        <f>IF((A3445+$F$5&lt;='Steps 1+2'!$E$17),A3445+$F$5,#N/A)</f>
        <v>#N/A</v>
      </c>
      <c r="B3446" s="10" t="str">
        <f>IFERROR(IF(ISNUMBER(A3446),(IF(A3446&lt;('Steps 1+2'!$H$11),((A3446/('Steps 1+2'!$H$11))*3+1),((A3446-('Steps 1+2'!$H$11))/(('Steps 1+2'!$E$17)-('Steps 1+2'!$H$11))*2+4)))," ")," ")</f>
        <v xml:space="preserve"> </v>
      </c>
      <c r="C3446" s="9" t="str">
        <f t="shared" si="109"/>
        <v xml:space="preserve"> </v>
      </c>
      <c r="D3446" s="32" t="e">
        <f t="shared" si="110"/>
        <v>#N/A</v>
      </c>
    </row>
    <row r="3447" spans="1:4">
      <c r="A3447" s="32" t="e">
        <f>IF((A3446+$F$5&lt;='Steps 1+2'!$E$17),A3446+$F$5,#N/A)</f>
        <v>#N/A</v>
      </c>
      <c r="B3447" s="10" t="str">
        <f>IFERROR(IF(ISNUMBER(A3447),(IF(A3447&lt;('Steps 1+2'!$H$11),((A3447/('Steps 1+2'!$H$11))*3+1),((A3447-('Steps 1+2'!$H$11))/(('Steps 1+2'!$E$17)-('Steps 1+2'!$H$11))*2+4)))," ")," ")</f>
        <v xml:space="preserve"> </v>
      </c>
      <c r="C3447" s="9" t="str">
        <f t="shared" si="109"/>
        <v xml:space="preserve"> </v>
      </c>
      <c r="D3447" s="32" t="e">
        <f t="shared" si="110"/>
        <v>#N/A</v>
      </c>
    </row>
    <row r="3448" spans="1:4">
      <c r="A3448" s="32" t="e">
        <f>IF((A3447+$F$5&lt;='Steps 1+2'!$E$17),A3447+$F$5,#N/A)</f>
        <v>#N/A</v>
      </c>
      <c r="B3448" s="10" t="str">
        <f>IFERROR(IF(ISNUMBER(A3448),(IF(A3448&lt;('Steps 1+2'!$H$11),((A3448/('Steps 1+2'!$H$11))*3+1),((A3448-('Steps 1+2'!$H$11))/(('Steps 1+2'!$E$17)-('Steps 1+2'!$H$11))*2+4)))," ")," ")</f>
        <v xml:space="preserve"> </v>
      </c>
      <c r="C3448" s="9" t="str">
        <f t="shared" si="109"/>
        <v xml:space="preserve"> </v>
      </c>
      <c r="D3448" s="32" t="e">
        <f t="shared" si="110"/>
        <v>#N/A</v>
      </c>
    </row>
    <row r="3449" spans="1:4">
      <c r="A3449" s="32" t="e">
        <f>IF((A3448+$F$5&lt;='Steps 1+2'!$E$17),A3448+$F$5,#N/A)</f>
        <v>#N/A</v>
      </c>
      <c r="B3449" s="10" t="str">
        <f>IFERROR(IF(ISNUMBER(A3449),(IF(A3449&lt;('Steps 1+2'!$H$11),((A3449/('Steps 1+2'!$H$11))*3+1),((A3449-('Steps 1+2'!$H$11))/(('Steps 1+2'!$E$17)-('Steps 1+2'!$H$11))*2+4)))," ")," ")</f>
        <v xml:space="preserve"> </v>
      </c>
      <c r="C3449" s="9" t="str">
        <f t="shared" si="109"/>
        <v xml:space="preserve"> </v>
      </c>
      <c r="D3449" s="32" t="e">
        <f t="shared" si="110"/>
        <v>#N/A</v>
      </c>
    </row>
    <row r="3450" spans="1:4">
      <c r="A3450" s="32" t="e">
        <f>IF((A3449+$F$5&lt;='Steps 1+2'!$E$17),A3449+$F$5,#N/A)</f>
        <v>#N/A</v>
      </c>
      <c r="B3450" s="10" t="str">
        <f>IFERROR(IF(ISNUMBER(A3450),(IF(A3450&lt;('Steps 1+2'!$H$11),((A3450/('Steps 1+2'!$H$11))*3+1),((A3450-('Steps 1+2'!$H$11))/(('Steps 1+2'!$E$17)-('Steps 1+2'!$H$11))*2+4)))," ")," ")</f>
        <v xml:space="preserve"> </v>
      </c>
      <c r="C3450" s="9" t="str">
        <f t="shared" si="109"/>
        <v xml:space="preserve"> </v>
      </c>
      <c r="D3450" s="32" t="e">
        <f t="shared" si="110"/>
        <v>#N/A</v>
      </c>
    </row>
    <row r="3451" spans="1:4">
      <c r="A3451" s="32" t="e">
        <f>IF((A3450+$F$5&lt;='Steps 1+2'!$E$17),A3450+$F$5,#N/A)</f>
        <v>#N/A</v>
      </c>
      <c r="B3451" s="10" t="str">
        <f>IFERROR(IF(ISNUMBER(A3451),(IF(A3451&lt;('Steps 1+2'!$H$11),((A3451/('Steps 1+2'!$H$11))*3+1),((A3451-('Steps 1+2'!$H$11))/(('Steps 1+2'!$E$17)-('Steps 1+2'!$H$11))*2+4)))," ")," ")</f>
        <v xml:space="preserve"> </v>
      </c>
      <c r="C3451" s="9" t="str">
        <f t="shared" si="109"/>
        <v xml:space="preserve"> </v>
      </c>
      <c r="D3451" s="32" t="e">
        <f t="shared" si="110"/>
        <v>#N/A</v>
      </c>
    </row>
    <row r="3452" spans="1:4">
      <c r="A3452" s="32" t="e">
        <f>IF((A3451+$F$5&lt;='Steps 1+2'!$E$17),A3451+$F$5,#N/A)</f>
        <v>#N/A</v>
      </c>
      <c r="B3452" s="10" t="str">
        <f>IFERROR(IF(ISNUMBER(A3452),(IF(A3452&lt;('Steps 1+2'!$H$11),((A3452/('Steps 1+2'!$H$11))*3+1),((A3452-('Steps 1+2'!$H$11))/(('Steps 1+2'!$E$17)-('Steps 1+2'!$H$11))*2+4)))," ")," ")</f>
        <v xml:space="preserve"> </v>
      </c>
      <c r="C3452" s="9" t="str">
        <f t="shared" si="109"/>
        <v xml:space="preserve"> </v>
      </c>
      <c r="D3452" s="32" t="e">
        <f t="shared" si="110"/>
        <v>#N/A</v>
      </c>
    </row>
    <row r="3453" spans="1:4">
      <c r="A3453" s="32" t="e">
        <f>IF((A3452+$F$5&lt;='Steps 1+2'!$E$17),A3452+$F$5,#N/A)</f>
        <v>#N/A</v>
      </c>
      <c r="B3453" s="10" t="str">
        <f>IFERROR(IF(ISNUMBER(A3453),(IF(A3453&lt;('Steps 1+2'!$H$11),((A3453/('Steps 1+2'!$H$11))*3+1),((A3453-('Steps 1+2'!$H$11))/(('Steps 1+2'!$E$17)-('Steps 1+2'!$H$11))*2+4)))," ")," ")</f>
        <v xml:space="preserve"> </v>
      </c>
      <c r="C3453" s="9" t="str">
        <f t="shared" si="109"/>
        <v xml:space="preserve"> </v>
      </c>
      <c r="D3453" s="32" t="e">
        <f t="shared" si="110"/>
        <v>#N/A</v>
      </c>
    </row>
    <row r="3454" spans="1:4">
      <c r="A3454" s="32" t="e">
        <f>IF((A3453+$F$5&lt;='Steps 1+2'!$E$17),A3453+$F$5,#N/A)</f>
        <v>#N/A</v>
      </c>
      <c r="B3454" s="10" t="str">
        <f>IFERROR(IF(ISNUMBER(A3454),(IF(A3454&lt;('Steps 1+2'!$H$11),((A3454/('Steps 1+2'!$H$11))*3+1),((A3454-('Steps 1+2'!$H$11))/(('Steps 1+2'!$E$17)-('Steps 1+2'!$H$11))*2+4)))," ")," ")</f>
        <v xml:space="preserve"> </v>
      </c>
      <c r="C3454" s="9" t="str">
        <f t="shared" si="109"/>
        <v xml:space="preserve"> </v>
      </c>
      <c r="D3454" s="32" t="e">
        <f t="shared" si="110"/>
        <v>#N/A</v>
      </c>
    </row>
    <row r="3455" spans="1:4">
      <c r="A3455" s="32" t="e">
        <f>IF((A3454+$F$5&lt;='Steps 1+2'!$E$17),A3454+$F$5,#N/A)</f>
        <v>#N/A</v>
      </c>
      <c r="B3455" s="10" t="str">
        <f>IFERROR(IF(ISNUMBER(A3455),(IF(A3455&lt;('Steps 1+2'!$H$11),((A3455/('Steps 1+2'!$H$11))*3+1),((A3455-('Steps 1+2'!$H$11))/(('Steps 1+2'!$E$17)-('Steps 1+2'!$H$11))*2+4)))," ")," ")</f>
        <v xml:space="preserve"> </v>
      </c>
      <c r="C3455" s="9" t="str">
        <f t="shared" si="109"/>
        <v xml:space="preserve"> </v>
      </c>
      <c r="D3455" s="32" t="e">
        <f t="shared" si="110"/>
        <v>#N/A</v>
      </c>
    </row>
    <row r="3456" spans="1:4">
      <c r="A3456" s="32" t="e">
        <f>IF((A3455+$F$5&lt;='Steps 1+2'!$E$17),A3455+$F$5,#N/A)</f>
        <v>#N/A</v>
      </c>
      <c r="B3456" s="10" t="str">
        <f>IFERROR(IF(ISNUMBER(A3456),(IF(A3456&lt;('Steps 1+2'!$H$11),((A3456/('Steps 1+2'!$H$11))*3+1),((A3456-('Steps 1+2'!$H$11))/(('Steps 1+2'!$E$17)-('Steps 1+2'!$H$11))*2+4)))," ")," ")</f>
        <v xml:space="preserve"> </v>
      </c>
      <c r="C3456" s="9" t="str">
        <f t="shared" si="109"/>
        <v xml:space="preserve"> </v>
      </c>
      <c r="D3456" s="32" t="e">
        <f t="shared" si="110"/>
        <v>#N/A</v>
      </c>
    </row>
    <row r="3457" spans="1:4">
      <c r="A3457" s="32" t="e">
        <f>IF((A3456+$F$5&lt;='Steps 1+2'!$E$17),A3456+$F$5,#N/A)</f>
        <v>#N/A</v>
      </c>
      <c r="B3457" s="10" t="str">
        <f>IFERROR(IF(ISNUMBER(A3457),(IF(A3457&lt;('Steps 1+2'!$H$11),((A3457/('Steps 1+2'!$H$11))*3+1),((A3457-('Steps 1+2'!$H$11))/(('Steps 1+2'!$E$17)-('Steps 1+2'!$H$11))*2+4)))," ")," ")</f>
        <v xml:space="preserve"> </v>
      </c>
      <c r="C3457" s="9" t="str">
        <f t="shared" si="109"/>
        <v xml:space="preserve"> </v>
      </c>
      <c r="D3457" s="32" t="e">
        <f t="shared" si="110"/>
        <v>#N/A</v>
      </c>
    </row>
    <row r="3458" spans="1:4">
      <c r="A3458" s="32" t="e">
        <f>IF((A3457+$F$5&lt;='Steps 1+2'!$E$17),A3457+$F$5,#N/A)</f>
        <v>#N/A</v>
      </c>
      <c r="B3458" s="10" t="str">
        <f>IFERROR(IF(ISNUMBER(A3458),(IF(A3458&lt;('Steps 1+2'!$H$11),((A3458/('Steps 1+2'!$H$11))*3+1),((A3458-('Steps 1+2'!$H$11))/(('Steps 1+2'!$E$17)-('Steps 1+2'!$H$11))*2+4)))," ")," ")</f>
        <v xml:space="preserve"> </v>
      </c>
      <c r="C3458" s="9" t="str">
        <f t="shared" ref="C3458:C3521" si="111">IFERROR(IF(AND(B3458&gt;3.5,B3458&lt;4),3.5,ROUND(B3458/5,1)*5)," ")</f>
        <v xml:space="preserve"> </v>
      </c>
      <c r="D3458" s="32" t="e">
        <f t="shared" si="110"/>
        <v>#N/A</v>
      </c>
    </row>
    <row r="3459" spans="1:4">
      <c r="A3459" s="32" t="e">
        <f>IF((A3458+$F$5&lt;='Steps 1+2'!$E$17),A3458+$F$5,#N/A)</f>
        <v>#N/A</v>
      </c>
      <c r="B3459" s="10" t="str">
        <f>IFERROR(IF(ISNUMBER(A3459),(IF(A3459&lt;('Steps 1+2'!$H$11),((A3459/('Steps 1+2'!$H$11))*3+1),((A3459-('Steps 1+2'!$H$11))/(('Steps 1+2'!$E$17)-('Steps 1+2'!$H$11))*2+4)))," ")," ")</f>
        <v xml:space="preserve"> </v>
      </c>
      <c r="C3459" s="9" t="str">
        <f t="shared" si="111"/>
        <v xml:space="preserve"> </v>
      </c>
      <c r="D3459" s="32" t="e">
        <f t="shared" si="110"/>
        <v>#N/A</v>
      </c>
    </row>
    <row r="3460" spans="1:4">
      <c r="A3460" s="32" t="e">
        <f>IF((A3459+$F$5&lt;='Steps 1+2'!$E$17),A3459+$F$5,#N/A)</f>
        <v>#N/A</v>
      </c>
      <c r="B3460" s="10" t="str">
        <f>IFERROR(IF(ISNUMBER(A3460),(IF(A3460&lt;('Steps 1+2'!$H$11),((A3460/('Steps 1+2'!$H$11))*3+1),((A3460-('Steps 1+2'!$H$11))/(('Steps 1+2'!$E$17)-('Steps 1+2'!$H$11))*2+4)))," ")," ")</f>
        <v xml:space="preserve"> </v>
      </c>
      <c r="C3460" s="9" t="str">
        <f t="shared" si="111"/>
        <v xml:space="preserve"> </v>
      </c>
      <c r="D3460" s="32" t="e">
        <f t="shared" si="110"/>
        <v>#N/A</v>
      </c>
    </row>
    <row r="3461" spans="1:4">
      <c r="A3461" s="32" t="e">
        <f>IF((A3460+$F$5&lt;='Steps 1+2'!$E$17),A3460+$F$5,#N/A)</f>
        <v>#N/A</v>
      </c>
      <c r="B3461" s="10" t="str">
        <f>IFERROR(IF(ISNUMBER(A3461),(IF(A3461&lt;('Steps 1+2'!$H$11),((A3461/('Steps 1+2'!$H$11))*3+1),((A3461-('Steps 1+2'!$H$11))/(('Steps 1+2'!$E$17)-('Steps 1+2'!$H$11))*2+4)))," ")," ")</f>
        <v xml:space="preserve"> </v>
      </c>
      <c r="C3461" s="9" t="str">
        <f t="shared" si="111"/>
        <v xml:space="preserve"> </v>
      </c>
      <c r="D3461" s="32" t="e">
        <f t="shared" si="110"/>
        <v>#N/A</v>
      </c>
    </row>
    <row r="3462" spans="1:4">
      <c r="A3462" s="32" t="e">
        <f>IF((A3461+$F$5&lt;='Steps 1+2'!$E$17),A3461+$F$5,#N/A)</f>
        <v>#N/A</v>
      </c>
      <c r="B3462" s="10" t="str">
        <f>IFERROR(IF(ISNUMBER(A3462),(IF(A3462&lt;('Steps 1+2'!$H$11),((A3462/('Steps 1+2'!$H$11))*3+1),((A3462-('Steps 1+2'!$H$11))/(('Steps 1+2'!$E$17)-('Steps 1+2'!$H$11))*2+4)))," ")," ")</f>
        <v xml:space="preserve"> </v>
      </c>
      <c r="C3462" s="9" t="str">
        <f t="shared" si="111"/>
        <v xml:space="preserve"> </v>
      </c>
      <c r="D3462" s="32" t="e">
        <f t="shared" si="110"/>
        <v>#N/A</v>
      </c>
    </row>
    <row r="3463" spans="1:4">
      <c r="A3463" s="32" t="e">
        <f>IF((A3462+$F$5&lt;='Steps 1+2'!$E$17),A3462+$F$5,#N/A)</f>
        <v>#N/A</v>
      </c>
      <c r="B3463" s="10" t="str">
        <f>IFERROR(IF(ISNUMBER(A3463),(IF(A3463&lt;('Steps 1+2'!$H$11),((A3463/('Steps 1+2'!$H$11))*3+1),((A3463-('Steps 1+2'!$H$11))/(('Steps 1+2'!$E$17)-('Steps 1+2'!$H$11))*2+4)))," ")," ")</f>
        <v xml:space="preserve"> </v>
      </c>
      <c r="C3463" s="9" t="str">
        <f t="shared" si="111"/>
        <v xml:space="preserve"> </v>
      </c>
      <c r="D3463" s="32" t="e">
        <f t="shared" si="110"/>
        <v>#N/A</v>
      </c>
    </row>
    <row r="3464" spans="1:4">
      <c r="A3464" s="32" t="e">
        <f>IF((A3463+$F$5&lt;='Steps 1+2'!$E$17),A3463+$F$5,#N/A)</f>
        <v>#N/A</v>
      </c>
      <c r="B3464" s="10" t="str">
        <f>IFERROR(IF(ISNUMBER(A3464),(IF(A3464&lt;('Steps 1+2'!$H$11),((A3464/('Steps 1+2'!$H$11))*3+1),((A3464-('Steps 1+2'!$H$11))/(('Steps 1+2'!$E$17)-('Steps 1+2'!$H$11))*2+4)))," ")," ")</f>
        <v xml:space="preserve"> </v>
      </c>
      <c r="C3464" s="9" t="str">
        <f t="shared" si="111"/>
        <v xml:space="preserve"> </v>
      </c>
      <c r="D3464" s="32" t="e">
        <f t="shared" si="110"/>
        <v>#N/A</v>
      </c>
    </row>
    <row r="3465" spans="1:4">
      <c r="A3465" s="32" t="e">
        <f>IF((A3464+$F$5&lt;='Steps 1+2'!$E$17),A3464+$F$5,#N/A)</f>
        <v>#N/A</v>
      </c>
      <c r="B3465" s="10" t="str">
        <f>IFERROR(IF(ISNUMBER(A3465),(IF(A3465&lt;('Steps 1+2'!$H$11),((A3465/('Steps 1+2'!$H$11))*3+1),((A3465-('Steps 1+2'!$H$11))/(('Steps 1+2'!$E$17)-('Steps 1+2'!$H$11))*2+4)))," ")," ")</f>
        <v xml:space="preserve"> </v>
      </c>
      <c r="C3465" s="9" t="str">
        <f t="shared" si="111"/>
        <v xml:space="preserve"> </v>
      </c>
      <c r="D3465" s="32" t="e">
        <f t="shared" si="110"/>
        <v>#N/A</v>
      </c>
    </row>
    <row r="3466" spans="1:4">
      <c r="A3466" s="32" t="e">
        <f>IF((A3465+$F$5&lt;='Steps 1+2'!$E$17),A3465+$F$5,#N/A)</f>
        <v>#N/A</v>
      </c>
      <c r="B3466" s="10" t="str">
        <f>IFERROR(IF(ISNUMBER(A3466),(IF(A3466&lt;('Steps 1+2'!$H$11),((A3466/('Steps 1+2'!$H$11))*3+1),((A3466-('Steps 1+2'!$H$11))/(('Steps 1+2'!$E$17)-('Steps 1+2'!$H$11))*2+4)))," ")," ")</f>
        <v xml:space="preserve"> </v>
      </c>
      <c r="C3466" s="9" t="str">
        <f t="shared" si="111"/>
        <v xml:space="preserve"> </v>
      </c>
      <c r="D3466" s="32" t="e">
        <f t="shared" si="110"/>
        <v>#N/A</v>
      </c>
    </row>
    <row r="3467" spans="1:4">
      <c r="A3467" s="32" t="e">
        <f>IF((A3466+$F$5&lt;='Steps 1+2'!$E$17),A3466+$F$5,#N/A)</f>
        <v>#N/A</v>
      </c>
      <c r="B3467" s="10" t="str">
        <f>IFERROR(IF(ISNUMBER(A3467),(IF(A3467&lt;('Steps 1+2'!$H$11),((A3467/('Steps 1+2'!$H$11))*3+1),((A3467-('Steps 1+2'!$H$11))/(('Steps 1+2'!$E$17)-('Steps 1+2'!$H$11))*2+4)))," ")," ")</f>
        <v xml:space="preserve"> </v>
      </c>
      <c r="C3467" s="9" t="str">
        <f t="shared" si="111"/>
        <v xml:space="preserve"> </v>
      </c>
      <c r="D3467" s="32" t="e">
        <f t="shared" ref="D3467:D3530" si="112">A3467</f>
        <v>#N/A</v>
      </c>
    </row>
    <row r="3468" spans="1:4">
      <c r="A3468" s="32" t="e">
        <f>IF((A3467+$F$5&lt;='Steps 1+2'!$E$17),A3467+$F$5,#N/A)</f>
        <v>#N/A</v>
      </c>
      <c r="B3468" s="10" t="str">
        <f>IFERROR(IF(ISNUMBER(A3468),(IF(A3468&lt;('Steps 1+2'!$H$11),((A3468/('Steps 1+2'!$H$11))*3+1),((A3468-('Steps 1+2'!$H$11))/(('Steps 1+2'!$E$17)-('Steps 1+2'!$H$11))*2+4)))," ")," ")</f>
        <v xml:space="preserve"> </v>
      </c>
      <c r="C3468" s="9" t="str">
        <f t="shared" si="111"/>
        <v xml:space="preserve"> </v>
      </c>
      <c r="D3468" s="32" t="e">
        <f t="shared" si="112"/>
        <v>#N/A</v>
      </c>
    </row>
    <row r="3469" spans="1:4">
      <c r="A3469" s="32" t="e">
        <f>IF((A3468+$F$5&lt;='Steps 1+2'!$E$17),A3468+$F$5,#N/A)</f>
        <v>#N/A</v>
      </c>
      <c r="B3469" s="10" t="str">
        <f>IFERROR(IF(ISNUMBER(A3469),(IF(A3469&lt;('Steps 1+2'!$H$11),((A3469/('Steps 1+2'!$H$11))*3+1),((A3469-('Steps 1+2'!$H$11))/(('Steps 1+2'!$E$17)-('Steps 1+2'!$H$11))*2+4)))," ")," ")</f>
        <v xml:space="preserve"> </v>
      </c>
      <c r="C3469" s="9" t="str">
        <f t="shared" si="111"/>
        <v xml:space="preserve"> </v>
      </c>
      <c r="D3469" s="32" t="e">
        <f t="shared" si="112"/>
        <v>#N/A</v>
      </c>
    </row>
    <row r="3470" spans="1:4">
      <c r="A3470" s="32" t="e">
        <f>IF((A3469+$F$5&lt;='Steps 1+2'!$E$17),A3469+$F$5,#N/A)</f>
        <v>#N/A</v>
      </c>
      <c r="B3470" s="10" t="str">
        <f>IFERROR(IF(ISNUMBER(A3470),(IF(A3470&lt;('Steps 1+2'!$H$11),((A3470/('Steps 1+2'!$H$11))*3+1),((A3470-('Steps 1+2'!$H$11))/(('Steps 1+2'!$E$17)-('Steps 1+2'!$H$11))*2+4)))," ")," ")</f>
        <v xml:space="preserve"> </v>
      </c>
      <c r="C3470" s="9" t="str">
        <f t="shared" si="111"/>
        <v xml:space="preserve"> </v>
      </c>
      <c r="D3470" s="32" t="e">
        <f t="shared" si="112"/>
        <v>#N/A</v>
      </c>
    </row>
    <row r="3471" spans="1:4">
      <c r="A3471" s="32" t="e">
        <f>IF((A3470+$F$5&lt;='Steps 1+2'!$E$17),A3470+$F$5,#N/A)</f>
        <v>#N/A</v>
      </c>
      <c r="B3471" s="10" t="str">
        <f>IFERROR(IF(ISNUMBER(A3471),(IF(A3471&lt;('Steps 1+2'!$H$11),((A3471/('Steps 1+2'!$H$11))*3+1),((A3471-('Steps 1+2'!$H$11))/(('Steps 1+2'!$E$17)-('Steps 1+2'!$H$11))*2+4)))," ")," ")</f>
        <v xml:space="preserve"> </v>
      </c>
      <c r="C3471" s="9" t="str">
        <f t="shared" si="111"/>
        <v xml:space="preserve"> </v>
      </c>
      <c r="D3471" s="32" t="e">
        <f t="shared" si="112"/>
        <v>#N/A</v>
      </c>
    </row>
    <row r="3472" spans="1:4">
      <c r="A3472" s="32" t="e">
        <f>IF((A3471+$F$5&lt;='Steps 1+2'!$E$17),A3471+$F$5,#N/A)</f>
        <v>#N/A</v>
      </c>
      <c r="B3472" s="10" t="str">
        <f>IFERROR(IF(ISNUMBER(A3472),(IF(A3472&lt;('Steps 1+2'!$H$11),((A3472/('Steps 1+2'!$H$11))*3+1),((A3472-('Steps 1+2'!$H$11))/(('Steps 1+2'!$E$17)-('Steps 1+2'!$H$11))*2+4)))," ")," ")</f>
        <v xml:space="preserve"> </v>
      </c>
      <c r="C3472" s="9" t="str">
        <f t="shared" si="111"/>
        <v xml:space="preserve"> </v>
      </c>
      <c r="D3472" s="32" t="e">
        <f t="shared" si="112"/>
        <v>#N/A</v>
      </c>
    </row>
    <row r="3473" spans="1:4">
      <c r="A3473" s="32" t="e">
        <f>IF((A3472+$F$5&lt;='Steps 1+2'!$E$17),A3472+$F$5,#N/A)</f>
        <v>#N/A</v>
      </c>
      <c r="B3473" s="10" t="str">
        <f>IFERROR(IF(ISNUMBER(A3473),(IF(A3473&lt;('Steps 1+2'!$H$11),((A3473/('Steps 1+2'!$H$11))*3+1),((A3473-('Steps 1+2'!$H$11))/(('Steps 1+2'!$E$17)-('Steps 1+2'!$H$11))*2+4)))," ")," ")</f>
        <v xml:space="preserve"> </v>
      </c>
      <c r="C3473" s="9" t="str">
        <f t="shared" si="111"/>
        <v xml:space="preserve"> </v>
      </c>
      <c r="D3473" s="32" t="e">
        <f t="shared" si="112"/>
        <v>#N/A</v>
      </c>
    </row>
    <row r="3474" spans="1:4">
      <c r="A3474" s="32" t="e">
        <f>IF((A3473+$F$5&lt;='Steps 1+2'!$E$17),A3473+$F$5,#N/A)</f>
        <v>#N/A</v>
      </c>
      <c r="B3474" s="10" t="str">
        <f>IFERROR(IF(ISNUMBER(A3474),(IF(A3474&lt;('Steps 1+2'!$H$11),((A3474/('Steps 1+2'!$H$11))*3+1),((A3474-('Steps 1+2'!$H$11))/(('Steps 1+2'!$E$17)-('Steps 1+2'!$H$11))*2+4)))," ")," ")</f>
        <v xml:space="preserve"> </v>
      </c>
      <c r="C3474" s="9" t="str">
        <f t="shared" si="111"/>
        <v xml:space="preserve"> </v>
      </c>
      <c r="D3474" s="32" t="e">
        <f t="shared" si="112"/>
        <v>#N/A</v>
      </c>
    </row>
    <row r="3475" spans="1:4">
      <c r="A3475" s="32" t="e">
        <f>IF((A3474+$F$5&lt;='Steps 1+2'!$E$17),A3474+$F$5,#N/A)</f>
        <v>#N/A</v>
      </c>
      <c r="B3475" s="10" t="str">
        <f>IFERROR(IF(ISNUMBER(A3475),(IF(A3475&lt;('Steps 1+2'!$H$11),((A3475/('Steps 1+2'!$H$11))*3+1),((A3475-('Steps 1+2'!$H$11))/(('Steps 1+2'!$E$17)-('Steps 1+2'!$H$11))*2+4)))," ")," ")</f>
        <v xml:space="preserve"> </v>
      </c>
      <c r="C3475" s="9" t="str">
        <f t="shared" si="111"/>
        <v xml:space="preserve"> </v>
      </c>
      <c r="D3475" s="32" t="e">
        <f t="shared" si="112"/>
        <v>#N/A</v>
      </c>
    </row>
    <row r="3476" spans="1:4">
      <c r="A3476" s="32" t="e">
        <f>IF((A3475+$F$5&lt;='Steps 1+2'!$E$17),A3475+$F$5,#N/A)</f>
        <v>#N/A</v>
      </c>
      <c r="B3476" s="10" t="str">
        <f>IFERROR(IF(ISNUMBER(A3476),(IF(A3476&lt;('Steps 1+2'!$H$11),((A3476/('Steps 1+2'!$H$11))*3+1),((A3476-('Steps 1+2'!$H$11))/(('Steps 1+2'!$E$17)-('Steps 1+2'!$H$11))*2+4)))," ")," ")</f>
        <v xml:space="preserve"> </v>
      </c>
      <c r="C3476" s="9" t="str">
        <f t="shared" si="111"/>
        <v xml:space="preserve"> </v>
      </c>
      <c r="D3476" s="32" t="e">
        <f t="shared" si="112"/>
        <v>#N/A</v>
      </c>
    </row>
    <row r="3477" spans="1:4">
      <c r="A3477" s="32" t="e">
        <f>IF((A3476+$F$5&lt;='Steps 1+2'!$E$17),A3476+$F$5,#N/A)</f>
        <v>#N/A</v>
      </c>
      <c r="B3477" s="10" t="str">
        <f>IFERROR(IF(ISNUMBER(A3477),(IF(A3477&lt;('Steps 1+2'!$H$11),((A3477/('Steps 1+2'!$H$11))*3+1),((A3477-('Steps 1+2'!$H$11))/(('Steps 1+2'!$E$17)-('Steps 1+2'!$H$11))*2+4)))," ")," ")</f>
        <v xml:space="preserve"> </v>
      </c>
      <c r="C3477" s="9" t="str">
        <f t="shared" si="111"/>
        <v xml:space="preserve"> </v>
      </c>
      <c r="D3477" s="32" t="e">
        <f t="shared" si="112"/>
        <v>#N/A</v>
      </c>
    </row>
    <row r="3478" spans="1:4">
      <c r="A3478" s="32" t="e">
        <f>IF((A3477+$F$5&lt;='Steps 1+2'!$E$17),A3477+$F$5,#N/A)</f>
        <v>#N/A</v>
      </c>
      <c r="B3478" s="10" t="str">
        <f>IFERROR(IF(ISNUMBER(A3478),(IF(A3478&lt;('Steps 1+2'!$H$11),((A3478/('Steps 1+2'!$H$11))*3+1),((A3478-('Steps 1+2'!$H$11))/(('Steps 1+2'!$E$17)-('Steps 1+2'!$H$11))*2+4)))," ")," ")</f>
        <v xml:space="preserve"> </v>
      </c>
      <c r="C3478" s="9" t="str">
        <f t="shared" si="111"/>
        <v xml:space="preserve"> </v>
      </c>
      <c r="D3478" s="32" t="e">
        <f t="shared" si="112"/>
        <v>#N/A</v>
      </c>
    </row>
    <row r="3479" spans="1:4">
      <c r="A3479" s="32" t="e">
        <f>IF((A3478+$F$5&lt;='Steps 1+2'!$E$17),A3478+$F$5,#N/A)</f>
        <v>#N/A</v>
      </c>
      <c r="B3479" s="10" t="str">
        <f>IFERROR(IF(ISNUMBER(A3479),(IF(A3479&lt;('Steps 1+2'!$H$11),((A3479/('Steps 1+2'!$H$11))*3+1),((A3479-('Steps 1+2'!$H$11))/(('Steps 1+2'!$E$17)-('Steps 1+2'!$H$11))*2+4)))," ")," ")</f>
        <v xml:space="preserve"> </v>
      </c>
      <c r="C3479" s="9" t="str">
        <f t="shared" si="111"/>
        <v xml:space="preserve"> </v>
      </c>
      <c r="D3479" s="32" t="e">
        <f t="shared" si="112"/>
        <v>#N/A</v>
      </c>
    </row>
    <row r="3480" spans="1:4">
      <c r="A3480" s="32" t="e">
        <f>IF((A3479+$F$5&lt;='Steps 1+2'!$E$17),A3479+$F$5,#N/A)</f>
        <v>#N/A</v>
      </c>
      <c r="B3480" s="10" t="str">
        <f>IFERROR(IF(ISNUMBER(A3480),(IF(A3480&lt;('Steps 1+2'!$H$11),((A3480/('Steps 1+2'!$H$11))*3+1),((A3480-('Steps 1+2'!$H$11))/(('Steps 1+2'!$E$17)-('Steps 1+2'!$H$11))*2+4)))," ")," ")</f>
        <v xml:space="preserve"> </v>
      </c>
      <c r="C3480" s="9" t="str">
        <f t="shared" si="111"/>
        <v xml:space="preserve"> </v>
      </c>
      <c r="D3480" s="32" t="e">
        <f t="shared" si="112"/>
        <v>#N/A</v>
      </c>
    </row>
    <row r="3481" spans="1:4">
      <c r="A3481" s="32" t="e">
        <f>IF((A3480+$F$5&lt;='Steps 1+2'!$E$17),A3480+$F$5,#N/A)</f>
        <v>#N/A</v>
      </c>
      <c r="B3481" s="10" t="str">
        <f>IFERROR(IF(ISNUMBER(A3481),(IF(A3481&lt;('Steps 1+2'!$H$11),((A3481/('Steps 1+2'!$H$11))*3+1),((A3481-('Steps 1+2'!$H$11))/(('Steps 1+2'!$E$17)-('Steps 1+2'!$H$11))*2+4)))," ")," ")</f>
        <v xml:space="preserve"> </v>
      </c>
      <c r="C3481" s="9" t="str">
        <f t="shared" si="111"/>
        <v xml:space="preserve"> </v>
      </c>
      <c r="D3481" s="32" t="e">
        <f t="shared" si="112"/>
        <v>#N/A</v>
      </c>
    </row>
    <row r="3482" spans="1:4">
      <c r="A3482" s="32" t="e">
        <f>IF((A3481+$F$5&lt;='Steps 1+2'!$E$17),A3481+$F$5,#N/A)</f>
        <v>#N/A</v>
      </c>
      <c r="B3482" s="10" t="str">
        <f>IFERROR(IF(ISNUMBER(A3482),(IF(A3482&lt;('Steps 1+2'!$H$11),((A3482/('Steps 1+2'!$H$11))*3+1),((A3482-('Steps 1+2'!$H$11))/(('Steps 1+2'!$E$17)-('Steps 1+2'!$H$11))*2+4)))," ")," ")</f>
        <v xml:space="preserve"> </v>
      </c>
      <c r="C3482" s="9" t="str">
        <f t="shared" si="111"/>
        <v xml:space="preserve"> </v>
      </c>
      <c r="D3482" s="32" t="e">
        <f t="shared" si="112"/>
        <v>#N/A</v>
      </c>
    </row>
    <row r="3483" spans="1:4">
      <c r="A3483" s="32" t="e">
        <f>IF((A3482+$F$5&lt;='Steps 1+2'!$E$17),A3482+$F$5,#N/A)</f>
        <v>#N/A</v>
      </c>
      <c r="B3483" s="10" t="str">
        <f>IFERROR(IF(ISNUMBER(A3483),(IF(A3483&lt;('Steps 1+2'!$H$11),((A3483/('Steps 1+2'!$H$11))*3+1),((A3483-('Steps 1+2'!$H$11))/(('Steps 1+2'!$E$17)-('Steps 1+2'!$H$11))*2+4)))," ")," ")</f>
        <v xml:space="preserve"> </v>
      </c>
      <c r="C3483" s="9" t="str">
        <f t="shared" si="111"/>
        <v xml:space="preserve"> </v>
      </c>
      <c r="D3483" s="32" t="e">
        <f t="shared" si="112"/>
        <v>#N/A</v>
      </c>
    </row>
    <row r="3484" spans="1:4">
      <c r="A3484" s="32" t="e">
        <f>IF((A3483+$F$5&lt;='Steps 1+2'!$E$17),A3483+$F$5,#N/A)</f>
        <v>#N/A</v>
      </c>
      <c r="B3484" s="10" t="str">
        <f>IFERROR(IF(ISNUMBER(A3484),(IF(A3484&lt;('Steps 1+2'!$H$11),((A3484/('Steps 1+2'!$H$11))*3+1),((A3484-('Steps 1+2'!$H$11))/(('Steps 1+2'!$E$17)-('Steps 1+2'!$H$11))*2+4)))," ")," ")</f>
        <v xml:space="preserve"> </v>
      </c>
      <c r="C3484" s="9" t="str">
        <f t="shared" si="111"/>
        <v xml:space="preserve"> </v>
      </c>
      <c r="D3484" s="32" t="e">
        <f t="shared" si="112"/>
        <v>#N/A</v>
      </c>
    </row>
    <row r="3485" spans="1:4">
      <c r="A3485" s="32" t="e">
        <f>IF((A3484+$F$5&lt;='Steps 1+2'!$E$17),A3484+$F$5,#N/A)</f>
        <v>#N/A</v>
      </c>
      <c r="B3485" s="10" t="str">
        <f>IFERROR(IF(ISNUMBER(A3485),(IF(A3485&lt;('Steps 1+2'!$H$11),((A3485/('Steps 1+2'!$H$11))*3+1),((A3485-('Steps 1+2'!$H$11))/(('Steps 1+2'!$E$17)-('Steps 1+2'!$H$11))*2+4)))," ")," ")</f>
        <v xml:space="preserve"> </v>
      </c>
      <c r="C3485" s="9" t="str">
        <f t="shared" si="111"/>
        <v xml:space="preserve"> </v>
      </c>
      <c r="D3485" s="32" t="e">
        <f t="shared" si="112"/>
        <v>#N/A</v>
      </c>
    </row>
    <row r="3486" spans="1:4">
      <c r="A3486" s="32" t="e">
        <f>IF((A3485+$F$5&lt;='Steps 1+2'!$E$17),A3485+$F$5,#N/A)</f>
        <v>#N/A</v>
      </c>
      <c r="B3486" s="10" t="str">
        <f>IFERROR(IF(ISNUMBER(A3486),(IF(A3486&lt;('Steps 1+2'!$H$11),((A3486/('Steps 1+2'!$H$11))*3+1),((A3486-('Steps 1+2'!$H$11))/(('Steps 1+2'!$E$17)-('Steps 1+2'!$H$11))*2+4)))," ")," ")</f>
        <v xml:space="preserve"> </v>
      </c>
      <c r="C3486" s="9" t="str">
        <f t="shared" si="111"/>
        <v xml:space="preserve"> </v>
      </c>
      <c r="D3486" s="32" t="e">
        <f t="shared" si="112"/>
        <v>#N/A</v>
      </c>
    </row>
    <row r="3487" spans="1:4">
      <c r="A3487" s="32" t="e">
        <f>IF((A3486+$F$5&lt;='Steps 1+2'!$E$17),A3486+$F$5,#N/A)</f>
        <v>#N/A</v>
      </c>
      <c r="B3487" s="10" t="str">
        <f>IFERROR(IF(ISNUMBER(A3487),(IF(A3487&lt;('Steps 1+2'!$H$11),((A3487/('Steps 1+2'!$H$11))*3+1),((A3487-('Steps 1+2'!$H$11))/(('Steps 1+2'!$E$17)-('Steps 1+2'!$H$11))*2+4)))," ")," ")</f>
        <v xml:space="preserve"> </v>
      </c>
      <c r="C3487" s="9" t="str">
        <f t="shared" si="111"/>
        <v xml:space="preserve"> </v>
      </c>
      <c r="D3487" s="32" t="e">
        <f t="shared" si="112"/>
        <v>#N/A</v>
      </c>
    </row>
    <row r="3488" spans="1:4">
      <c r="A3488" s="32" t="e">
        <f>IF((A3487+$F$5&lt;='Steps 1+2'!$E$17),A3487+$F$5,#N/A)</f>
        <v>#N/A</v>
      </c>
      <c r="B3488" s="10" t="str">
        <f>IFERROR(IF(ISNUMBER(A3488),(IF(A3488&lt;('Steps 1+2'!$H$11),((A3488/('Steps 1+2'!$H$11))*3+1),((A3488-('Steps 1+2'!$H$11))/(('Steps 1+2'!$E$17)-('Steps 1+2'!$H$11))*2+4)))," ")," ")</f>
        <v xml:space="preserve"> </v>
      </c>
      <c r="C3488" s="9" t="str">
        <f t="shared" si="111"/>
        <v xml:space="preserve"> </v>
      </c>
      <c r="D3488" s="32" t="e">
        <f t="shared" si="112"/>
        <v>#N/A</v>
      </c>
    </row>
    <row r="3489" spans="1:4">
      <c r="A3489" s="32" t="e">
        <f>IF((A3488+$F$5&lt;='Steps 1+2'!$E$17),A3488+$F$5,#N/A)</f>
        <v>#N/A</v>
      </c>
      <c r="B3489" s="10" t="str">
        <f>IFERROR(IF(ISNUMBER(A3489),(IF(A3489&lt;('Steps 1+2'!$H$11),((A3489/('Steps 1+2'!$H$11))*3+1),((A3489-('Steps 1+2'!$H$11))/(('Steps 1+2'!$E$17)-('Steps 1+2'!$H$11))*2+4)))," ")," ")</f>
        <v xml:space="preserve"> </v>
      </c>
      <c r="C3489" s="9" t="str">
        <f t="shared" si="111"/>
        <v xml:space="preserve"> </v>
      </c>
      <c r="D3489" s="32" t="e">
        <f t="shared" si="112"/>
        <v>#N/A</v>
      </c>
    </row>
    <row r="3490" spans="1:4">
      <c r="A3490" s="32" t="e">
        <f>IF((A3489+$F$5&lt;='Steps 1+2'!$E$17),A3489+$F$5,#N/A)</f>
        <v>#N/A</v>
      </c>
      <c r="B3490" s="10" t="str">
        <f>IFERROR(IF(ISNUMBER(A3490),(IF(A3490&lt;('Steps 1+2'!$H$11),((A3490/('Steps 1+2'!$H$11))*3+1),((A3490-('Steps 1+2'!$H$11))/(('Steps 1+2'!$E$17)-('Steps 1+2'!$H$11))*2+4)))," ")," ")</f>
        <v xml:space="preserve"> </v>
      </c>
      <c r="C3490" s="9" t="str">
        <f t="shared" si="111"/>
        <v xml:space="preserve"> </v>
      </c>
      <c r="D3490" s="32" t="e">
        <f t="shared" si="112"/>
        <v>#N/A</v>
      </c>
    </row>
    <row r="3491" spans="1:4">
      <c r="A3491" s="32" t="e">
        <f>IF((A3490+$F$5&lt;='Steps 1+2'!$E$17),A3490+$F$5,#N/A)</f>
        <v>#N/A</v>
      </c>
      <c r="B3491" s="10" t="str">
        <f>IFERROR(IF(ISNUMBER(A3491),(IF(A3491&lt;('Steps 1+2'!$H$11),((A3491/('Steps 1+2'!$H$11))*3+1),((A3491-('Steps 1+2'!$H$11))/(('Steps 1+2'!$E$17)-('Steps 1+2'!$H$11))*2+4)))," ")," ")</f>
        <v xml:space="preserve"> </v>
      </c>
      <c r="C3491" s="9" t="str">
        <f t="shared" si="111"/>
        <v xml:space="preserve"> </v>
      </c>
      <c r="D3491" s="32" t="e">
        <f t="shared" si="112"/>
        <v>#N/A</v>
      </c>
    </row>
    <row r="3492" spans="1:4">
      <c r="A3492" s="32" t="e">
        <f>IF((A3491+$F$5&lt;='Steps 1+2'!$E$17),A3491+$F$5,#N/A)</f>
        <v>#N/A</v>
      </c>
      <c r="B3492" s="10" t="str">
        <f>IFERROR(IF(ISNUMBER(A3492),(IF(A3492&lt;('Steps 1+2'!$H$11),((A3492/('Steps 1+2'!$H$11))*3+1),((A3492-('Steps 1+2'!$H$11))/(('Steps 1+2'!$E$17)-('Steps 1+2'!$H$11))*2+4)))," ")," ")</f>
        <v xml:space="preserve"> </v>
      </c>
      <c r="C3492" s="9" t="str">
        <f t="shared" si="111"/>
        <v xml:space="preserve"> </v>
      </c>
      <c r="D3492" s="32" t="e">
        <f t="shared" si="112"/>
        <v>#N/A</v>
      </c>
    </row>
    <row r="3493" spans="1:4">
      <c r="A3493" s="32" t="e">
        <f>IF((A3492+$F$5&lt;='Steps 1+2'!$E$17),A3492+$F$5,#N/A)</f>
        <v>#N/A</v>
      </c>
      <c r="B3493" s="10" t="str">
        <f>IFERROR(IF(ISNUMBER(A3493),(IF(A3493&lt;('Steps 1+2'!$H$11),((A3493/('Steps 1+2'!$H$11))*3+1),((A3493-('Steps 1+2'!$H$11))/(('Steps 1+2'!$E$17)-('Steps 1+2'!$H$11))*2+4)))," ")," ")</f>
        <v xml:space="preserve"> </v>
      </c>
      <c r="C3493" s="9" t="str">
        <f t="shared" si="111"/>
        <v xml:space="preserve"> </v>
      </c>
      <c r="D3493" s="32" t="e">
        <f t="shared" si="112"/>
        <v>#N/A</v>
      </c>
    </row>
    <row r="3494" spans="1:4">
      <c r="A3494" s="32" t="e">
        <f>IF((A3493+$F$5&lt;='Steps 1+2'!$E$17),A3493+$F$5,#N/A)</f>
        <v>#N/A</v>
      </c>
      <c r="B3494" s="10" t="str">
        <f>IFERROR(IF(ISNUMBER(A3494),(IF(A3494&lt;('Steps 1+2'!$H$11),((A3494/('Steps 1+2'!$H$11))*3+1),((A3494-('Steps 1+2'!$H$11))/(('Steps 1+2'!$E$17)-('Steps 1+2'!$H$11))*2+4)))," ")," ")</f>
        <v xml:space="preserve"> </v>
      </c>
      <c r="C3494" s="9" t="str">
        <f t="shared" si="111"/>
        <v xml:space="preserve"> </v>
      </c>
      <c r="D3494" s="32" t="e">
        <f t="shared" si="112"/>
        <v>#N/A</v>
      </c>
    </row>
    <row r="3495" spans="1:4">
      <c r="A3495" s="32" t="e">
        <f>IF((A3494+$F$5&lt;='Steps 1+2'!$E$17),A3494+$F$5,#N/A)</f>
        <v>#N/A</v>
      </c>
      <c r="B3495" s="10" t="str">
        <f>IFERROR(IF(ISNUMBER(A3495),(IF(A3495&lt;('Steps 1+2'!$H$11),((A3495/('Steps 1+2'!$H$11))*3+1),((A3495-('Steps 1+2'!$H$11))/(('Steps 1+2'!$E$17)-('Steps 1+2'!$H$11))*2+4)))," ")," ")</f>
        <v xml:space="preserve"> </v>
      </c>
      <c r="C3495" s="9" t="str">
        <f t="shared" si="111"/>
        <v xml:space="preserve"> </v>
      </c>
      <c r="D3495" s="32" t="e">
        <f t="shared" si="112"/>
        <v>#N/A</v>
      </c>
    </row>
    <row r="3496" spans="1:4">
      <c r="A3496" s="32" t="e">
        <f>IF((A3495+$F$5&lt;='Steps 1+2'!$E$17),A3495+$F$5,#N/A)</f>
        <v>#N/A</v>
      </c>
      <c r="B3496" s="10" t="str">
        <f>IFERROR(IF(ISNUMBER(A3496),(IF(A3496&lt;('Steps 1+2'!$H$11),((A3496/('Steps 1+2'!$H$11))*3+1),((A3496-('Steps 1+2'!$H$11))/(('Steps 1+2'!$E$17)-('Steps 1+2'!$H$11))*2+4)))," ")," ")</f>
        <v xml:space="preserve"> </v>
      </c>
      <c r="C3496" s="9" t="str">
        <f t="shared" si="111"/>
        <v xml:space="preserve"> </v>
      </c>
      <c r="D3496" s="32" t="e">
        <f t="shared" si="112"/>
        <v>#N/A</v>
      </c>
    </row>
    <row r="3497" spans="1:4">
      <c r="A3497" s="32" t="e">
        <f>IF((A3496+$F$5&lt;='Steps 1+2'!$E$17),A3496+$F$5,#N/A)</f>
        <v>#N/A</v>
      </c>
      <c r="B3497" s="10" t="str">
        <f>IFERROR(IF(ISNUMBER(A3497),(IF(A3497&lt;('Steps 1+2'!$H$11),((A3497/('Steps 1+2'!$H$11))*3+1),((A3497-('Steps 1+2'!$H$11))/(('Steps 1+2'!$E$17)-('Steps 1+2'!$H$11))*2+4)))," ")," ")</f>
        <v xml:space="preserve"> </v>
      </c>
      <c r="C3497" s="9" t="str">
        <f t="shared" si="111"/>
        <v xml:space="preserve"> </v>
      </c>
      <c r="D3497" s="32" t="e">
        <f t="shared" si="112"/>
        <v>#N/A</v>
      </c>
    </row>
    <row r="3498" spans="1:4">
      <c r="A3498" s="32" t="e">
        <f>IF((A3497+$F$5&lt;='Steps 1+2'!$E$17),A3497+$F$5,#N/A)</f>
        <v>#N/A</v>
      </c>
      <c r="B3498" s="10" t="str">
        <f>IFERROR(IF(ISNUMBER(A3498),(IF(A3498&lt;('Steps 1+2'!$H$11),((A3498/('Steps 1+2'!$H$11))*3+1),((A3498-('Steps 1+2'!$H$11))/(('Steps 1+2'!$E$17)-('Steps 1+2'!$H$11))*2+4)))," ")," ")</f>
        <v xml:space="preserve"> </v>
      </c>
      <c r="C3498" s="9" t="str">
        <f t="shared" si="111"/>
        <v xml:space="preserve"> </v>
      </c>
      <c r="D3498" s="32" t="e">
        <f t="shared" si="112"/>
        <v>#N/A</v>
      </c>
    </row>
    <row r="3499" spans="1:4">
      <c r="A3499" s="32" t="e">
        <f>IF((A3498+$F$5&lt;='Steps 1+2'!$E$17),A3498+$F$5,#N/A)</f>
        <v>#N/A</v>
      </c>
      <c r="B3499" s="10" t="str">
        <f>IFERROR(IF(ISNUMBER(A3499),(IF(A3499&lt;('Steps 1+2'!$H$11),((A3499/('Steps 1+2'!$H$11))*3+1),((A3499-('Steps 1+2'!$H$11))/(('Steps 1+2'!$E$17)-('Steps 1+2'!$H$11))*2+4)))," ")," ")</f>
        <v xml:space="preserve"> </v>
      </c>
      <c r="C3499" s="9" t="str">
        <f t="shared" si="111"/>
        <v xml:space="preserve"> </v>
      </c>
      <c r="D3499" s="32" t="e">
        <f t="shared" si="112"/>
        <v>#N/A</v>
      </c>
    </row>
    <row r="3500" spans="1:4">
      <c r="A3500" s="32" t="e">
        <f>IF((A3499+$F$5&lt;='Steps 1+2'!$E$17),A3499+$F$5,#N/A)</f>
        <v>#N/A</v>
      </c>
      <c r="B3500" s="10" t="str">
        <f>IFERROR(IF(ISNUMBER(A3500),(IF(A3500&lt;('Steps 1+2'!$H$11),((A3500/('Steps 1+2'!$H$11))*3+1),((A3500-('Steps 1+2'!$H$11))/(('Steps 1+2'!$E$17)-('Steps 1+2'!$H$11))*2+4)))," ")," ")</f>
        <v xml:space="preserve"> </v>
      </c>
      <c r="C3500" s="9" t="str">
        <f t="shared" si="111"/>
        <v xml:space="preserve"> </v>
      </c>
      <c r="D3500" s="32" t="e">
        <f t="shared" si="112"/>
        <v>#N/A</v>
      </c>
    </row>
    <row r="3501" spans="1:4">
      <c r="A3501" s="32" t="e">
        <f>IF((A3500+$F$5&lt;='Steps 1+2'!$E$17),A3500+$F$5,#N/A)</f>
        <v>#N/A</v>
      </c>
      <c r="B3501" s="10" t="str">
        <f>IFERROR(IF(ISNUMBER(A3501),(IF(A3501&lt;('Steps 1+2'!$H$11),((A3501/('Steps 1+2'!$H$11))*3+1),((A3501-('Steps 1+2'!$H$11))/(('Steps 1+2'!$E$17)-('Steps 1+2'!$H$11))*2+4)))," ")," ")</f>
        <v xml:space="preserve"> </v>
      </c>
      <c r="C3501" s="9" t="str">
        <f t="shared" si="111"/>
        <v xml:space="preserve"> </v>
      </c>
      <c r="D3501" s="32" t="e">
        <f t="shared" si="112"/>
        <v>#N/A</v>
      </c>
    </row>
    <row r="3502" spans="1:4">
      <c r="A3502" s="32" t="e">
        <f>IF((A3501+$F$5&lt;='Steps 1+2'!$E$17),A3501+$F$5,#N/A)</f>
        <v>#N/A</v>
      </c>
      <c r="B3502" s="10" t="str">
        <f>IFERROR(IF(ISNUMBER(A3502),(IF(A3502&lt;('Steps 1+2'!$H$11),((A3502/('Steps 1+2'!$H$11))*3+1),((A3502-('Steps 1+2'!$H$11))/(('Steps 1+2'!$E$17)-('Steps 1+2'!$H$11))*2+4)))," ")," ")</f>
        <v xml:space="preserve"> </v>
      </c>
      <c r="C3502" s="9" t="str">
        <f t="shared" si="111"/>
        <v xml:space="preserve"> </v>
      </c>
      <c r="D3502" s="32" t="e">
        <f t="shared" si="112"/>
        <v>#N/A</v>
      </c>
    </row>
    <row r="3503" spans="1:4">
      <c r="A3503" s="32" t="e">
        <f>IF((A3502+$F$5&lt;='Steps 1+2'!$E$17),A3502+$F$5,#N/A)</f>
        <v>#N/A</v>
      </c>
      <c r="B3503" s="10" t="str">
        <f>IFERROR(IF(ISNUMBER(A3503),(IF(A3503&lt;('Steps 1+2'!$H$11),((A3503/('Steps 1+2'!$H$11))*3+1),((A3503-('Steps 1+2'!$H$11))/(('Steps 1+2'!$E$17)-('Steps 1+2'!$H$11))*2+4)))," ")," ")</f>
        <v xml:space="preserve"> </v>
      </c>
      <c r="C3503" s="9" t="str">
        <f t="shared" si="111"/>
        <v xml:space="preserve"> </v>
      </c>
      <c r="D3503" s="32" t="e">
        <f t="shared" si="112"/>
        <v>#N/A</v>
      </c>
    </row>
    <row r="3504" spans="1:4">
      <c r="A3504" s="32" t="e">
        <f>IF((A3503+$F$5&lt;='Steps 1+2'!$E$17),A3503+$F$5,#N/A)</f>
        <v>#N/A</v>
      </c>
      <c r="B3504" s="10" t="str">
        <f>IFERROR(IF(ISNUMBER(A3504),(IF(A3504&lt;('Steps 1+2'!$H$11),((A3504/('Steps 1+2'!$H$11))*3+1),((A3504-('Steps 1+2'!$H$11))/(('Steps 1+2'!$E$17)-('Steps 1+2'!$H$11))*2+4)))," ")," ")</f>
        <v xml:space="preserve"> </v>
      </c>
      <c r="C3504" s="9" t="str">
        <f t="shared" si="111"/>
        <v xml:space="preserve"> </v>
      </c>
      <c r="D3504" s="32" t="e">
        <f t="shared" si="112"/>
        <v>#N/A</v>
      </c>
    </row>
    <row r="3505" spans="1:4">
      <c r="A3505" s="32" t="e">
        <f>IF((A3504+$F$5&lt;='Steps 1+2'!$E$17),A3504+$F$5,#N/A)</f>
        <v>#N/A</v>
      </c>
      <c r="B3505" s="10" t="str">
        <f>IFERROR(IF(ISNUMBER(A3505),(IF(A3505&lt;('Steps 1+2'!$H$11),((A3505/('Steps 1+2'!$H$11))*3+1),((A3505-('Steps 1+2'!$H$11))/(('Steps 1+2'!$E$17)-('Steps 1+2'!$H$11))*2+4)))," ")," ")</f>
        <v xml:space="preserve"> </v>
      </c>
      <c r="C3505" s="9" t="str">
        <f t="shared" si="111"/>
        <v xml:space="preserve"> </v>
      </c>
      <c r="D3505" s="32" t="e">
        <f t="shared" si="112"/>
        <v>#N/A</v>
      </c>
    </row>
    <row r="3506" spans="1:4">
      <c r="A3506" s="32" t="e">
        <f>IF((A3505+$F$5&lt;='Steps 1+2'!$E$17),A3505+$F$5,#N/A)</f>
        <v>#N/A</v>
      </c>
      <c r="B3506" s="10" t="str">
        <f>IFERROR(IF(ISNUMBER(A3506),(IF(A3506&lt;('Steps 1+2'!$H$11),((A3506/('Steps 1+2'!$H$11))*3+1),((A3506-('Steps 1+2'!$H$11))/(('Steps 1+2'!$E$17)-('Steps 1+2'!$H$11))*2+4)))," ")," ")</f>
        <v xml:space="preserve"> </v>
      </c>
      <c r="C3506" s="9" t="str">
        <f t="shared" si="111"/>
        <v xml:space="preserve"> </v>
      </c>
      <c r="D3506" s="32" t="e">
        <f t="shared" si="112"/>
        <v>#N/A</v>
      </c>
    </row>
    <row r="3507" spans="1:4">
      <c r="A3507" s="32" t="e">
        <f>IF((A3506+$F$5&lt;='Steps 1+2'!$E$17),A3506+$F$5,#N/A)</f>
        <v>#N/A</v>
      </c>
      <c r="B3507" s="10" t="str">
        <f>IFERROR(IF(ISNUMBER(A3507),(IF(A3507&lt;('Steps 1+2'!$H$11),((A3507/('Steps 1+2'!$H$11))*3+1),((A3507-('Steps 1+2'!$H$11))/(('Steps 1+2'!$E$17)-('Steps 1+2'!$H$11))*2+4)))," ")," ")</f>
        <v xml:space="preserve"> </v>
      </c>
      <c r="C3507" s="9" t="str">
        <f t="shared" si="111"/>
        <v xml:space="preserve"> </v>
      </c>
      <c r="D3507" s="32" t="e">
        <f t="shared" si="112"/>
        <v>#N/A</v>
      </c>
    </row>
    <row r="3508" spans="1:4">
      <c r="A3508" s="32" t="e">
        <f>IF((A3507+$F$5&lt;='Steps 1+2'!$E$17),A3507+$F$5,#N/A)</f>
        <v>#N/A</v>
      </c>
      <c r="B3508" s="10" t="str">
        <f>IFERROR(IF(ISNUMBER(A3508),(IF(A3508&lt;('Steps 1+2'!$H$11),((A3508/('Steps 1+2'!$H$11))*3+1),((A3508-('Steps 1+2'!$H$11))/(('Steps 1+2'!$E$17)-('Steps 1+2'!$H$11))*2+4)))," ")," ")</f>
        <v xml:space="preserve"> </v>
      </c>
      <c r="C3508" s="9" t="str">
        <f t="shared" si="111"/>
        <v xml:space="preserve"> </v>
      </c>
      <c r="D3508" s="32" t="e">
        <f t="shared" si="112"/>
        <v>#N/A</v>
      </c>
    </row>
    <row r="3509" spans="1:4">
      <c r="A3509" s="32" t="e">
        <f>IF((A3508+$F$5&lt;='Steps 1+2'!$E$17),A3508+$F$5,#N/A)</f>
        <v>#N/A</v>
      </c>
      <c r="B3509" s="10" t="str">
        <f>IFERROR(IF(ISNUMBER(A3509),(IF(A3509&lt;('Steps 1+2'!$H$11),((A3509/('Steps 1+2'!$H$11))*3+1),((A3509-('Steps 1+2'!$H$11))/(('Steps 1+2'!$E$17)-('Steps 1+2'!$H$11))*2+4)))," ")," ")</f>
        <v xml:space="preserve"> </v>
      </c>
      <c r="C3509" s="9" t="str">
        <f t="shared" si="111"/>
        <v xml:space="preserve"> </v>
      </c>
      <c r="D3509" s="32" t="e">
        <f t="shared" si="112"/>
        <v>#N/A</v>
      </c>
    </row>
    <row r="3510" spans="1:4">
      <c r="A3510" s="32" t="e">
        <f>IF((A3509+$F$5&lt;='Steps 1+2'!$E$17),A3509+$F$5,#N/A)</f>
        <v>#N/A</v>
      </c>
      <c r="B3510" s="10" t="str">
        <f>IFERROR(IF(ISNUMBER(A3510),(IF(A3510&lt;('Steps 1+2'!$H$11),((A3510/('Steps 1+2'!$H$11))*3+1),((A3510-('Steps 1+2'!$H$11))/(('Steps 1+2'!$E$17)-('Steps 1+2'!$H$11))*2+4)))," ")," ")</f>
        <v xml:space="preserve"> </v>
      </c>
      <c r="C3510" s="9" t="str">
        <f t="shared" si="111"/>
        <v xml:space="preserve"> </v>
      </c>
      <c r="D3510" s="32" t="e">
        <f t="shared" si="112"/>
        <v>#N/A</v>
      </c>
    </row>
    <row r="3511" spans="1:4">
      <c r="A3511" s="32" t="e">
        <f>IF((A3510+$F$5&lt;='Steps 1+2'!$E$17),A3510+$F$5,#N/A)</f>
        <v>#N/A</v>
      </c>
      <c r="B3511" s="10" t="str">
        <f>IFERROR(IF(ISNUMBER(A3511),(IF(A3511&lt;('Steps 1+2'!$H$11),((A3511/('Steps 1+2'!$H$11))*3+1),((A3511-('Steps 1+2'!$H$11))/(('Steps 1+2'!$E$17)-('Steps 1+2'!$H$11))*2+4)))," ")," ")</f>
        <v xml:space="preserve"> </v>
      </c>
      <c r="C3511" s="9" t="str">
        <f t="shared" si="111"/>
        <v xml:space="preserve"> </v>
      </c>
      <c r="D3511" s="32" t="e">
        <f t="shared" si="112"/>
        <v>#N/A</v>
      </c>
    </row>
    <row r="3512" spans="1:4">
      <c r="A3512" s="32" t="e">
        <f>IF((A3511+$F$5&lt;='Steps 1+2'!$E$17),A3511+$F$5,#N/A)</f>
        <v>#N/A</v>
      </c>
      <c r="B3512" s="10" t="str">
        <f>IFERROR(IF(ISNUMBER(A3512),(IF(A3512&lt;('Steps 1+2'!$H$11),((A3512/('Steps 1+2'!$H$11))*3+1),((A3512-('Steps 1+2'!$H$11))/(('Steps 1+2'!$E$17)-('Steps 1+2'!$H$11))*2+4)))," ")," ")</f>
        <v xml:space="preserve"> </v>
      </c>
      <c r="C3512" s="9" t="str">
        <f t="shared" si="111"/>
        <v xml:space="preserve"> </v>
      </c>
      <c r="D3512" s="32" t="e">
        <f t="shared" si="112"/>
        <v>#N/A</v>
      </c>
    </row>
    <row r="3513" spans="1:4">
      <c r="A3513" s="32" t="e">
        <f>IF((A3512+$F$5&lt;='Steps 1+2'!$E$17),A3512+$F$5,#N/A)</f>
        <v>#N/A</v>
      </c>
      <c r="B3513" s="10" t="str">
        <f>IFERROR(IF(ISNUMBER(A3513),(IF(A3513&lt;('Steps 1+2'!$H$11),((A3513/('Steps 1+2'!$H$11))*3+1),((A3513-('Steps 1+2'!$H$11))/(('Steps 1+2'!$E$17)-('Steps 1+2'!$H$11))*2+4)))," ")," ")</f>
        <v xml:space="preserve"> </v>
      </c>
      <c r="C3513" s="9" t="str">
        <f t="shared" si="111"/>
        <v xml:space="preserve"> </v>
      </c>
      <c r="D3513" s="32" t="e">
        <f t="shared" si="112"/>
        <v>#N/A</v>
      </c>
    </row>
    <row r="3514" spans="1:4">
      <c r="A3514" s="32" t="e">
        <f>IF((A3513+$F$5&lt;='Steps 1+2'!$E$17),A3513+$F$5,#N/A)</f>
        <v>#N/A</v>
      </c>
      <c r="B3514" s="10" t="str">
        <f>IFERROR(IF(ISNUMBER(A3514),(IF(A3514&lt;('Steps 1+2'!$H$11),((A3514/('Steps 1+2'!$H$11))*3+1),((A3514-('Steps 1+2'!$H$11))/(('Steps 1+2'!$E$17)-('Steps 1+2'!$H$11))*2+4)))," ")," ")</f>
        <v xml:space="preserve"> </v>
      </c>
      <c r="C3514" s="9" t="str">
        <f t="shared" si="111"/>
        <v xml:space="preserve"> </v>
      </c>
      <c r="D3514" s="32" t="e">
        <f t="shared" si="112"/>
        <v>#N/A</v>
      </c>
    </row>
    <row r="3515" spans="1:4">
      <c r="A3515" s="32" t="e">
        <f>IF((A3514+$F$5&lt;='Steps 1+2'!$E$17),A3514+$F$5,#N/A)</f>
        <v>#N/A</v>
      </c>
      <c r="B3515" s="10" t="str">
        <f>IFERROR(IF(ISNUMBER(A3515),(IF(A3515&lt;('Steps 1+2'!$H$11),((A3515/('Steps 1+2'!$H$11))*3+1),((A3515-('Steps 1+2'!$H$11))/(('Steps 1+2'!$E$17)-('Steps 1+2'!$H$11))*2+4)))," ")," ")</f>
        <v xml:space="preserve"> </v>
      </c>
      <c r="C3515" s="9" t="str">
        <f t="shared" si="111"/>
        <v xml:space="preserve"> </v>
      </c>
      <c r="D3515" s="32" t="e">
        <f t="shared" si="112"/>
        <v>#N/A</v>
      </c>
    </row>
    <row r="3516" spans="1:4">
      <c r="A3516" s="32" t="e">
        <f>IF((A3515+$F$5&lt;='Steps 1+2'!$E$17),A3515+$F$5,#N/A)</f>
        <v>#N/A</v>
      </c>
      <c r="B3516" s="10" t="str">
        <f>IFERROR(IF(ISNUMBER(A3516),(IF(A3516&lt;('Steps 1+2'!$H$11),((A3516/('Steps 1+2'!$H$11))*3+1),((A3516-('Steps 1+2'!$H$11))/(('Steps 1+2'!$E$17)-('Steps 1+2'!$H$11))*2+4)))," ")," ")</f>
        <v xml:space="preserve"> </v>
      </c>
      <c r="C3516" s="9" t="str">
        <f t="shared" si="111"/>
        <v xml:space="preserve"> </v>
      </c>
      <c r="D3516" s="32" t="e">
        <f t="shared" si="112"/>
        <v>#N/A</v>
      </c>
    </row>
    <row r="3517" spans="1:4">
      <c r="A3517" s="32" t="e">
        <f>IF((A3516+$F$5&lt;='Steps 1+2'!$E$17),A3516+$F$5,#N/A)</f>
        <v>#N/A</v>
      </c>
      <c r="B3517" s="10" t="str">
        <f>IFERROR(IF(ISNUMBER(A3517),(IF(A3517&lt;('Steps 1+2'!$H$11),((A3517/('Steps 1+2'!$H$11))*3+1),((A3517-('Steps 1+2'!$H$11))/(('Steps 1+2'!$E$17)-('Steps 1+2'!$H$11))*2+4)))," ")," ")</f>
        <v xml:space="preserve"> </v>
      </c>
      <c r="C3517" s="9" t="str">
        <f t="shared" si="111"/>
        <v xml:space="preserve"> </v>
      </c>
      <c r="D3517" s="32" t="e">
        <f t="shared" si="112"/>
        <v>#N/A</v>
      </c>
    </row>
    <row r="3518" spans="1:4">
      <c r="A3518" s="32" t="e">
        <f>IF((A3517+$F$5&lt;='Steps 1+2'!$E$17),A3517+$F$5,#N/A)</f>
        <v>#N/A</v>
      </c>
      <c r="B3518" s="10" t="str">
        <f>IFERROR(IF(ISNUMBER(A3518),(IF(A3518&lt;('Steps 1+2'!$H$11),((A3518/('Steps 1+2'!$H$11))*3+1),((A3518-('Steps 1+2'!$H$11))/(('Steps 1+2'!$E$17)-('Steps 1+2'!$H$11))*2+4)))," ")," ")</f>
        <v xml:space="preserve"> </v>
      </c>
      <c r="C3518" s="9" t="str">
        <f t="shared" si="111"/>
        <v xml:space="preserve"> </v>
      </c>
      <c r="D3518" s="32" t="e">
        <f t="shared" si="112"/>
        <v>#N/A</v>
      </c>
    </row>
    <row r="3519" spans="1:4">
      <c r="A3519" s="32" t="e">
        <f>IF((A3518+$F$5&lt;='Steps 1+2'!$E$17),A3518+$F$5,#N/A)</f>
        <v>#N/A</v>
      </c>
      <c r="B3519" s="10" t="str">
        <f>IFERROR(IF(ISNUMBER(A3519),(IF(A3519&lt;('Steps 1+2'!$H$11),((A3519/('Steps 1+2'!$H$11))*3+1),((A3519-('Steps 1+2'!$H$11))/(('Steps 1+2'!$E$17)-('Steps 1+2'!$H$11))*2+4)))," ")," ")</f>
        <v xml:space="preserve"> </v>
      </c>
      <c r="C3519" s="9" t="str">
        <f t="shared" si="111"/>
        <v xml:space="preserve"> </v>
      </c>
      <c r="D3519" s="32" t="e">
        <f t="shared" si="112"/>
        <v>#N/A</v>
      </c>
    </row>
    <row r="3520" spans="1:4">
      <c r="A3520" s="32" t="e">
        <f>IF((A3519+$F$5&lt;='Steps 1+2'!$E$17),A3519+$F$5,#N/A)</f>
        <v>#N/A</v>
      </c>
      <c r="B3520" s="10" t="str">
        <f>IFERROR(IF(ISNUMBER(A3520),(IF(A3520&lt;('Steps 1+2'!$H$11),((A3520/('Steps 1+2'!$H$11))*3+1),((A3520-('Steps 1+2'!$H$11))/(('Steps 1+2'!$E$17)-('Steps 1+2'!$H$11))*2+4)))," ")," ")</f>
        <v xml:space="preserve"> </v>
      </c>
      <c r="C3520" s="9" t="str">
        <f t="shared" si="111"/>
        <v xml:space="preserve"> </v>
      </c>
      <c r="D3520" s="32" t="e">
        <f t="shared" si="112"/>
        <v>#N/A</v>
      </c>
    </row>
    <row r="3521" spans="1:4">
      <c r="A3521" s="32" t="e">
        <f>IF((A3520+$F$5&lt;='Steps 1+2'!$E$17),A3520+$F$5,#N/A)</f>
        <v>#N/A</v>
      </c>
      <c r="B3521" s="10" t="str">
        <f>IFERROR(IF(ISNUMBER(A3521),(IF(A3521&lt;('Steps 1+2'!$H$11),((A3521/('Steps 1+2'!$H$11))*3+1),((A3521-('Steps 1+2'!$H$11))/(('Steps 1+2'!$E$17)-('Steps 1+2'!$H$11))*2+4)))," ")," ")</f>
        <v xml:space="preserve"> </v>
      </c>
      <c r="C3521" s="9" t="str">
        <f t="shared" si="111"/>
        <v xml:space="preserve"> </v>
      </c>
      <c r="D3521" s="32" t="e">
        <f t="shared" si="112"/>
        <v>#N/A</v>
      </c>
    </row>
    <row r="3522" spans="1:4">
      <c r="A3522" s="32" t="e">
        <f>IF((A3521+$F$5&lt;='Steps 1+2'!$E$17),A3521+$F$5,#N/A)</f>
        <v>#N/A</v>
      </c>
      <c r="B3522" s="10" t="str">
        <f>IFERROR(IF(ISNUMBER(A3522),(IF(A3522&lt;('Steps 1+2'!$H$11),((A3522/('Steps 1+2'!$H$11))*3+1),((A3522-('Steps 1+2'!$H$11))/(('Steps 1+2'!$E$17)-('Steps 1+2'!$H$11))*2+4)))," ")," ")</f>
        <v xml:space="preserve"> </v>
      </c>
      <c r="C3522" s="9" t="str">
        <f t="shared" ref="C3522:C3585" si="113">IFERROR(IF(AND(B3522&gt;3.5,B3522&lt;4),3.5,ROUND(B3522/5,1)*5)," ")</f>
        <v xml:space="preserve"> </v>
      </c>
      <c r="D3522" s="32" t="e">
        <f t="shared" si="112"/>
        <v>#N/A</v>
      </c>
    </row>
    <row r="3523" spans="1:4">
      <c r="A3523" s="32" t="e">
        <f>IF((A3522+$F$5&lt;='Steps 1+2'!$E$17),A3522+$F$5,#N/A)</f>
        <v>#N/A</v>
      </c>
      <c r="B3523" s="10" t="str">
        <f>IFERROR(IF(ISNUMBER(A3523),(IF(A3523&lt;('Steps 1+2'!$H$11),((A3523/('Steps 1+2'!$H$11))*3+1),((A3523-('Steps 1+2'!$H$11))/(('Steps 1+2'!$E$17)-('Steps 1+2'!$H$11))*2+4)))," ")," ")</f>
        <v xml:space="preserve"> </v>
      </c>
      <c r="C3523" s="9" t="str">
        <f t="shared" si="113"/>
        <v xml:space="preserve"> </v>
      </c>
      <c r="D3523" s="32" t="e">
        <f t="shared" si="112"/>
        <v>#N/A</v>
      </c>
    </row>
    <row r="3524" spans="1:4">
      <c r="A3524" s="32" t="e">
        <f>IF((A3523+$F$5&lt;='Steps 1+2'!$E$17),A3523+$F$5,#N/A)</f>
        <v>#N/A</v>
      </c>
      <c r="B3524" s="10" t="str">
        <f>IFERROR(IF(ISNUMBER(A3524),(IF(A3524&lt;('Steps 1+2'!$H$11),((A3524/('Steps 1+2'!$H$11))*3+1),((A3524-('Steps 1+2'!$H$11))/(('Steps 1+2'!$E$17)-('Steps 1+2'!$H$11))*2+4)))," ")," ")</f>
        <v xml:space="preserve"> </v>
      </c>
      <c r="C3524" s="9" t="str">
        <f t="shared" si="113"/>
        <v xml:space="preserve"> </v>
      </c>
      <c r="D3524" s="32" t="e">
        <f t="shared" si="112"/>
        <v>#N/A</v>
      </c>
    </row>
    <row r="3525" spans="1:4">
      <c r="A3525" s="32" t="e">
        <f>IF((A3524+$F$5&lt;='Steps 1+2'!$E$17),A3524+$F$5,#N/A)</f>
        <v>#N/A</v>
      </c>
      <c r="B3525" s="10" t="str">
        <f>IFERROR(IF(ISNUMBER(A3525),(IF(A3525&lt;('Steps 1+2'!$H$11),((A3525/('Steps 1+2'!$H$11))*3+1),((A3525-('Steps 1+2'!$H$11))/(('Steps 1+2'!$E$17)-('Steps 1+2'!$H$11))*2+4)))," ")," ")</f>
        <v xml:space="preserve"> </v>
      </c>
      <c r="C3525" s="9" t="str">
        <f t="shared" si="113"/>
        <v xml:space="preserve"> </v>
      </c>
      <c r="D3525" s="32" t="e">
        <f t="shared" si="112"/>
        <v>#N/A</v>
      </c>
    </row>
    <row r="3526" spans="1:4">
      <c r="A3526" s="32" t="e">
        <f>IF((A3525+$F$5&lt;='Steps 1+2'!$E$17),A3525+$F$5,#N/A)</f>
        <v>#N/A</v>
      </c>
      <c r="B3526" s="10" t="str">
        <f>IFERROR(IF(ISNUMBER(A3526),(IF(A3526&lt;('Steps 1+2'!$H$11),((A3526/('Steps 1+2'!$H$11))*3+1),((A3526-('Steps 1+2'!$H$11))/(('Steps 1+2'!$E$17)-('Steps 1+2'!$H$11))*2+4)))," ")," ")</f>
        <v xml:space="preserve"> </v>
      </c>
      <c r="C3526" s="9" t="str">
        <f t="shared" si="113"/>
        <v xml:space="preserve"> </v>
      </c>
      <c r="D3526" s="32" t="e">
        <f t="shared" si="112"/>
        <v>#N/A</v>
      </c>
    </row>
    <row r="3527" spans="1:4">
      <c r="A3527" s="32" t="e">
        <f>IF((A3526+$F$5&lt;='Steps 1+2'!$E$17),A3526+$F$5,#N/A)</f>
        <v>#N/A</v>
      </c>
      <c r="B3527" s="10" t="str">
        <f>IFERROR(IF(ISNUMBER(A3527),(IF(A3527&lt;('Steps 1+2'!$H$11),((A3527/('Steps 1+2'!$H$11))*3+1),((A3527-('Steps 1+2'!$H$11))/(('Steps 1+2'!$E$17)-('Steps 1+2'!$H$11))*2+4)))," ")," ")</f>
        <v xml:space="preserve"> </v>
      </c>
      <c r="C3527" s="9" t="str">
        <f t="shared" si="113"/>
        <v xml:space="preserve"> </v>
      </c>
      <c r="D3527" s="32" t="e">
        <f t="shared" si="112"/>
        <v>#N/A</v>
      </c>
    </row>
    <row r="3528" spans="1:4">
      <c r="A3528" s="32" t="e">
        <f>IF((A3527+$F$5&lt;='Steps 1+2'!$E$17),A3527+$F$5,#N/A)</f>
        <v>#N/A</v>
      </c>
      <c r="B3528" s="10" t="str">
        <f>IFERROR(IF(ISNUMBER(A3528),(IF(A3528&lt;('Steps 1+2'!$H$11),((A3528/('Steps 1+2'!$H$11))*3+1),((A3528-('Steps 1+2'!$H$11))/(('Steps 1+2'!$E$17)-('Steps 1+2'!$H$11))*2+4)))," ")," ")</f>
        <v xml:space="preserve"> </v>
      </c>
      <c r="C3528" s="9" t="str">
        <f t="shared" si="113"/>
        <v xml:space="preserve"> </v>
      </c>
      <c r="D3528" s="32" t="e">
        <f t="shared" si="112"/>
        <v>#N/A</v>
      </c>
    </row>
    <row r="3529" spans="1:4">
      <c r="A3529" s="32" t="e">
        <f>IF((A3528+$F$5&lt;='Steps 1+2'!$E$17),A3528+$F$5,#N/A)</f>
        <v>#N/A</v>
      </c>
      <c r="B3529" s="10" t="str">
        <f>IFERROR(IF(ISNUMBER(A3529),(IF(A3529&lt;('Steps 1+2'!$H$11),((A3529/('Steps 1+2'!$H$11))*3+1),((A3529-('Steps 1+2'!$H$11))/(('Steps 1+2'!$E$17)-('Steps 1+2'!$H$11))*2+4)))," ")," ")</f>
        <v xml:space="preserve"> </v>
      </c>
      <c r="C3529" s="9" t="str">
        <f t="shared" si="113"/>
        <v xml:space="preserve"> </v>
      </c>
      <c r="D3529" s="32" t="e">
        <f t="shared" si="112"/>
        <v>#N/A</v>
      </c>
    </row>
    <row r="3530" spans="1:4">
      <c r="A3530" s="32" t="e">
        <f>IF((A3529+$F$5&lt;='Steps 1+2'!$E$17),A3529+$F$5,#N/A)</f>
        <v>#N/A</v>
      </c>
      <c r="B3530" s="10" t="str">
        <f>IFERROR(IF(ISNUMBER(A3530),(IF(A3530&lt;('Steps 1+2'!$H$11),((A3530/('Steps 1+2'!$H$11))*3+1),((A3530-('Steps 1+2'!$H$11))/(('Steps 1+2'!$E$17)-('Steps 1+2'!$H$11))*2+4)))," ")," ")</f>
        <v xml:space="preserve"> </v>
      </c>
      <c r="C3530" s="9" t="str">
        <f t="shared" si="113"/>
        <v xml:space="preserve"> </v>
      </c>
      <c r="D3530" s="32" t="e">
        <f t="shared" si="112"/>
        <v>#N/A</v>
      </c>
    </row>
    <row r="3531" spans="1:4">
      <c r="A3531" s="32" t="e">
        <f>IF((A3530+$F$5&lt;='Steps 1+2'!$E$17),A3530+$F$5,#N/A)</f>
        <v>#N/A</v>
      </c>
      <c r="B3531" s="10" t="str">
        <f>IFERROR(IF(ISNUMBER(A3531),(IF(A3531&lt;('Steps 1+2'!$H$11),((A3531/('Steps 1+2'!$H$11))*3+1),((A3531-('Steps 1+2'!$H$11))/(('Steps 1+2'!$E$17)-('Steps 1+2'!$H$11))*2+4)))," ")," ")</f>
        <v xml:space="preserve"> </v>
      </c>
      <c r="C3531" s="9" t="str">
        <f t="shared" si="113"/>
        <v xml:space="preserve"> </v>
      </c>
      <c r="D3531" s="32" t="e">
        <f t="shared" ref="D3531:D3594" si="114">A3531</f>
        <v>#N/A</v>
      </c>
    </row>
    <row r="3532" spans="1:4">
      <c r="A3532" s="32" t="e">
        <f>IF((A3531+$F$5&lt;='Steps 1+2'!$E$17),A3531+$F$5,#N/A)</f>
        <v>#N/A</v>
      </c>
      <c r="B3532" s="10" t="str">
        <f>IFERROR(IF(ISNUMBER(A3532),(IF(A3532&lt;('Steps 1+2'!$H$11),((A3532/('Steps 1+2'!$H$11))*3+1),((A3532-('Steps 1+2'!$H$11))/(('Steps 1+2'!$E$17)-('Steps 1+2'!$H$11))*2+4)))," ")," ")</f>
        <v xml:space="preserve"> </v>
      </c>
      <c r="C3532" s="9" t="str">
        <f t="shared" si="113"/>
        <v xml:space="preserve"> </v>
      </c>
      <c r="D3532" s="32" t="e">
        <f t="shared" si="114"/>
        <v>#N/A</v>
      </c>
    </row>
    <row r="3533" spans="1:4">
      <c r="A3533" s="32" t="e">
        <f>IF((A3532+$F$5&lt;='Steps 1+2'!$E$17),A3532+$F$5,#N/A)</f>
        <v>#N/A</v>
      </c>
      <c r="B3533" s="10" t="str">
        <f>IFERROR(IF(ISNUMBER(A3533),(IF(A3533&lt;('Steps 1+2'!$H$11),((A3533/('Steps 1+2'!$H$11))*3+1),((A3533-('Steps 1+2'!$H$11))/(('Steps 1+2'!$E$17)-('Steps 1+2'!$H$11))*2+4)))," ")," ")</f>
        <v xml:space="preserve"> </v>
      </c>
      <c r="C3533" s="9" t="str">
        <f t="shared" si="113"/>
        <v xml:space="preserve"> </v>
      </c>
      <c r="D3533" s="32" t="e">
        <f t="shared" si="114"/>
        <v>#N/A</v>
      </c>
    </row>
    <row r="3534" spans="1:4">
      <c r="A3534" s="32" t="e">
        <f>IF((A3533+$F$5&lt;='Steps 1+2'!$E$17),A3533+$F$5,#N/A)</f>
        <v>#N/A</v>
      </c>
      <c r="B3534" s="10" t="str">
        <f>IFERROR(IF(ISNUMBER(A3534),(IF(A3534&lt;('Steps 1+2'!$H$11),((A3534/('Steps 1+2'!$H$11))*3+1),((A3534-('Steps 1+2'!$H$11))/(('Steps 1+2'!$E$17)-('Steps 1+2'!$H$11))*2+4)))," ")," ")</f>
        <v xml:space="preserve"> </v>
      </c>
      <c r="C3534" s="9" t="str">
        <f t="shared" si="113"/>
        <v xml:space="preserve"> </v>
      </c>
      <c r="D3534" s="32" t="e">
        <f t="shared" si="114"/>
        <v>#N/A</v>
      </c>
    </row>
    <row r="3535" spans="1:4">
      <c r="A3535" s="32" t="e">
        <f>IF((A3534+$F$5&lt;='Steps 1+2'!$E$17),A3534+$F$5,#N/A)</f>
        <v>#N/A</v>
      </c>
      <c r="B3535" s="10" t="str">
        <f>IFERROR(IF(ISNUMBER(A3535),(IF(A3535&lt;('Steps 1+2'!$H$11),((A3535/('Steps 1+2'!$H$11))*3+1),((A3535-('Steps 1+2'!$H$11))/(('Steps 1+2'!$E$17)-('Steps 1+2'!$H$11))*2+4)))," ")," ")</f>
        <v xml:space="preserve"> </v>
      </c>
      <c r="C3535" s="9" t="str">
        <f t="shared" si="113"/>
        <v xml:space="preserve"> </v>
      </c>
      <c r="D3535" s="32" t="e">
        <f t="shared" si="114"/>
        <v>#N/A</v>
      </c>
    </row>
    <row r="3536" spans="1:4">
      <c r="A3536" s="32" t="e">
        <f>IF((A3535+$F$5&lt;='Steps 1+2'!$E$17),A3535+$F$5,#N/A)</f>
        <v>#N/A</v>
      </c>
      <c r="B3536" s="10" t="str">
        <f>IFERROR(IF(ISNUMBER(A3536),(IF(A3536&lt;('Steps 1+2'!$H$11),((A3536/('Steps 1+2'!$H$11))*3+1),((A3536-('Steps 1+2'!$H$11))/(('Steps 1+2'!$E$17)-('Steps 1+2'!$H$11))*2+4)))," ")," ")</f>
        <v xml:space="preserve"> </v>
      </c>
      <c r="C3536" s="9" t="str">
        <f t="shared" si="113"/>
        <v xml:space="preserve"> </v>
      </c>
      <c r="D3536" s="32" t="e">
        <f t="shared" si="114"/>
        <v>#N/A</v>
      </c>
    </row>
    <row r="3537" spans="1:4">
      <c r="A3537" s="32" t="e">
        <f>IF((A3536+$F$5&lt;='Steps 1+2'!$E$17),A3536+$F$5,#N/A)</f>
        <v>#N/A</v>
      </c>
      <c r="B3537" s="10" t="str">
        <f>IFERROR(IF(ISNUMBER(A3537),(IF(A3537&lt;('Steps 1+2'!$H$11),((A3537/('Steps 1+2'!$H$11))*3+1),((A3537-('Steps 1+2'!$H$11))/(('Steps 1+2'!$E$17)-('Steps 1+2'!$H$11))*2+4)))," ")," ")</f>
        <v xml:space="preserve"> </v>
      </c>
      <c r="C3537" s="9" t="str">
        <f t="shared" si="113"/>
        <v xml:space="preserve"> </v>
      </c>
      <c r="D3537" s="32" t="e">
        <f t="shared" si="114"/>
        <v>#N/A</v>
      </c>
    </row>
    <row r="3538" spans="1:4">
      <c r="A3538" s="32" t="e">
        <f>IF((A3537+$F$5&lt;='Steps 1+2'!$E$17),A3537+$F$5,#N/A)</f>
        <v>#N/A</v>
      </c>
      <c r="B3538" s="10" t="str">
        <f>IFERROR(IF(ISNUMBER(A3538),(IF(A3538&lt;('Steps 1+2'!$H$11),((A3538/('Steps 1+2'!$H$11))*3+1),((A3538-('Steps 1+2'!$H$11))/(('Steps 1+2'!$E$17)-('Steps 1+2'!$H$11))*2+4)))," ")," ")</f>
        <v xml:space="preserve"> </v>
      </c>
      <c r="C3538" s="9" t="str">
        <f t="shared" si="113"/>
        <v xml:space="preserve"> </v>
      </c>
      <c r="D3538" s="32" t="e">
        <f t="shared" si="114"/>
        <v>#N/A</v>
      </c>
    </row>
    <row r="3539" spans="1:4">
      <c r="A3539" s="32" t="e">
        <f>IF((A3538+$F$5&lt;='Steps 1+2'!$E$17),A3538+$F$5,#N/A)</f>
        <v>#N/A</v>
      </c>
      <c r="B3539" s="10" t="str">
        <f>IFERROR(IF(ISNUMBER(A3539),(IF(A3539&lt;('Steps 1+2'!$H$11),((A3539/('Steps 1+2'!$H$11))*3+1),((A3539-('Steps 1+2'!$H$11))/(('Steps 1+2'!$E$17)-('Steps 1+2'!$H$11))*2+4)))," ")," ")</f>
        <v xml:space="preserve"> </v>
      </c>
      <c r="C3539" s="9" t="str">
        <f t="shared" si="113"/>
        <v xml:space="preserve"> </v>
      </c>
      <c r="D3539" s="32" t="e">
        <f t="shared" si="114"/>
        <v>#N/A</v>
      </c>
    </row>
    <row r="3540" spans="1:4">
      <c r="A3540" s="32" t="e">
        <f>IF((A3539+$F$5&lt;='Steps 1+2'!$E$17),A3539+$F$5,#N/A)</f>
        <v>#N/A</v>
      </c>
      <c r="B3540" s="10" t="str">
        <f>IFERROR(IF(ISNUMBER(A3540),(IF(A3540&lt;('Steps 1+2'!$H$11),((A3540/('Steps 1+2'!$H$11))*3+1),((A3540-('Steps 1+2'!$H$11))/(('Steps 1+2'!$E$17)-('Steps 1+2'!$H$11))*2+4)))," ")," ")</f>
        <v xml:space="preserve"> </v>
      </c>
      <c r="C3540" s="9" t="str">
        <f t="shared" si="113"/>
        <v xml:space="preserve"> </v>
      </c>
      <c r="D3540" s="32" t="e">
        <f t="shared" si="114"/>
        <v>#N/A</v>
      </c>
    </row>
    <row r="3541" spans="1:4">
      <c r="A3541" s="32" t="e">
        <f>IF((A3540+$F$5&lt;='Steps 1+2'!$E$17),A3540+$F$5,#N/A)</f>
        <v>#N/A</v>
      </c>
      <c r="B3541" s="10" t="str">
        <f>IFERROR(IF(ISNUMBER(A3541),(IF(A3541&lt;('Steps 1+2'!$H$11),((A3541/('Steps 1+2'!$H$11))*3+1),((A3541-('Steps 1+2'!$H$11))/(('Steps 1+2'!$E$17)-('Steps 1+2'!$H$11))*2+4)))," ")," ")</f>
        <v xml:space="preserve"> </v>
      </c>
      <c r="C3541" s="9" t="str">
        <f t="shared" si="113"/>
        <v xml:space="preserve"> </v>
      </c>
      <c r="D3541" s="32" t="e">
        <f t="shared" si="114"/>
        <v>#N/A</v>
      </c>
    </row>
    <row r="3542" spans="1:4">
      <c r="A3542" s="32" t="e">
        <f>IF((A3541+$F$5&lt;='Steps 1+2'!$E$17),A3541+$F$5,#N/A)</f>
        <v>#N/A</v>
      </c>
      <c r="B3542" s="10" t="str">
        <f>IFERROR(IF(ISNUMBER(A3542),(IF(A3542&lt;('Steps 1+2'!$H$11),((A3542/('Steps 1+2'!$H$11))*3+1),((A3542-('Steps 1+2'!$H$11))/(('Steps 1+2'!$E$17)-('Steps 1+2'!$H$11))*2+4)))," ")," ")</f>
        <v xml:space="preserve"> </v>
      </c>
      <c r="C3542" s="9" t="str">
        <f t="shared" si="113"/>
        <v xml:space="preserve"> </v>
      </c>
      <c r="D3542" s="32" t="e">
        <f t="shared" si="114"/>
        <v>#N/A</v>
      </c>
    </row>
    <row r="3543" spans="1:4">
      <c r="A3543" s="32" t="e">
        <f>IF((A3542+$F$5&lt;='Steps 1+2'!$E$17),A3542+$F$5,#N/A)</f>
        <v>#N/A</v>
      </c>
      <c r="B3543" s="10" t="str">
        <f>IFERROR(IF(ISNUMBER(A3543),(IF(A3543&lt;('Steps 1+2'!$H$11),((A3543/('Steps 1+2'!$H$11))*3+1),((A3543-('Steps 1+2'!$H$11))/(('Steps 1+2'!$E$17)-('Steps 1+2'!$H$11))*2+4)))," ")," ")</f>
        <v xml:space="preserve"> </v>
      </c>
      <c r="C3543" s="9" t="str">
        <f t="shared" si="113"/>
        <v xml:space="preserve"> </v>
      </c>
      <c r="D3543" s="32" t="e">
        <f t="shared" si="114"/>
        <v>#N/A</v>
      </c>
    </row>
    <row r="3544" spans="1:4">
      <c r="A3544" s="32" t="e">
        <f>IF((A3543+$F$5&lt;='Steps 1+2'!$E$17),A3543+$F$5,#N/A)</f>
        <v>#N/A</v>
      </c>
      <c r="B3544" s="10" t="str">
        <f>IFERROR(IF(ISNUMBER(A3544),(IF(A3544&lt;('Steps 1+2'!$H$11),((A3544/('Steps 1+2'!$H$11))*3+1),((A3544-('Steps 1+2'!$H$11))/(('Steps 1+2'!$E$17)-('Steps 1+2'!$H$11))*2+4)))," ")," ")</f>
        <v xml:space="preserve"> </v>
      </c>
      <c r="C3544" s="9" t="str">
        <f t="shared" si="113"/>
        <v xml:space="preserve"> </v>
      </c>
      <c r="D3544" s="32" t="e">
        <f t="shared" si="114"/>
        <v>#N/A</v>
      </c>
    </row>
    <row r="3545" spans="1:4">
      <c r="A3545" s="32" t="e">
        <f>IF((A3544+$F$5&lt;='Steps 1+2'!$E$17),A3544+$F$5,#N/A)</f>
        <v>#N/A</v>
      </c>
      <c r="B3545" s="10" t="str">
        <f>IFERROR(IF(ISNUMBER(A3545),(IF(A3545&lt;('Steps 1+2'!$H$11),((A3545/('Steps 1+2'!$H$11))*3+1),((A3545-('Steps 1+2'!$H$11))/(('Steps 1+2'!$E$17)-('Steps 1+2'!$H$11))*2+4)))," ")," ")</f>
        <v xml:space="preserve"> </v>
      </c>
      <c r="C3545" s="9" t="str">
        <f t="shared" si="113"/>
        <v xml:space="preserve"> </v>
      </c>
      <c r="D3545" s="32" t="e">
        <f t="shared" si="114"/>
        <v>#N/A</v>
      </c>
    </row>
    <row r="3546" spans="1:4">
      <c r="A3546" s="32" t="e">
        <f>IF((A3545+$F$5&lt;='Steps 1+2'!$E$17),A3545+$F$5,#N/A)</f>
        <v>#N/A</v>
      </c>
      <c r="B3546" s="10" t="str">
        <f>IFERROR(IF(ISNUMBER(A3546),(IF(A3546&lt;('Steps 1+2'!$H$11),((A3546/('Steps 1+2'!$H$11))*3+1),((A3546-('Steps 1+2'!$H$11))/(('Steps 1+2'!$E$17)-('Steps 1+2'!$H$11))*2+4)))," ")," ")</f>
        <v xml:space="preserve"> </v>
      </c>
      <c r="C3546" s="9" t="str">
        <f t="shared" si="113"/>
        <v xml:space="preserve"> </v>
      </c>
      <c r="D3546" s="32" t="e">
        <f t="shared" si="114"/>
        <v>#N/A</v>
      </c>
    </row>
    <row r="3547" spans="1:4">
      <c r="A3547" s="32" t="e">
        <f>IF((A3546+$F$5&lt;='Steps 1+2'!$E$17),A3546+$F$5,#N/A)</f>
        <v>#N/A</v>
      </c>
      <c r="B3547" s="10" t="str">
        <f>IFERROR(IF(ISNUMBER(A3547),(IF(A3547&lt;('Steps 1+2'!$H$11),((A3547/('Steps 1+2'!$H$11))*3+1),((A3547-('Steps 1+2'!$H$11))/(('Steps 1+2'!$E$17)-('Steps 1+2'!$H$11))*2+4)))," ")," ")</f>
        <v xml:space="preserve"> </v>
      </c>
      <c r="C3547" s="9" t="str">
        <f t="shared" si="113"/>
        <v xml:space="preserve"> </v>
      </c>
      <c r="D3547" s="32" t="e">
        <f t="shared" si="114"/>
        <v>#N/A</v>
      </c>
    </row>
    <row r="3548" spans="1:4">
      <c r="A3548" s="32" t="e">
        <f>IF((A3547+$F$5&lt;='Steps 1+2'!$E$17),A3547+$F$5,#N/A)</f>
        <v>#N/A</v>
      </c>
      <c r="B3548" s="10" t="str">
        <f>IFERROR(IF(ISNUMBER(A3548),(IF(A3548&lt;('Steps 1+2'!$H$11),((A3548/('Steps 1+2'!$H$11))*3+1),((A3548-('Steps 1+2'!$H$11))/(('Steps 1+2'!$E$17)-('Steps 1+2'!$H$11))*2+4)))," ")," ")</f>
        <v xml:space="preserve"> </v>
      </c>
      <c r="C3548" s="9" t="str">
        <f t="shared" si="113"/>
        <v xml:space="preserve"> </v>
      </c>
      <c r="D3548" s="32" t="e">
        <f t="shared" si="114"/>
        <v>#N/A</v>
      </c>
    </row>
    <row r="3549" spans="1:4">
      <c r="A3549" s="32" t="e">
        <f>IF((A3548+$F$5&lt;='Steps 1+2'!$E$17),A3548+$F$5,#N/A)</f>
        <v>#N/A</v>
      </c>
      <c r="B3549" s="10" t="str">
        <f>IFERROR(IF(ISNUMBER(A3549),(IF(A3549&lt;('Steps 1+2'!$H$11),((A3549/('Steps 1+2'!$H$11))*3+1),((A3549-('Steps 1+2'!$H$11))/(('Steps 1+2'!$E$17)-('Steps 1+2'!$H$11))*2+4)))," ")," ")</f>
        <v xml:space="preserve"> </v>
      </c>
      <c r="C3549" s="9" t="str">
        <f t="shared" si="113"/>
        <v xml:space="preserve"> </v>
      </c>
      <c r="D3549" s="32" t="e">
        <f t="shared" si="114"/>
        <v>#N/A</v>
      </c>
    </row>
    <row r="3550" spans="1:4">
      <c r="A3550" s="32" t="e">
        <f>IF((A3549+$F$5&lt;='Steps 1+2'!$E$17),A3549+$F$5,#N/A)</f>
        <v>#N/A</v>
      </c>
      <c r="B3550" s="10" t="str">
        <f>IFERROR(IF(ISNUMBER(A3550),(IF(A3550&lt;('Steps 1+2'!$H$11),((A3550/('Steps 1+2'!$H$11))*3+1),((A3550-('Steps 1+2'!$H$11))/(('Steps 1+2'!$E$17)-('Steps 1+2'!$H$11))*2+4)))," ")," ")</f>
        <v xml:space="preserve"> </v>
      </c>
      <c r="C3550" s="9" t="str">
        <f t="shared" si="113"/>
        <v xml:space="preserve"> </v>
      </c>
      <c r="D3550" s="32" t="e">
        <f t="shared" si="114"/>
        <v>#N/A</v>
      </c>
    </row>
    <row r="3551" spans="1:4">
      <c r="A3551" s="32" t="e">
        <f>IF((A3550+$F$5&lt;='Steps 1+2'!$E$17),A3550+$F$5,#N/A)</f>
        <v>#N/A</v>
      </c>
      <c r="B3551" s="10" t="str">
        <f>IFERROR(IF(ISNUMBER(A3551),(IF(A3551&lt;('Steps 1+2'!$H$11),((A3551/('Steps 1+2'!$H$11))*3+1),((A3551-('Steps 1+2'!$H$11))/(('Steps 1+2'!$E$17)-('Steps 1+2'!$H$11))*2+4)))," ")," ")</f>
        <v xml:space="preserve"> </v>
      </c>
      <c r="C3551" s="9" t="str">
        <f t="shared" si="113"/>
        <v xml:space="preserve"> </v>
      </c>
      <c r="D3551" s="32" t="e">
        <f t="shared" si="114"/>
        <v>#N/A</v>
      </c>
    </row>
    <row r="3552" spans="1:4">
      <c r="A3552" s="32" t="e">
        <f>IF((A3551+$F$5&lt;='Steps 1+2'!$E$17),A3551+$F$5,#N/A)</f>
        <v>#N/A</v>
      </c>
      <c r="B3552" s="10" t="str">
        <f>IFERROR(IF(ISNUMBER(A3552),(IF(A3552&lt;('Steps 1+2'!$H$11),((A3552/('Steps 1+2'!$H$11))*3+1),((A3552-('Steps 1+2'!$H$11))/(('Steps 1+2'!$E$17)-('Steps 1+2'!$H$11))*2+4)))," ")," ")</f>
        <v xml:space="preserve"> </v>
      </c>
      <c r="C3552" s="9" t="str">
        <f t="shared" si="113"/>
        <v xml:space="preserve"> </v>
      </c>
      <c r="D3552" s="32" t="e">
        <f t="shared" si="114"/>
        <v>#N/A</v>
      </c>
    </row>
    <row r="3553" spans="1:4">
      <c r="A3553" s="32" t="e">
        <f>IF((A3552+$F$5&lt;='Steps 1+2'!$E$17),A3552+$F$5,#N/A)</f>
        <v>#N/A</v>
      </c>
      <c r="B3553" s="10" t="str">
        <f>IFERROR(IF(ISNUMBER(A3553),(IF(A3553&lt;('Steps 1+2'!$H$11),((A3553/('Steps 1+2'!$H$11))*3+1),((A3553-('Steps 1+2'!$H$11))/(('Steps 1+2'!$E$17)-('Steps 1+2'!$H$11))*2+4)))," ")," ")</f>
        <v xml:space="preserve"> </v>
      </c>
      <c r="C3553" s="9" t="str">
        <f t="shared" si="113"/>
        <v xml:space="preserve"> </v>
      </c>
      <c r="D3553" s="32" t="e">
        <f t="shared" si="114"/>
        <v>#N/A</v>
      </c>
    </row>
    <row r="3554" spans="1:4">
      <c r="A3554" s="32" t="e">
        <f>IF((A3553+$F$5&lt;='Steps 1+2'!$E$17),A3553+$F$5,#N/A)</f>
        <v>#N/A</v>
      </c>
      <c r="B3554" s="10" t="str">
        <f>IFERROR(IF(ISNUMBER(A3554),(IF(A3554&lt;('Steps 1+2'!$H$11),((A3554/('Steps 1+2'!$H$11))*3+1),((A3554-('Steps 1+2'!$H$11))/(('Steps 1+2'!$E$17)-('Steps 1+2'!$H$11))*2+4)))," ")," ")</f>
        <v xml:space="preserve"> </v>
      </c>
      <c r="C3554" s="9" t="str">
        <f t="shared" si="113"/>
        <v xml:space="preserve"> </v>
      </c>
      <c r="D3554" s="32" t="e">
        <f t="shared" si="114"/>
        <v>#N/A</v>
      </c>
    </row>
    <row r="3555" spans="1:4">
      <c r="A3555" s="32" t="e">
        <f>IF((A3554+$F$5&lt;='Steps 1+2'!$E$17),A3554+$F$5,#N/A)</f>
        <v>#N/A</v>
      </c>
      <c r="B3555" s="10" t="str">
        <f>IFERROR(IF(ISNUMBER(A3555),(IF(A3555&lt;('Steps 1+2'!$H$11),((A3555/('Steps 1+2'!$H$11))*3+1),((A3555-('Steps 1+2'!$H$11))/(('Steps 1+2'!$E$17)-('Steps 1+2'!$H$11))*2+4)))," ")," ")</f>
        <v xml:space="preserve"> </v>
      </c>
      <c r="C3555" s="9" t="str">
        <f t="shared" si="113"/>
        <v xml:space="preserve"> </v>
      </c>
      <c r="D3555" s="32" t="e">
        <f t="shared" si="114"/>
        <v>#N/A</v>
      </c>
    </row>
    <row r="3556" spans="1:4">
      <c r="A3556" s="32" t="e">
        <f>IF((A3555+$F$5&lt;='Steps 1+2'!$E$17),A3555+$F$5,#N/A)</f>
        <v>#N/A</v>
      </c>
      <c r="B3556" s="10" t="str">
        <f>IFERROR(IF(ISNUMBER(A3556),(IF(A3556&lt;('Steps 1+2'!$H$11),((A3556/('Steps 1+2'!$H$11))*3+1),((A3556-('Steps 1+2'!$H$11))/(('Steps 1+2'!$E$17)-('Steps 1+2'!$H$11))*2+4)))," ")," ")</f>
        <v xml:space="preserve"> </v>
      </c>
      <c r="C3556" s="9" t="str">
        <f t="shared" si="113"/>
        <v xml:space="preserve"> </v>
      </c>
      <c r="D3556" s="32" t="e">
        <f t="shared" si="114"/>
        <v>#N/A</v>
      </c>
    </row>
    <row r="3557" spans="1:4">
      <c r="A3557" s="32" t="e">
        <f>IF((A3556+$F$5&lt;='Steps 1+2'!$E$17),A3556+$F$5,#N/A)</f>
        <v>#N/A</v>
      </c>
      <c r="B3557" s="10" t="str">
        <f>IFERROR(IF(ISNUMBER(A3557),(IF(A3557&lt;('Steps 1+2'!$H$11),((A3557/('Steps 1+2'!$H$11))*3+1),((A3557-('Steps 1+2'!$H$11))/(('Steps 1+2'!$E$17)-('Steps 1+2'!$H$11))*2+4)))," ")," ")</f>
        <v xml:space="preserve"> </v>
      </c>
      <c r="C3557" s="9" t="str">
        <f t="shared" si="113"/>
        <v xml:space="preserve"> </v>
      </c>
      <c r="D3557" s="32" t="e">
        <f t="shared" si="114"/>
        <v>#N/A</v>
      </c>
    </row>
    <row r="3558" spans="1:4">
      <c r="A3558" s="32" t="e">
        <f>IF((A3557+$F$5&lt;='Steps 1+2'!$E$17),A3557+$F$5,#N/A)</f>
        <v>#N/A</v>
      </c>
      <c r="B3558" s="10" t="str">
        <f>IFERROR(IF(ISNUMBER(A3558),(IF(A3558&lt;('Steps 1+2'!$H$11),((A3558/('Steps 1+2'!$H$11))*3+1),((A3558-('Steps 1+2'!$H$11))/(('Steps 1+2'!$E$17)-('Steps 1+2'!$H$11))*2+4)))," ")," ")</f>
        <v xml:space="preserve"> </v>
      </c>
      <c r="C3558" s="9" t="str">
        <f t="shared" si="113"/>
        <v xml:space="preserve"> </v>
      </c>
      <c r="D3558" s="32" t="e">
        <f t="shared" si="114"/>
        <v>#N/A</v>
      </c>
    </row>
    <row r="3559" spans="1:4">
      <c r="A3559" s="32" t="e">
        <f>IF((A3558+$F$5&lt;='Steps 1+2'!$E$17),A3558+$F$5,#N/A)</f>
        <v>#N/A</v>
      </c>
      <c r="B3559" s="10" t="str">
        <f>IFERROR(IF(ISNUMBER(A3559),(IF(A3559&lt;('Steps 1+2'!$H$11),((A3559/('Steps 1+2'!$H$11))*3+1),((A3559-('Steps 1+2'!$H$11))/(('Steps 1+2'!$E$17)-('Steps 1+2'!$H$11))*2+4)))," ")," ")</f>
        <v xml:space="preserve"> </v>
      </c>
      <c r="C3559" s="9" t="str">
        <f t="shared" si="113"/>
        <v xml:space="preserve"> </v>
      </c>
      <c r="D3559" s="32" t="e">
        <f t="shared" si="114"/>
        <v>#N/A</v>
      </c>
    </row>
    <row r="3560" spans="1:4">
      <c r="A3560" s="32" t="e">
        <f>IF((A3559+$F$5&lt;='Steps 1+2'!$E$17),A3559+$F$5,#N/A)</f>
        <v>#N/A</v>
      </c>
      <c r="B3560" s="10" t="str">
        <f>IFERROR(IF(ISNUMBER(A3560),(IF(A3560&lt;('Steps 1+2'!$H$11),((A3560/('Steps 1+2'!$H$11))*3+1),((A3560-('Steps 1+2'!$H$11))/(('Steps 1+2'!$E$17)-('Steps 1+2'!$H$11))*2+4)))," ")," ")</f>
        <v xml:space="preserve"> </v>
      </c>
      <c r="C3560" s="9" t="str">
        <f t="shared" si="113"/>
        <v xml:space="preserve"> </v>
      </c>
      <c r="D3560" s="32" t="e">
        <f t="shared" si="114"/>
        <v>#N/A</v>
      </c>
    </row>
    <row r="3561" spans="1:4">
      <c r="A3561" s="32" t="e">
        <f>IF((A3560+$F$5&lt;='Steps 1+2'!$E$17),A3560+$F$5,#N/A)</f>
        <v>#N/A</v>
      </c>
      <c r="B3561" s="10" t="str">
        <f>IFERROR(IF(ISNUMBER(A3561),(IF(A3561&lt;('Steps 1+2'!$H$11),((A3561/('Steps 1+2'!$H$11))*3+1),((A3561-('Steps 1+2'!$H$11))/(('Steps 1+2'!$E$17)-('Steps 1+2'!$H$11))*2+4)))," ")," ")</f>
        <v xml:space="preserve"> </v>
      </c>
      <c r="C3561" s="9" t="str">
        <f t="shared" si="113"/>
        <v xml:space="preserve"> </v>
      </c>
      <c r="D3561" s="32" t="e">
        <f t="shared" si="114"/>
        <v>#N/A</v>
      </c>
    </row>
    <row r="3562" spans="1:4">
      <c r="A3562" s="32" t="e">
        <f>IF((A3561+$F$5&lt;='Steps 1+2'!$E$17),A3561+$F$5,#N/A)</f>
        <v>#N/A</v>
      </c>
      <c r="B3562" s="10" t="str">
        <f>IFERROR(IF(ISNUMBER(A3562),(IF(A3562&lt;('Steps 1+2'!$H$11),((A3562/('Steps 1+2'!$H$11))*3+1),((A3562-('Steps 1+2'!$H$11))/(('Steps 1+2'!$E$17)-('Steps 1+2'!$H$11))*2+4)))," ")," ")</f>
        <v xml:space="preserve"> </v>
      </c>
      <c r="C3562" s="9" t="str">
        <f t="shared" si="113"/>
        <v xml:space="preserve"> </v>
      </c>
      <c r="D3562" s="32" t="e">
        <f t="shared" si="114"/>
        <v>#N/A</v>
      </c>
    </row>
    <row r="3563" spans="1:4">
      <c r="A3563" s="32" t="e">
        <f>IF((A3562+$F$5&lt;='Steps 1+2'!$E$17),A3562+$F$5,#N/A)</f>
        <v>#N/A</v>
      </c>
      <c r="B3563" s="10" t="str">
        <f>IFERROR(IF(ISNUMBER(A3563),(IF(A3563&lt;('Steps 1+2'!$H$11),((A3563/('Steps 1+2'!$H$11))*3+1),((A3563-('Steps 1+2'!$H$11))/(('Steps 1+2'!$E$17)-('Steps 1+2'!$H$11))*2+4)))," ")," ")</f>
        <v xml:space="preserve"> </v>
      </c>
      <c r="C3563" s="9" t="str">
        <f t="shared" si="113"/>
        <v xml:space="preserve"> </v>
      </c>
      <c r="D3563" s="32" t="e">
        <f t="shared" si="114"/>
        <v>#N/A</v>
      </c>
    </row>
    <row r="3564" spans="1:4">
      <c r="A3564" s="32" t="e">
        <f>IF((A3563+$F$5&lt;='Steps 1+2'!$E$17),A3563+$F$5,#N/A)</f>
        <v>#N/A</v>
      </c>
      <c r="B3564" s="10" t="str">
        <f>IFERROR(IF(ISNUMBER(A3564),(IF(A3564&lt;('Steps 1+2'!$H$11),((A3564/('Steps 1+2'!$H$11))*3+1),((A3564-('Steps 1+2'!$H$11))/(('Steps 1+2'!$E$17)-('Steps 1+2'!$H$11))*2+4)))," ")," ")</f>
        <v xml:space="preserve"> </v>
      </c>
      <c r="C3564" s="9" t="str">
        <f t="shared" si="113"/>
        <v xml:space="preserve"> </v>
      </c>
      <c r="D3564" s="32" t="e">
        <f t="shared" si="114"/>
        <v>#N/A</v>
      </c>
    </row>
    <row r="3565" spans="1:4">
      <c r="A3565" s="32" t="e">
        <f>IF((A3564+$F$5&lt;='Steps 1+2'!$E$17),A3564+$F$5,#N/A)</f>
        <v>#N/A</v>
      </c>
      <c r="B3565" s="10" t="str">
        <f>IFERROR(IF(ISNUMBER(A3565),(IF(A3565&lt;('Steps 1+2'!$H$11),((A3565/('Steps 1+2'!$H$11))*3+1),((A3565-('Steps 1+2'!$H$11))/(('Steps 1+2'!$E$17)-('Steps 1+2'!$H$11))*2+4)))," ")," ")</f>
        <v xml:space="preserve"> </v>
      </c>
      <c r="C3565" s="9" t="str">
        <f t="shared" si="113"/>
        <v xml:space="preserve"> </v>
      </c>
      <c r="D3565" s="32" t="e">
        <f t="shared" si="114"/>
        <v>#N/A</v>
      </c>
    </row>
    <row r="3566" spans="1:4">
      <c r="A3566" s="32" t="e">
        <f>IF((A3565+$F$5&lt;='Steps 1+2'!$E$17),A3565+$F$5,#N/A)</f>
        <v>#N/A</v>
      </c>
      <c r="B3566" s="10" t="str">
        <f>IFERROR(IF(ISNUMBER(A3566),(IF(A3566&lt;('Steps 1+2'!$H$11),((A3566/('Steps 1+2'!$H$11))*3+1),((A3566-('Steps 1+2'!$H$11))/(('Steps 1+2'!$E$17)-('Steps 1+2'!$H$11))*2+4)))," ")," ")</f>
        <v xml:space="preserve"> </v>
      </c>
      <c r="C3566" s="9" t="str">
        <f t="shared" si="113"/>
        <v xml:space="preserve"> </v>
      </c>
      <c r="D3566" s="32" t="e">
        <f t="shared" si="114"/>
        <v>#N/A</v>
      </c>
    </row>
    <row r="3567" spans="1:4">
      <c r="A3567" s="32" t="e">
        <f>IF((A3566+$F$5&lt;='Steps 1+2'!$E$17),A3566+$F$5,#N/A)</f>
        <v>#N/A</v>
      </c>
      <c r="B3567" s="10" t="str">
        <f>IFERROR(IF(ISNUMBER(A3567),(IF(A3567&lt;('Steps 1+2'!$H$11),((A3567/('Steps 1+2'!$H$11))*3+1),((A3567-('Steps 1+2'!$H$11))/(('Steps 1+2'!$E$17)-('Steps 1+2'!$H$11))*2+4)))," ")," ")</f>
        <v xml:space="preserve"> </v>
      </c>
      <c r="C3567" s="9" t="str">
        <f t="shared" si="113"/>
        <v xml:space="preserve"> </v>
      </c>
      <c r="D3567" s="32" t="e">
        <f t="shared" si="114"/>
        <v>#N/A</v>
      </c>
    </row>
    <row r="3568" spans="1:4">
      <c r="A3568" s="32" t="e">
        <f>IF((A3567+$F$5&lt;='Steps 1+2'!$E$17),A3567+$F$5,#N/A)</f>
        <v>#N/A</v>
      </c>
      <c r="B3568" s="10" t="str">
        <f>IFERROR(IF(ISNUMBER(A3568),(IF(A3568&lt;('Steps 1+2'!$H$11),((A3568/('Steps 1+2'!$H$11))*3+1),((A3568-('Steps 1+2'!$H$11))/(('Steps 1+2'!$E$17)-('Steps 1+2'!$H$11))*2+4)))," ")," ")</f>
        <v xml:space="preserve"> </v>
      </c>
      <c r="C3568" s="9" t="str">
        <f t="shared" si="113"/>
        <v xml:space="preserve"> </v>
      </c>
      <c r="D3568" s="32" t="e">
        <f t="shared" si="114"/>
        <v>#N/A</v>
      </c>
    </row>
    <row r="3569" spans="1:4">
      <c r="A3569" s="32" t="e">
        <f>IF((A3568+$F$5&lt;='Steps 1+2'!$E$17),A3568+$F$5,#N/A)</f>
        <v>#N/A</v>
      </c>
      <c r="B3569" s="10" t="str">
        <f>IFERROR(IF(ISNUMBER(A3569),(IF(A3569&lt;('Steps 1+2'!$H$11),((A3569/('Steps 1+2'!$H$11))*3+1),((A3569-('Steps 1+2'!$H$11))/(('Steps 1+2'!$E$17)-('Steps 1+2'!$H$11))*2+4)))," ")," ")</f>
        <v xml:space="preserve"> </v>
      </c>
      <c r="C3569" s="9" t="str">
        <f t="shared" si="113"/>
        <v xml:space="preserve"> </v>
      </c>
      <c r="D3569" s="32" t="e">
        <f t="shared" si="114"/>
        <v>#N/A</v>
      </c>
    </row>
    <row r="3570" spans="1:4">
      <c r="A3570" s="32" t="e">
        <f>IF((A3569+$F$5&lt;='Steps 1+2'!$E$17),A3569+$F$5,#N/A)</f>
        <v>#N/A</v>
      </c>
      <c r="B3570" s="10" t="str">
        <f>IFERROR(IF(ISNUMBER(A3570),(IF(A3570&lt;('Steps 1+2'!$H$11),((A3570/('Steps 1+2'!$H$11))*3+1),((A3570-('Steps 1+2'!$H$11))/(('Steps 1+2'!$E$17)-('Steps 1+2'!$H$11))*2+4)))," ")," ")</f>
        <v xml:space="preserve"> </v>
      </c>
      <c r="C3570" s="9" t="str">
        <f t="shared" si="113"/>
        <v xml:space="preserve"> </v>
      </c>
      <c r="D3570" s="32" t="e">
        <f t="shared" si="114"/>
        <v>#N/A</v>
      </c>
    </row>
    <row r="3571" spans="1:4">
      <c r="A3571" s="32" t="e">
        <f>IF((A3570+$F$5&lt;='Steps 1+2'!$E$17),A3570+$F$5,#N/A)</f>
        <v>#N/A</v>
      </c>
      <c r="B3571" s="10" t="str">
        <f>IFERROR(IF(ISNUMBER(A3571),(IF(A3571&lt;('Steps 1+2'!$H$11),((A3571/('Steps 1+2'!$H$11))*3+1),((A3571-('Steps 1+2'!$H$11))/(('Steps 1+2'!$E$17)-('Steps 1+2'!$H$11))*2+4)))," ")," ")</f>
        <v xml:space="preserve"> </v>
      </c>
      <c r="C3571" s="9" t="str">
        <f t="shared" si="113"/>
        <v xml:space="preserve"> </v>
      </c>
      <c r="D3571" s="32" t="e">
        <f t="shared" si="114"/>
        <v>#N/A</v>
      </c>
    </row>
    <row r="3572" spans="1:4">
      <c r="A3572" s="32" t="e">
        <f>IF((A3571+$F$5&lt;='Steps 1+2'!$E$17),A3571+$F$5,#N/A)</f>
        <v>#N/A</v>
      </c>
      <c r="B3572" s="10" t="str">
        <f>IFERROR(IF(ISNUMBER(A3572),(IF(A3572&lt;('Steps 1+2'!$H$11),((A3572/('Steps 1+2'!$H$11))*3+1),((A3572-('Steps 1+2'!$H$11))/(('Steps 1+2'!$E$17)-('Steps 1+2'!$H$11))*2+4)))," ")," ")</f>
        <v xml:space="preserve"> </v>
      </c>
      <c r="C3572" s="9" t="str">
        <f t="shared" si="113"/>
        <v xml:space="preserve"> </v>
      </c>
      <c r="D3572" s="32" t="e">
        <f t="shared" si="114"/>
        <v>#N/A</v>
      </c>
    </row>
    <row r="3573" spans="1:4">
      <c r="A3573" s="32" t="e">
        <f>IF((A3572+$F$5&lt;='Steps 1+2'!$E$17),A3572+$F$5,#N/A)</f>
        <v>#N/A</v>
      </c>
      <c r="B3573" s="10" t="str">
        <f>IFERROR(IF(ISNUMBER(A3573),(IF(A3573&lt;('Steps 1+2'!$H$11),((A3573/('Steps 1+2'!$H$11))*3+1),((A3573-('Steps 1+2'!$H$11))/(('Steps 1+2'!$E$17)-('Steps 1+2'!$H$11))*2+4)))," ")," ")</f>
        <v xml:space="preserve"> </v>
      </c>
      <c r="C3573" s="9" t="str">
        <f t="shared" si="113"/>
        <v xml:space="preserve"> </v>
      </c>
      <c r="D3573" s="32" t="e">
        <f t="shared" si="114"/>
        <v>#N/A</v>
      </c>
    </row>
    <row r="3574" spans="1:4">
      <c r="A3574" s="32" t="e">
        <f>IF((A3573+$F$5&lt;='Steps 1+2'!$E$17),A3573+$F$5,#N/A)</f>
        <v>#N/A</v>
      </c>
      <c r="B3574" s="10" t="str">
        <f>IFERROR(IF(ISNUMBER(A3574),(IF(A3574&lt;('Steps 1+2'!$H$11),((A3574/('Steps 1+2'!$H$11))*3+1),((A3574-('Steps 1+2'!$H$11))/(('Steps 1+2'!$E$17)-('Steps 1+2'!$H$11))*2+4)))," ")," ")</f>
        <v xml:space="preserve"> </v>
      </c>
      <c r="C3574" s="9" t="str">
        <f t="shared" si="113"/>
        <v xml:space="preserve"> </v>
      </c>
      <c r="D3574" s="32" t="e">
        <f t="shared" si="114"/>
        <v>#N/A</v>
      </c>
    </row>
    <row r="3575" spans="1:4">
      <c r="A3575" s="32" t="e">
        <f>IF((A3574+$F$5&lt;='Steps 1+2'!$E$17),A3574+$F$5,#N/A)</f>
        <v>#N/A</v>
      </c>
      <c r="B3575" s="10" t="str">
        <f>IFERROR(IF(ISNUMBER(A3575),(IF(A3575&lt;('Steps 1+2'!$H$11),((A3575/('Steps 1+2'!$H$11))*3+1),((A3575-('Steps 1+2'!$H$11))/(('Steps 1+2'!$E$17)-('Steps 1+2'!$H$11))*2+4)))," ")," ")</f>
        <v xml:space="preserve"> </v>
      </c>
      <c r="C3575" s="9" t="str">
        <f t="shared" si="113"/>
        <v xml:space="preserve"> </v>
      </c>
      <c r="D3575" s="32" t="e">
        <f t="shared" si="114"/>
        <v>#N/A</v>
      </c>
    </row>
    <row r="3576" spans="1:4">
      <c r="A3576" s="32" t="e">
        <f>IF((A3575+$F$5&lt;='Steps 1+2'!$E$17),A3575+$F$5,#N/A)</f>
        <v>#N/A</v>
      </c>
      <c r="B3576" s="10" t="str">
        <f>IFERROR(IF(ISNUMBER(A3576),(IF(A3576&lt;('Steps 1+2'!$H$11),((A3576/('Steps 1+2'!$H$11))*3+1),((A3576-('Steps 1+2'!$H$11))/(('Steps 1+2'!$E$17)-('Steps 1+2'!$H$11))*2+4)))," ")," ")</f>
        <v xml:space="preserve"> </v>
      </c>
      <c r="C3576" s="9" t="str">
        <f t="shared" si="113"/>
        <v xml:space="preserve"> </v>
      </c>
      <c r="D3576" s="32" t="e">
        <f t="shared" si="114"/>
        <v>#N/A</v>
      </c>
    </row>
    <row r="3577" spans="1:4">
      <c r="A3577" s="32" t="e">
        <f>IF((A3576+$F$5&lt;='Steps 1+2'!$E$17),A3576+$F$5,#N/A)</f>
        <v>#N/A</v>
      </c>
      <c r="B3577" s="10" t="str">
        <f>IFERROR(IF(ISNUMBER(A3577),(IF(A3577&lt;('Steps 1+2'!$H$11),((A3577/('Steps 1+2'!$H$11))*3+1),((A3577-('Steps 1+2'!$H$11))/(('Steps 1+2'!$E$17)-('Steps 1+2'!$H$11))*2+4)))," ")," ")</f>
        <v xml:space="preserve"> </v>
      </c>
      <c r="C3577" s="9" t="str">
        <f t="shared" si="113"/>
        <v xml:space="preserve"> </v>
      </c>
      <c r="D3577" s="32" t="e">
        <f t="shared" si="114"/>
        <v>#N/A</v>
      </c>
    </row>
    <row r="3578" spans="1:4">
      <c r="A3578" s="32" t="e">
        <f>IF((A3577+$F$5&lt;='Steps 1+2'!$E$17),A3577+$F$5,#N/A)</f>
        <v>#N/A</v>
      </c>
      <c r="B3578" s="10" t="str">
        <f>IFERROR(IF(ISNUMBER(A3578),(IF(A3578&lt;('Steps 1+2'!$H$11),((A3578/('Steps 1+2'!$H$11))*3+1),((A3578-('Steps 1+2'!$H$11))/(('Steps 1+2'!$E$17)-('Steps 1+2'!$H$11))*2+4)))," ")," ")</f>
        <v xml:space="preserve"> </v>
      </c>
      <c r="C3578" s="9" t="str">
        <f t="shared" si="113"/>
        <v xml:space="preserve"> </v>
      </c>
      <c r="D3578" s="32" t="e">
        <f t="shared" si="114"/>
        <v>#N/A</v>
      </c>
    </row>
    <row r="3579" spans="1:4">
      <c r="A3579" s="32" t="e">
        <f>IF((A3578+$F$5&lt;='Steps 1+2'!$E$17),A3578+$F$5,#N/A)</f>
        <v>#N/A</v>
      </c>
      <c r="B3579" s="10" t="str">
        <f>IFERROR(IF(ISNUMBER(A3579),(IF(A3579&lt;('Steps 1+2'!$H$11),((A3579/('Steps 1+2'!$H$11))*3+1),((A3579-('Steps 1+2'!$H$11))/(('Steps 1+2'!$E$17)-('Steps 1+2'!$H$11))*2+4)))," ")," ")</f>
        <v xml:space="preserve"> </v>
      </c>
      <c r="C3579" s="9" t="str">
        <f t="shared" si="113"/>
        <v xml:space="preserve"> </v>
      </c>
      <c r="D3579" s="32" t="e">
        <f t="shared" si="114"/>
        <v>#N/A</v>
      </c>
    </row>
    <row r="3580" spans="1:4">
      <c r="A3580" s="32" t="e">
        <f>IF((A3579+$F$5&lt;='Steps 1+2'!$E$17),A3579+$F$5,#N/A)</f>
        <v>#N/A</v>
      </c>
      <c r="B3580" s="10" t="str">
        <f>IFERROR(IF(ISNUMBER(A3580),(IF(A3580&lt;('Steps 1+2'!$H$11),((A3580/('Steps 1+2'!$H$11))*3+1),((A3580-('Steps 1+2'!$H$11))/(('Steps 1+2'!$E$17)-('Steps 1+2'!$H$11))*2+4)))," ")," ")</f>
        <v xml:space="preserve"> </v>
      </c>
      <c r="C3580" s="9" t="str">
        <f t="shared" si="113"/>
        <v xml:space="preserve"> </v>
      </c>
      <c r="D3580" s="32" t="e">
        <f t="shared" si="114"/>
        <v>#N/A</v>
      </c>
    </row>
    <row r="3581" spans="1:4">
      <c r="A3581" s="32" t="e">
        <f>IF((A3580+$F$5&lt;='Steps 1+2'!$E$17),A3580+$F$5,#N/A)</f>
        <v>#N/A</v>
      </c>
      <c r="B3581" s="10" t="str">
        <f>IFERROR(IF(ISNUMBER(A3581),(IF(A3581&lt;('Steps 1+2'!$H$11),((A3581/('Steps 1+2'!$H$11))*3+1),((A3581-('Steps 1+2'!$H$11))/(('Steps 1+2'!$E$17)-('Steps 1+2'!$H$11))*2+4)))," ")," ")</f>
        <v xml:space="preserve"> </v>
      </c>
      <c r="C3581" s="9" t="str">
        <f t="shared" si="113"/>
        <v xml:space="preserve"> </v>
      </c>
      <c r="D3581" s="32" t="e">
        <f t="shared" si="114"/>
        <v>#N/A</v>
      </c>
    </row>
    <row r="3582" spans="1:4">
      <c r="A3582" s="32" t="e">
        <f>IF((A3581+$F$5&lt;='Steps 1+2'!$E$17),A3581+$F$5,#N/A)</f>
        <v>#N/A</v>
      </c>
      <c r="B3582" s="10" t="str">
        <f>IFERROR(IF(ISNUMBER(A3582),(IF(A3582&lt;('Steps 1+2'!$H$11),((A3582/('Steps 1+2'!$H$11))*3+1),((A3582-('Steps 1+2'!$H$11))/(('Steps 1+2'!$E$17)-('Steps 1+2'!$H$11))*2+4)))," ")," ")</f>
        <v xml:space="preserve"> </v>
      </c>
      <c r="C3582" s="9" t="str">
        <f t="shared" si="113"/>
        <v xml:space="preserve"> </v>
      </c>
      <c r="D3582" s="32" t="e">
        <f t="shared" si="114"/>
        <v>#N/A</v>
      </c>
    </row>
    <row r="3583" spans="1:4">
      <c r="A3583" s="32" t="e">
        <f>IF((A3582+$F$5&lt;='Steps 1+2'!$E$17),A3582+$F$5,#N/A)</f>
        <v>#N/A</v>
      </c>
      <c r="B3583" s="10" t="str">
        <f>IFERROR(IF(ISNUMBER(A3583),(IF(A3583&lt;('Steps 1+2'!$H$11),((A3583/('Steps 1+2'!$H$11))*3+1),((A3583-('Steps 1+2'!$H$11))/(('Steps 1+2'!$E$17)-('Steps 1+2'!$H$11))*2+4)))," ")," ")</f>
        <v xml:space="preserve"> </v>
      </c>
      <c r="C3583" s="9" t="str">
        <f t="shared" si="113"/>
        <v xml:space="preserve"> </v>
      </c>
      <c r="D3583" s="32" t="e">
        <f t="shared" si="114"/>
        <v>#N/A</v>
      </c>
    </row>
    <row r="3584" spans="1:4">
      <c r="A3584" s="32" t="e">
        <f>IF((A3583+$F$5&lt;='Steps 1+2'!$E$17),A3583+$F$5,#N/A)</f>
        <v>#N/A</v>
      </c>
      <c r="B3584" s="10" t="str">
        <f>IFERROR(IF(ISNUMBER(A3584),(IF(A3584&lt;('Steps 1+2'!$H$11),((A3584/('Steps 1+2'!$H$11))*3+1),((A3584-('Steps 1+2'!$H$11))/(('Steps 1+2'!$E$17)-('Steps 1+2'!$H$11))*2+4)))," ")," ")</f>
        <v xml:space="preserve"> </v>
      </c>
      <c r="C3584" s="9" t="str">
        <f t="shared" si="113"/>
        <v xml:space="preserve"> </v>
      </c>
      <c r="D3584" s="32" t="e">
        <f t="shared" si="114"/>
        <v>#N/A</v>
      </c>
    </row>
    <row r="3585" spans="1:4">
      <c r="A3585" s="32" t="e">
        <f>IF((A3584+$F$5&lt;='Steps 1+2'!$E$17),A3584+$F$5,#N/A)</f>
        <v>#N/A</v>
      </c>
      <c r="B3585" s="10" t="str">
        <f>IFERROR(IF(ISNUMBER(A3585),(IF(A3585&lt;('Steps 1+2'!$H$11),((A3585/('Steps 1+2'!$H$11))*3+1),((A3585-('Steps 1+2'!$H$11))/(('Steps 1+2'!$E$17)-('Steps 1+2'!$H$11))*2+4)))," ")," ")</f>
        <v xml:space="preserve"> </v>
      </c>
      <c r="C3585" s="9" t="str">
        <f t="shared" si="113"/>
        <v xml:space="preserve"> </v>
      </c>
      <c r="D3585" s="32" t="e">
        <f t="shared" si="114"/>
        <v>#N/A</v>
      </c>
    </row>
    <row r="3586" spans="1:4">
      <c r="A3586" s="32" t="e">
        <f>IF((A3585+$F$5&lt;='Steps 1+2'!$E$17),A3585+$F$5,#N/A)</f>
        <v>#N/A</v>
      </c>
      <c r="B3586" s="10" t="str">
        <f>IFERROR(IF(ISNUMBER(A3586),(IF(A3586&lt;('Steps 1+2'!$H$11),((A3586/('Steps 1+2'!$H$11))*3+1),((A3586-('Steps 1+2'!$H$11))/(('Steps 1+2'!$E$17)-('Steps 1+2'!$H$11))*2+4)))," ")," ")</f>
        <v xml:space="preserve"> </v>
      </c>
      <c r="C3586" s="9" t="str">
        <f t="shared" ref="C3586:C3649" si="115">IFERROR(IF(AND(B3586&gt;3.5,B3586&lt;4),3.5,ROUND(B3586/5,1)*5)," ")</f>
        <v xml:space="preserve"> </v>
      </c>
      <c r="D3586" s="32" t="e">
        <f t="shared" si="114"/>
        <v>#N/A</v>
      </c>
    </row>
    <row r="3587" spans="1:4">
      <c r="A3587" s="32" t="e">
        <f>IF((A3586+$F$5&lt;='Steps 1+2'!$E$17),A3586+$F$5,#N/A)</f>
        <v>#N/A</v>
      </c>
      <c r="B3587" s="10" t="str">
        <f>IFERROR(IF(ISNUMBER(A3587),(IF(A3587&lt;('Steps 1+2'!$H$11),((A3587/('Steps 1+2'!$H$11))*3+1),((A3587-('Steps 1+2'!$H$11))/(('Steps 1+2'!$E$17)-('Steps 1+2'!$H$11))*2+4)))," ")," ")</f>
        <v xml:space="preserve"> </v>
      </c>
      <c r="C3587" s="9" t="str">
        <f t="shared" si="115"/>
        <v xml:space="preserve"> </v>
      </c>
      <c r="D3587" s="32" t="e">
        <f t="shared" si="114"/>
        <v>#N/A</v>
      </c>
    </row>
    <row r="3588" spans="1:4">
      <c r="A3588" s="32" t="e">
        <f>IF((A3587+$F$5&lt;='Steps 1+2'!$E$17),A3587+$F$5,#N/A)</f>
        <v>#N/A</v>
      </c>
      <c r="B3588" s="10" t="str">
        <f>IFERROR(IF(ISNUMBER(A3588),(IF(A3588&lt;('Steps 1+2'!$H$11),((A3588/('Steps 1+2'!$H$11))*3+1),((A3588-('Steps 1+2'!$H$11))/(('Steps 1+2'!$E$17)-('Steps 1+2'!$H$11))*2+4)))," ")," ")</f>
        <v xml:space="preserve"> </v>
      </c>
      <c r="C3588" s="9" t="str">
        <f t="shared" si="115"/>
        <v xml:space="preserve"> </v>
      </c>
      <c r="D3588" s="32" t="e">
        <f t="shared" si="114"/>
        <v>#N/A</v>
      </c>
    </row>
    <row r="3589" spans="1:4">
      <c r="A3589" s="32" t="e">
        <f>IF((A3588+$F$5&lt;='Steps 1+2'!$E$17),A3588+$F$5,#N/A)</f>
        <v>#N/A</v>
      </c>
      <c r="B3589" s="10" t="str">
        <f>IFERROR(IF(ISNUMBER(A3589),(IF(A3589&lt;('Steps 1+2'!$H$11),((A3589/('Steps 1+2'!$H$11))*3+1),((A3589-('Steps 1+2'!$H$11))/(('Steps 1+2'!$E$17)-('Steps 1+2'!$H$11))*2+4)))," ")," ")</f>
        <v xml:space="preserve"> </v>
      </c>
      <c r="C3589" s="9" t="str">
        <f t="shared" si="115"/>
        <v xml:space="preserve"> </v>
      </c>
      <c r="D3589" s="32" t="e">
        <f t="shared" si="114"/>
        <v>#N/A</v>
      </c>
    </row>
    <row r="3590" spans="1:4">
      <c r="A3590" s="32" t="e">
        <f>IF((A3589+$F$5&lt;='Steps 1+2'!$E$17),A3589+$F$5,#N/A)</f>
        <v>#N/A</v>
      </c>
      <c r="B3590" s="10" t="str">
        <f>IFERROR(IF(ISNUMBER(A3590),(IF(A3590&lt;('Steps 1+2'!$H$11),((A3590/('Steps 1+2'!$H$11))*3+1),((A3590-('Steps 1+2'!$H$11))/(('Steps 1+2'!$E$17)-('Steps 1+2'!$H$11))*2+4)))," ")," ")</f>
        <v xml:space="preserve"> </v>
      </c>
      <c r="C3590" s="9" t="str">
        <f t="shared" si="115"/>
        <v xml:space="preserve"> </v>
      </c>
      <c r="D3590" s="32" t="e">
        <f t="shared" si="114"/>
        <v>#N/A</v>
      </c>
    </row>
    <row r="3591" spans="1:4">
      <c r="A3591" s="32" t="e">
        <f>IF((A3590+$F$5&lt;='Steps 1+2'!$E$17),A3590+$F$5,#N/A)</f>
        <v>#N/A</v>
      </c>
      <c r="B3591" s="10" t="str">
        <f>IFERROR(IF(ISNUMBER(A3591),(IF(A3591&lt;('Steps 1+2'!$H$11),((A3591/('Steps 1+2'!$H$11))*3+1),((A3591-('Steps 1+2'!$H$11))/(('Steps 1+2'!$E$17)-('Steps 1+2'!$H$11))*2+4)))," ")," ")</f>
        <v xml:space="preserve"> </v>
      </c>
      <c r="C3591" s="9" t="str">
        <f t="shared" si="115"/>
        <v xml:space="preserve"> </v>
      </c>
      <c r="D3591" s="32" t="e">
        <f t="shared" si="114"/>
        <v>#N/A</v>
      </c>
    </row>
    <row r="3592" spans="1:4">
      <c r="A3592" s="32" t="e">
        <f>IF((A3591+$F$5&lt;='Steps 1+2'!$E$17),A3591+$F$5,#N/A)</f>
        <v>#N/A</v>
      </c>
      <c r="B3592" s="10" t="str">
        <f>IFERROR(IF(ISNUMBER(A3592),(IF(A3592&lt;('Steps 1+2'!$H$11),((A3592/('Steps 1+2'!$H$11))*3+1),((A3592-('Steps 1+2'!$H$11))/(('Steps 1+2'!$E$17)-('Steps 1+2'!$H$11))*2+4)))," ")," ")</f>
        <v xml:space="preserve"> </v>
      </c>
      <c r="C3592" s="9" t="str">
        <f t="shared" si="115"/>
        <v xml:space="preserve"> </v>
      </c>
      <c r="D3592" s="32" t="e">
        <f t="shared" si="114"/>
        <v>#N/A</v>
      </c>
    </row>
    <row r="3593" spans="1:4">
      <c r="A3593" s="32" t="e">
        <f>IF((A3592+$F$5&lt;='Steps 1+2'!$E$17),A3592+$F$5,#N/A)</f>
        <v>#N/A</v>
      </c>
      <c r="B3593" s="10" t="str">
        <f>IFERROR(IF(ISNUMBER(A3593),(IF(A3593&lt;('Steps 1+2'!$H$11),((A3593/('Steps 1+2'!$H$11))*3+1),((A3593-('Steps 1+2'!$H$11))/(('Steps 1+2'!$E$17)-('Steps 1+2'!$H$11))*2+4)))," ")," ")</f>
        <v xml:space="preserve"> </v>
      </c>
      <c r="C3593" s="9" t="str">
        <f t="shared" si="115"/>
        <v xml:space="preserve"> </v>
      </c>
      <c r="D3593" s="32" t="e">
        <f t="shared" si="114"/>
        <v>#N/A</v>
      </c>
    </row>
    <row r="3594" spans="1:4">
      <c r="A3594" s="32" t="e">
        <f>IF((A3593+$F$5&lt;='Steps 1+2'!$E$17),A3593+$F$5,#N/A)</f>
        <v>#N/A</v>
      </c>
      <c r="B3594" s="10" t="str">
        <f>IFERROR(IF(ISNUMBER(A3594),(IF(A3594&lt;('Steps 1+2'!$H$11),((A3594/('Steps 1+2'!$H$11))*3+1),((A3594-('Steps 1+2'!$H$11))/(('Steps 1+2'!$E$17)-('Steps 1+2'!$H$11))*2+4)))," ")," ")</f>
        <v xml:space="preserve"> </v>
      </c>
      <c r="C3594" s="9" t="str">
        <f t="shared" si="115"/>
        <v xml:space="preserve"> </v>
      </c>
      <c r="D3594" s="32" t="e">
        <f t="shared" si="114"/>
        <v>#N/A</v>
      </c>
    </row>
    <row r="3595" spans="1:4">
      <c r="A3595" s="32" t="e">
        <f>IF((A3594+$F$5&lt;='Steps 1+2'!$E$17),A3594+$F$5,#N/A)</f>
        <v>#N/A</v>
      </c>
      <c r="B3595" s="10" t="str">
        <f>IFERROR(IF(ISNUMBER(A3595),(IF(A3595&lt;('Steps 1+2'!$H$11),((A3595/('Steps 1+2'!$H$11))*3+1),((A3595-('Steps 1+2'!$H$11))/(('Steps 1+2'!$E$17)-('Steps 1+2'!$H$11))*2+4)))," ")," ")</f>
        <v xml:space="preserve"> </v>
      </c>
      <c r="C3595" s="9" t="str">
        <f t="shared" si="115"/>
        <v xml:space="preserve"> </v>
      </c>
      <c r="D3595" s="32" t="e">
        <f t="shared" ref="D3595:D3658" si="116">A3595</f>
        <v>#N/A</v>
      </c>
    </row>
    <row r="3596" spans="1:4">
      <c r="A3596" s="32" t="e">
        <f>IF((A3595+$F$5&lt;='Steps 1+2'!$E$17),A3595+$F$5,#N/A)</f>
        <v>#N/A</v>
      </c>
      <c r="B3596" s="10" t="str">
        <f>IFERROR(IF(ISNUMBER(A3596),(IF(A3596&lt;('Steps 1+2'!$H$11),((A3596/('Steps 1+2'!$H$11))*3+1),((A3596-('Steps 1+2'!$H$11))/(('Steps 1+2'!$E$17)-('Steps 1+2'!$H$11))*2+4)))," ")," ")</f>
        <v xml:space="preserve"> </v>
      </c>
      <c r="C3596" s="9" t="str">
        <f t="shared" si="115"/>
        <v xml:space="preserve"> </v>
      </c>
      <c r="D3596" s="32" t="e">
        <f t="shared" si="116"/>
        <v>#N/A</v>
      </c>
    </row>
    <row r="3597" spans="1:4">
      <c r="A3597" s="32" t="e">
        <f>IF((A3596+$F$5&lt;='Steps 1+2'!$E$17),A3596+$F$5,#N/A)</f>
        <v>#N/A</v>
      </c>
      <c r="B3597" s="10" t="str">
        <f>IFERROR(IF(ISNUMBER(A3597),(IF(A3597&lt;('Steps 1+2'!$H$11),((A3597/('Steps 1+2'!$H$11))*3+1),((A3597-('Steps 1+2'!$H$11))/(('Steps 1+2'!$E$17)-('Steps 1+2'!$H$11))*2+4)))," ")," ")</f>
        <v xml:space="preserve"> </v>
      </c>
      <c r="C3597" s="9" t="str">
        <f t="shared" si="115"/>
        <v xml:space="preserve"> </v>
      </c>
      <c r="D3597" s="32" t="e">
        <f t="shared" si="116"/>
        <v>#N/A</v>
      </c>
    </row>
    <row r="3598" spans="1:4">
      <c r="A3598" s="32" t="e">
        <f>IF((A3597+$F$5&lt;='Steps 1+2'!$E$17),A3597+$F$5,#N/A)</f>
        <v>#N/A</v>
      </c>
      <c r="B3598" s="10" t="str">
        <f>IFERROR(IF(ISNUMBER(A3598),(IF(A3598&lt;('Steps 1+2'!$H$11),((A3598/('Steps 1+2'!$H$11))*3+1),((A3598-('Steps 1+2'!$H$11))/(('Steps 1+2'!$E$17)-('Steps 1+2'!$H$11))*2+4)))," ")," ")</f>
        <v xml:space="preserve"> </v>
      </c>
      <c r="C3598" s="9" t="str">
        <f t="shared" si="115"/>
        <v xml:space="preserve"> </v>
      </c>
      <c r="D3598" s="32" t="e">
        <f t="shared" si="116"/>
        <v>#N/A</v>
      </c>
    </row>
    <row r="3599" spans="1:4">
      <c r="A3599" s="32" t="e">
        <f>IF((A3598+$F$5&lt;='Steps 1+2'!$E$17),A3598+$F$5,#N/A)</f>
        <v>#N/A</v>
      </c>
      <c r="B3599" s="10" t="str">
        <f>IFERROR(IF(ISNUMBER(A3599),(IF(A3599&lt;('Steps 1+2'!$H$11),((A3599/('Steps 1+2'!$H$11))*3+1),((A3599-('Steps 1+2'!$H$11))/(('Steps 1+2'!$E$17)-('Steps 1+2'!$H$11))*2+4)))," ")," ")</f>
        <v xml:space="preserve"> </v>
      </c>
      <c r="C3599" s="9" t="str">
        <f t="shared" si="115"/>
        <v xml:space="preserve"> </v>
      </c>
      <c r="D3599" s="32" t="e">
        <f t="shared" si="116"/>
        <v>#N/A</v>
      </c>
    </row>
    <row r="3600" spans="1:4">
      <c r="A3600" s="32" t="e">
        <f>IF((A3599+$F$5&lt;='Steps 1+2'!$E$17),A3599+$F$5,#N/A)</f>
        <v>#N/A</v>
      </c>
      <c r="B3600" s="10" t="str">
        <f>IFERROR(IF(ISNUMBER(A3600),(IF(A3600&lt;('Steps 1+2'!$H$11),((A3600/('Steps 1+2'!$H$11))*3+1),((A3600-('Steps 1+2'!$H$11))/(('Steps 1+2'!$E$17)-('Steps 1+2'!$H$11))*2+4)))," ")," ")</f>
        <v xml:space="preserve"> </v>
      </c>
      <c r="C3600" s="9" t="str">
        <f t="shared" si="115"/>
        <v xml:space="preserve"> </v>
      </c>
      <c r="D3600" s="32" t="e">
        <f t="shared" si="116"/>
        <v>#N/A</v>
      </c>
    </row>
    <row r="3601" spans="1:4">
      <c r="A3601" s="32" t="e">
        <f>IF((A3600+$F$5&lt;='Steps 1+2'!$E$17),A3600+$F$5,#N/A)</f>
        <v>#N/A</v>
      </c>
      <c r="B3601" s="10" t="str">
        <f>IFERROR(IF(ISNUMBER(A3601),(IF(A3601&lt;('Steps 1+2'!$H$11),((A3601/('Steps 1+2'!$H$11))*3+1),((A3601-('Steps 1+2'!$H$11))/(('Steps 1+2'!$E$17)-('Steps 1+2'!$H$11))*2+4)))," ")," ")</f>
        <v xml:space="preserve"> </v>
      </c>
      <c r="C3601" s="9" t="str">
        <f t="shared" si="115"/>
        <v xml:space="preserve"> </v>
      </c>
      <c r="D3601" s="32" t="e">
        <f t="shared" si="116"/>
        <v>#N/A</v>
      </c>
    </row>
    <row r="3602" spans="1:4">
      <c r="A3602" s="32" t="e">
        <f>IF((A3601+$F$5&lt;='Steps 1+2'!$E$17),A3601+$F$5,#N/A)</f>
        <v>#N/A</v>
      </c>
      <c r="B3602" s="10" t="str">
        <f>IFERROR(IF(ISNUMBER(A3602),(IF(A3602&lt;('Steps 1+2'!$H$11),((A3602/('Steps 1+2'!$H$11))*3+1),((A3602-('Steps 1+2'!$H$11))/(('Steps 1+2'!$E$17)-('Steps 1+2'!$H$11))*2+4)))," ")," ")</f>
        <v xml:space="preserve"> </v>
      </c>
      <c r="C3602" s="9" t="str">
        <f t="shared" si="115"/>
        <v xml:space="preserve"> </v>
      </c>
      <c r="D3602" s="32" t="e">
        <f t="shared" si="116"/>
        <v>#N/A</v>
      </c>
    </row>
    <row r="3603" spans="1:4">
      <c r="A3603" s="32" t="e">
        <f>IF((A3602+$F$5&lt;='Steps 1+2'!$E$17),A3602+$F$5,#N/A)</f>
        <v>#N/A</v>
      </c>
      <c r="B3603" s="10" t="str">
        <f>IFERROR(IF(ISNUMBER(A3603),(IF(A3603&lt;('Steps 1+2'!$H$11),((A3603/('Steps 1+2'!$H$11))*3+1),((A3603-('Steps 1+2'!$H$11))/(('Steps 1+2'!$E$17)-('Steps 1+2'!$H$11))*2+4)))," ")," ")</f>
        <v xml:space="preserve"> </v>
      </c>
      <c r="C3603" s="9" t="str">
        <f t="shared" si="115"/>
        <v xml:space="preserve"> </v>
      </c>
      <c r="D3603" s="32" t="e">
        <f t="shared" si="116"/>
        <v>#N/A</v>
      </c>
    </row>
    <row r="3604" spans="1:4">
      <c r="A3604" s="32" t="e">
        <f>IF((A3603+$F$5&lt;='Steps 1+2'!$E$17),A3603+$F$5,#N/A)</f>
        <v>#N/A</v>
      </c>
      <c r="B3604" s="10" t="str">
        <f>IFERROR(IF(ISNUMBER(A3604),(IF(A3604&lt;('Steps 1+2'!$H$11),((A3604/('Steps 1+2'!$H$11))*3+1),((A3604-('Steps 1+2'!$H$11))/(('Steps 1+2'!$E$17)-('Steps 1+2'!$H$11))*2+4)))," ")," ")</f>
        <v xml:space="preserve"> </v>
      </c>
      <c r="C3604" s="9" t="str">
        <f t="shared" si="115"/>
        <v xml:space="preserve"> </v>
      </c>
      <c r="D3604" s="32" t="e">
        <f t="shared" si="116"/>
        <v>#N/A</v>
      </c>
    </row>
    <row r="3605" spans="1:4">
      <c r="A3605" s="32" t="e">
        <f>IF((A3604+$F$5&lt;='Steps 1+2'!$E$17),A3604+$F$5,#N/A)</f>
        <v>#N/A</v>
      </c>
      <c r="B3605" s="10" t="str">
        <f>IFERROR(IF(ISNUMBER(A3605),(IF(A3605&lt;('Steps 1+2'!$H$11),((A3605/('Steps 1+2'!$H$11))*3+1),((A3605-('Steps 1+2'!$H$11))/(('Steps 1+2'!$E$17)-('Steps 1+2'!$H$11))*2+4)))," ")," ")</f>
        <v xml:space="preserve"> </v>
      </c>
      <c r="C3605" s="9" t="str">
        <f t="shared" si="115"/>
        <v xml:space="preserve"> </v>
      </c>
      <c r="D3605" s="32" t="e">
        <f t="shared" si="116"/>
        <v>#N/A</v>
      </c>
    </row>
    <row r="3606" spans="1:4">
      <c r="A3606" s="32" t="e">
        <f>IF((A3605+$F$5&lt;='Steps 1+2'!$E$17),A3605+$F$5,#N/A)</f>
        <v>#N/A</v>
      </c>
      <c r="B3606" s="10" t="str">
        <f>IFERROR(IF(ISNUMBER(A3606),(IF(A3606&lt;('Steps 1+2'!$H$11),((A3606/('Steps 1+2'!$H$11))*3+1),((A3606-('Steps 1+2'!$H$11))/(('Steps 1+2'!$E$17)-('Steps 1+2'!$H$11))*2+4)))," ")," ")</f>
        <v xml:space="preserve"> </v>
      </c>
      <c r="C3606" s="9" t="str">
        <f t="shared" si="115"/>
        <v xml:space="preserve"> </v>
      </c>
      <c r="D3606" s="32" t="e">
        <f t="shared" si="116"/>
        <v>#N/A</v>
      </c>
    </row>
    <row r="3607" spans="1:4">
      <c r="A3607" s="32" t="e">
        <f>IF((A3606+$F$5&lt;='Steps 1+2'!$E$17),A3606+$F$5,#N/A)</f>
        <v>#N/A</v>
      </c>
      <c r="B3607" s="10" t="str">
        <f>IFERROR(IF(ISNUMBER(A3607),(IF(A3607&lt;('Steps 1+2'!$H$11),((A3607/('Steps 1+2'!$H$11))*3+1),((A3607-('Steps 1+2'!$H$11))/(('Steps 1+2'!$E$17)-('Steps 1+2'!$H$11))*2+4)))," ")," ")</f>
        <v xml:space="preserve"> </v>
      </c>
      <c r="C3607" s="9" t="str">
        <f t="shared" si="115"/>
        <v xml:space="preserve"> </v>
      </c>
      <c r="D3607" s="32" t="e">
        <f t="shared" si="116"/>
        <v>#N/A</v>
      </c>
    </row>
    <row r="3608" spans="1:4">
      <c r="A3608" s="32" t="e">
        <f>IF((A3607+$F$5&lt;='Steps 1+2'!$E$17),A3607+$F$5,#N/A)</f>
        <v>#N/A</v>
      </c>
      <c r="B3608" s="10" t="str">
        <f>IFERROR(IF(ISNUMBER(A3608),(IF(A3608&lt;('Steps 1+2'!$H$11),((A3608/('Steps 1+2'!$H$11))*3+1),((A3608-('Steps 1+2'!$H$11))/(('Steps 1+2'!$E$17)-('Steps 1+2'!$H$11))*2+4)))," ")," ")</f>
        <v xml:space="preserve"> </v>
      </c>
      <c r="C3608" s="9" t="str">
        <f t="shared" si="115"/>
        <v xml:space="preserve"> </v>
      </c>
      <c r="D3608" s="32" t="e">
        <f t="shared" si="116"/>
        <v>#N/A</v>
      </c>
    </row>
    <row r="3609" spans="1:4">
      <c r="A3609" s="32" t="e">
        <f>IF((A3608+$F$5&lt;='Steps 1+2'!$E$17),A3608+$F$5,#N/A)</f>
        <v>#N/A</v>
      </c>
      <c r="B3609" s="10" t="str">
        <f>IFERROR(IF(ISNUMBER(A3609),(IF(A3609&lt;('Steps 1+2'!$H$11),((A3609/('Steps 1+2'!$H$11))*3+1),((A3609-('Steps 1+2'!$H$11))/(('Steps 1+2'!$E$17)-('Steps 1+2'!$H$11))*2+4)))," ")," ")</f>
        <v xml:space="preserve"> </v>
      </c>
      <c r="C3609" s="9" t="str">
        <f t="shared" si="115"/>
        <v xml:space="preserve"> </v>
      </c>
      <c r="D3609" s="32" t="e">
        <f t="shared" si="116"/>
        <v>#N/A</v>
      </c>
    </row>
    <row r="3610" spans="1:4">
      <c r="A3610" s="32" t="e">
        <f>IF((A3609+$F$5&lt;='Steps 1+2'!$E$17),A3609+$F$5,#N/A)</f>
        <v>#N/A</v>
      </c>
      <c r="B3610" s="10" t="str">
        <f>IFERROR(IF(ISNUMBER(A3610),(IF(A3610&lt;('Steps 1+2'!$H$11),((A3610/('Steps 1+2'!$H$11))*3+1),((A3610-('Steps 1+2'!$H$11))/(('Steps 1+2'!$E$17)-('Steps 1+2'!$H$11))*2+4)))," ")," ")</f>
        <v xml:space="preserve"> </v>
      </c>
      <c r="C3610" s="9" t="str">
        <f t="shared" si="115"/>
        <v xml:space="preserve"> </v>
      </c>
      <c r="D3610" s="32" t="e">
        <f t="shared" si="116"/>
        <v>#N/A</v>
      </c>
    </row>
    <row r="3611" spans="1:4">
      <c r="A3611" s="32" t="e">
        <f>IF((A3610+$F$5&lt;='Steps 1+2'!$E$17),A3610+$F$5,#N/A)</f>
        <v>#N/A</v>
      </c>
      <c r="B3611" s="10" t="str">
        <f>IFERROR(IF(ISNUMBER(A3611),(IF(A3611&lt;('Steps 1+2'!$H$11),((A3611/('Steps 1+2'!$H$11))*3+1),((A3611-('Steps 1+2'!$H$11))/(('Steps 1+2'!$E$17)-('Steps 1+2'!$H$11))*2+4)))," ")," ")</f>
        <v xml:space="preserve"> </v>
      </c>
      <c r="C3611" s="9" t="str">
        <f t="shared" si="115"/>
        <v xml:space="preserve"> </v>
      </c>
      <c r="D3611" s="32" t="e">
        <f t="shared" si="116"/>
        <v>#N/A</v>
      </c>
    </row>
    <row r="3612" spans="1:4">
      <c r="A3612" s="32" t="e">
        <f>IF((A3611+$F$5&lt;='Steps 1+2'!$E$17),A3611+$F$5,#N/A)</f>
        <v>#N/A</v>
      </c>
      <c r="B3612" s="10" t="str">
        <f>IFERROR(IF(ISNUMBER(A3612),(IF(A3612&lt;('Steps 1+2'!$H$11),((A3612/('Steps 1+2'!$H$11))*3+1),((A3612-('Steps 1+2'!$H$11))/(('Steps 1+2'!$E$17)-('Steps 1+2'!$H$11))*2+4)))," ")," ")</f>
        <v xml:space="preserve"> </v>
      </c>
      <c r="C3612" s="9" t="str">
        <f t="shared" si="115"/>
        <v xml:space="preserve"> </v>
      </c>
      <c r="D3612" s="32" t="e">
        <f t="shared" si="116"/>
        <v>#N/A</v>
      </c>
    </row>
    <row r="3613" spans="1:4">
      <c r="A3613" s="32" t="e">
        <f>IF((A3612+$F$5&lt;='Steps 1+2'!$E$17),A3612+$F$5,#N/A)</f>
        <v>#N/A</v>
      </c>
      <c r="B3613" s="10" t="str">
        <f>IFERROR(IF(ISNUMBER(A3613),(IF(A3613&lt;('Steps 1+2'!$H$11),((A3613/('Steps 1+2'!$H$11))*3+1),((A3613-('Steps 1+2'!$H$11))/(('Steps 1+2'!$E$17)-('Steps 1+2'!$H$11))*2+4)))," ")," ")</f>
        <v xml:space="preserve"> </v>
      </c>
      <c r="C3613" s="9" t="str">
        <f t="shared" si="115"/>
        <v xml:space="preserve"> </v>
      </c>
      <c r="D3613" s="32" t="e">
        <f t="shared" si="116"/>
        <v>#N/A</v>
      </c>
    </row>
    <row r="3614" spans="1:4">
      <c r="A3614" s="32" t="e">
        <f>IF((A3613+$F$5&lt;='Steps 1+2'!$E$17),A3613+$F$5,#N/A)</f>
        <v>#N/A</v>
      </c>
      <c r="B3614" s="10" t="str">
        <f>IFERROR(IF(ISNUMBER(A3614),(IF(A3614&lt;('Steps 1+2'!$H$11),((A3614/('Steps 1+2'!$H$11))*3+1),((A3614-('Steps 1+2'!$H$11))/(('Steps 1+2'!$E$17)-('Steps 1+2'!$H$11))*2+4)))," ")," ")</f>
        <v xml:space="preserve"> </v>
      </c>
      <c r="C3614" s="9" t="str">
        <f t="shared" si="115"/>
        <v xml:space="preserve"> </v>
      </c>
      <c r="D3614" s="32" t="e">
        <f t="shared" si="116"/>
        <v>#N/A</v>
      </c>
    </row>
    <row r="3615" spans="1:4">
      <c r="A3615" s="32" t="e">
        <f>IF((A3614+$F$5&lt;='Steps 1+2'!$E$17),A3614+$F$5,#N/A)</f>
        <v>#N/A</v>
      </c>
      <c r="B3615" s="10" t="str">
        <f>IFERROR(IF(ISNUMBER(A3615),(IF(A3615&lt;('Steps 1+2'!$H$11),((A3615/('Steps 1+2'!$H$11))*3+1),((A3615-('Steps 1+2'!$H$11))/(('Steps 1+2'!$E$17)-('Steps 1+2'!$H$11))*2+4)))," ")," ")</f>
        <v xml:space="preserve"> </v>
      </c>
      <c r="C3615" s="9" t="str">
        <f t="shared" si="115"/>
        <v xml:space="preserve"> </v>
      </c>
      <c r="D3615" s="32" t="e">
        <f t="shared" si="116"/>
        <v>#N/A</v>
      </c>
    </row>
    <row r="3616" spans="1:4">
      <c r="A3616" s="32" t="e">
        <f>IF((A3615+$F$5&lt;='Steps 1+2'!$E$17),A3615+$F$5,#N/A)</f>
        <v>#N/A</v>
      </c>
      <c r="B3616" s="10" t="str">
        <f>IFERROR(IF(ISNUMBER(A3616),(IF(A3616&lt;('Steps 1+2'!$H$11),((A3616/('Steps 1+2'!$H$11))*3+1),((A3616-('Steps 1+2'!$H$11))/(('Steps 1+2'!$E$17)-('Steps 1+2'!$H$11))*2+4)))," ")," ")</f>
        <v xml:space="preserve"> </v>
      </c>
      <c r="C3616" s="9" t="str">
        <f t="shared" si="115"/>
        <v xml:space="preserve"> </v>
      </c>
      <c r="D3616" s="32" t="e">
        <f t="shared" si="116"/>
        <v>#N/A</v>
      </c>
    </row>
    <row r="3617" spans="1:4">
      <c r="A3617" s="32" t="e">
        <f>IF((A3616+$F$5&lt;='Steps 1+2'!$E$17),A3616+$F$5,#N/A)</f>
        <v>#N/A</v>
      </c>
      <c r="B3617" s="10" t="str">
        <f>IFERROR(IF(ISNUMBER(A3617),(IF(A3617&lt;('Steps 1+2'!$H$11),((A3617/('Steps 1+2'!$H$11))*3+1),((A3617-('Steps 1+2'!$H$11))/(('Steps 1+2'!$E$17)-('Steps 1+2'!$H$11))*2+4)))," ")," ")</f>
        <v xml:space="preserve"> </v>
      </c>
      <c r="C3617" s="9" t="str">
        <f t="shared" si="115"/>
        <v xml:space="preserve"> </v>
      </c>
      <c r="D3617" s="32" t="e">
        <f t="shared" si="116"/>
        <v>#N/A</v>
      </c>
    </row>
    <row r="3618" spans="1:4">
      <c r="A3618" s="32" t="e">
        <f>IF((A3617+$F$5&lt;='Steps 1+2'!$E$17),A3617+$F$5,#N/A)</f>
        <v>#N/A</v>
      </c>
      <c r="B3618" s="10" t="str">
        <f>IFERROR(IF(ISNUMBER(A3618),(IF(A3618&lt;('Steps 1+2'!$H$11),((A3618/('Steps 1+2'!$H$11))*3+1),((A3618-('Steps 1+2'!$H$11))/(('Steps 1+2'!$E$17)-('Steps 1+2'!$H$11))*2+4)))," ")," ")</f>
        <v xml:space="preserve"> </v>
      </c>
      <c r="C3618" s="9" t="str">
        <f t="shared" si="115"/>
        <v xml:space="preserve"> </v>
      </c>
      <c r="D3618" s="32" t="e">
        <f t="shared" si="116"/>
        <v>#N/A</v>
      </c>
    </row>
    <row r="3619" spans="1:4">
      <c r="A3619" s="32" t="e">
        <f>IF((A3618+$F$5&lt;='Steps 1+2'!$E$17),A3618+$F$5,#N/A)</f>
        <v>#N/A</v>
      </c>
      <c r="B3619" s="10" t="str">
        <f>IFERROR(IF(ISNUMBER(A3619),(IF(A3619&lt;('Steps 1+2'!$H$11),((A3619/('Steps 1+2'!$H$11))*3+1),((A3619-('Steps 1+2'!$H$11))/(('Steps 1+2'!$E$17)-('Steps 1+2'!$H$11))*2+4)))," ")," ")</f>
        <v xml:space="preserve"> </v>
      </c>
      <c r="C3619" s="9" t="str">
        <f t="shared" si="115"/>
        <v xml:space="preserve"> </v>
      </c>
      <c r="D3619" s="32" t="e">
        <f t="shared" si="116"/>
        <v>#N/A</v>
      </c>
    </row>
    <row r="3620" spans="1:4">
      <c r="A3620" s="32" t="e">
        <f>IF((A3619+$F$5&lt;='Steps 1+2'!$E$17),A3619+$F$5,#N/A)</f>
        <v>#N/A</v>
      </c>
      <c r="B3620" s="10" t="str">
        <f>IFERROR(IF(ISNUMBER(A3620),(IF(A3620&lt;('Steps 1+2'!$H$11),((A3620/('Steps 1+2'!$H$11))*3+1),((A3620-('Steps 1+2'!$H$11))/(('Steps 1+2'!$E$17)-('Steps 1+2'!$H$11))*2+4)))," ")," ")</f>
        <v xml:space="preserve"> </v>
      </c>
      <c r="C3620" s="9" t="str">
        <f t="shared" si="115"/>
        <v xml:space="preserve"> </v>
      </c>
      <c r="D3620" s="32" t="e">
        <f t="shared" si="116"/>
        <v>#N/A</v>
      </c>
    </row>
    <row r="3621" spans="1:4">
      <c r="A3621" s="32" t="e">
        <f>IF((A3620+$F$5&lt;='Steps 1+2'!$E$17),A3620+$F$5,#N/A)</f>
        <v>#N/A</v>
      </c>
      <c r="B3621" s="10" t="str">
        <f>IFERROR(IF(ISNUMBER(A3621),(IF(A3621&lt;('Steps 1+2'!$H$11),((A3621/('Steps 1+2'!$H$11))*3+1),((A3621-('Steps 1+2'!$H$11))/(('Steps 1+2'!$E$17)-('Steps 1+2'!$H$11))*2+4)))," ")," ")</f>
        <v xml:space="preserve"> </v>
      </c>
      <c r="C3621" s="9" t="str">
        <f t="shared" si="115"/>
        <v xml:space="preserve"> </v>
      </c>
      <c r="D3621" s="32" t="e">
        <f t="shared" si="116"/>
        <v>#N/A</v>
      </c>
    </row>
    <row r="3622" spans="1:4">
      <c r="A3622" s="32" t="e">
        <f>IF((A3621+$F$5&lt;='Steps 1+2'!$E$17),A3621+$F$5,#N/A)</f>
        <v>#N/A</v>
      </c>
      <c r="B3622" s="10" t="str">
        <f>IFERROR(IF(ISNUMBER(A3622),(IF(A3622&lt;('Steps 1+2'!$H$11),((A3622/('Steps 1+2'!$H$11))*3+1),((A3622-('Steps 1+2'!$H$11))/(('Steps 1+2'!$E$17)-('Steps 1+2'!$H$11))*2+4)))," ")," ")</f>
        <v xml:space="preserve"> </v>
      </c>
      <c r="C3622" s="9" t="str">
        <f t="shared" si="115"/>
        <v xml:space="preserve"> </v>
      </c>
      <c r="D3622" s="32" t="e">
        <f t="shared" si="116"/>
        <v>#N/A</v>
      </c>
    </row>
    <row r="3623" spans="1:4">
      <c r="A3623" s="32" t="e">
        <f>IF((A3622+$F$5&lt;='Steps 1+2'!$E$17),A3622+$F$5,#N/A)</f>
        <v>#N/A</v>
      </c>
      <c r="B3623" s="10" t="str">
        <f>IFERROR(IF(ISNUMBER(A3623),(IF(A3623&lt;('Steps 1+2'!$H$11),((A3623/('Steps 1+2'!$H$11))*3+1),((A3623-('Steps 1+2'!$H$11))/(('Steps 1+2'!$E$17)-('Steps 1+2'!$H$11))*2+4)))," ")," ")</f>
        <v xml:space="preserve"> </v>
      </c>
      <c r="C3623" s="9" t="str">
        <f t="shared" si="115"/>
        <v xml:space="preserve"> </v>
      </c>
      <c r="D3623" s="32" t="e">
        <f t="shared" si="116"/>
        <v>#N/A</v>
      </c>
    </row>
    <row r="3624" spans="1:4">
      <c r="A3624" s="32" t="e">
        <f>IF((A3623+$F$5&lt;='Steps 1+2'!$E$17),A3623+$F$5,#N/A)</f>
        <v>#N/A</v>
      </c>
      <c r="B3624" s="10" t="str">
        <f>IFERROR(IF(ISNUMBER(A3624),(IF(A3624&lt;('Steps 1+2'!$H$11),((A3624/('Steps 1+2'!$H$11))*3+1),((A3624-('Steps 1+2'!$H$11))/(('Steps 1+2'!$E$17)-('Steps 1+2'!$H$11))*2+4)))," ")," ")</f>
        <v xml:space="preserve"> </v>
      </c>
      <c r="C3624" s="9" t="str">
        <f t="shared" si="115"/>
        <v xml:space="preserve"> </v>
      </c>
      <c r="D3624" s="32" t="e">
        <f t="shared" si="116"/>
        <v>#N/A</v>
      </c>
    </row>
    <row r="3625" spans="1:4">
      <c r="A3625" s="32" t="e">
        <f>IF((A3624+$F$5&lt;='Steps 1+2'!$E$17),A3624+$F$5,#N/A)</f>
        <v>#N/A</v>
      </c>
      <c r="B3625" s="10" t="str">
        <f>IFERROR(IF(ISNUMBER(A3625),(IF(A3625&lt;('Steps 1+2'!$H$11),((A3625/('Steps 1+2'!$H$11))*3+1),((A3625-('Steps 1+2'!$H$11))/(('Steps 1+2'!$E$17)-('Steps 1+2'!$H$11))*2+4)))," ")," ")</f>
        <v xml:space="preserve"> </v>
      </c>
      <c r="C3625" s="9" t="str">
        <f t="shared" si="115"/>
        <v xml:space="preserve"> </v>
      </c>
      <c r="D3625" s="32" t="e">
        <f t="shared" si="116"/>
        <v>#N/A</v>
      </c>
    </row>
    <row r="3626" spans="1:4">
      <c r="A3626" s="32" t="e">
        <f>IF((A3625+$F$5&lt;='Steps 1+2'!$E$17),A3625+$F$5,#N/A)</f>
        <v>#N/A</v>
      </c>
      <c r="B3626" s="10" t="str">
        <f>IFERROR(IF(ISNUMBER(A3626),(IF(A3626&lt;('Steps 1+2'!$H$11),((A3626/('Steps 1+2'!$H$11))*3+1),((A3626-('Steps 1+2'!$H$11))/(('Steps 1+2'!$E$17)-('Steps 1+2'!$H$11))*2+4)))," ")," ")</f>
        <v xml:space="preserve"> </v>
      </c>
      <c r="C3626" s="9" t="str">
        <f t="shared" si="115"/>
        <v xml:space="preserve"> </v>
      </c>
      <c r="D3626" s="32" t="e">
        <f t="shared" si="116"/>
        <v>#N/A</v>
      </c>
    </row>
    <row r="3627" spans="1:4">
      <c r="A3627" s="32" t="e">
        <f>IF((A3626+$F$5&lt;='Steps 1+2'!$E$17),A3626+$F$5,#N/A)</f>
        <v>#N/A</v>
      </c>
      <c r="B3627" s="10" t="str">
        <f>IFERROR(IF(ISNUMBER(A3627),(IF(A3627&lt;('Steps 1+2'!$H$11),((A3627/('Steps 1+2'!$H$11))*3+1),((A3627-('Steps 1+2'!$H$11))/(('Steps 1+2'!$E$17)-('Steps 1+2'!$H$11))*2+4)))," ")," ")</f>
        <v xml:space="preserve"> </v>
      </c>
      <c r="C3627" s="9" t="str">
        <f t="shared" si="115"/>
        <v xml:space="preserve"> </v>
      </c>
      <c r="D3627" s="32" t="e">
        <f t="shared" si="116"/>
        <v>#N/A</v>
      </c>
    </row>
    <row r="3628" spans="1:4">
      <c r="A3628" s="32" t="e">
        <f>IF((A3627+$F$5&lt;='Steps 1+2'!$E$17),A3627+$F$5,#N/A)</f>
        <v>#N/A</v>
      </c>
      <c r="B3628" s="10" t="str">
        <f>IFERROR(IF(ISNUMBER(A3628),(IF(A3628&lt;('Steps 1+2'!$H$11),((A3628/('Steps 1+2'!$H$11))*3+1),((A3628-('Steps 1+2'!$H$11))/(('Steps 1+2'!$E$17)-('Steps 1+2'!$H$11))*2+4)))," ")," ")</f>
        <v xml:space="preserve"> </v>
      </c>
      <c r="C3628" s="9" t="str">
        <f t="shared" si="115"/>
        <v xml:space="preserve"> </v>
      </c>
      <c r="D3628" s="32" t="e">
        <f t="shared" si="116"/>
        <v>#N/A</v>
      </c>
    </row>
    <row r="3629" spans="1:4">
      <c r="A3629" s="32" t="e">
        <f>IF((A3628+$F$5&lt;='Steps 1+2'!$E$17),A3628+$F$5,#N/A)</f>
        <v>#N/A</v>
      </c>
      <c r="B3629" s="10" t="str">
        <f>IFERROR(IF(ISNUMBER(A3629),(IF(A3629&lt;('Steps 1+2'!$H$11),((A3629/('Steps 1+2'!$H$11))*3+1),((A3629-('Steps 1+2'!$H$11))/(('Steps 1+2'!$E$17)-('Steps 1+2'!$H$11))*2+4)))," ")," ")</f>
        <v xml:space="preserve"> </v>
      </c>
      <c r="C3629" s="9" t="str">
        <f t="shared" si="115"/>
        <v xml:space="preserve"> </v>
      </c>
      <c r="D3629" s="32" t="e">
        <f t="shared" si="116"/>
        <v>#N/A</v>
      </c>
    </row>
    <row r="3630" spans="1:4">
      <c r="A3630" s="32" t="e">
        <f>IF((A3629+$F$5&lt;='Steps 1+2'!$E$17),A3629+$F$5,#N/A)</f>
        <v>#N/A</v>
      </c>
      <c r="B3630" s="10" t="str">
        <f>IFERROR(IF(ISNUMBER(A3630),(IF(A3630&lt;('Steps 1+2'!$H$11),((A3630/('Steps 1+2'!$H$11))*3+1),((A3630-('Steps 1+2'!$H$11))/(('Steps 1+2'!$E$17)-('Steps 1+2'!$H$11))*2+4)))," ")," ")</f>
        <v xml:space="preserve"> </v>
      </c>
      <c r="C3630" s="9" t="str">
        <f t="shared" si="115"/>
        <v xml:space="preserve"> </v>
      </c>
      <c r="D3630" s="32" t="e">
        <f t="shared" si="116"/>
        <v>#N/A</v>
      </c>
    </row>
    <row r="3631" spans="1:4">
      <c r="A3631" s="32" t="e">
        <f>IF((A3630+$F$5&lt;='Steps 1+2'!$E$17),A3630+$F$5,#N/A)</f>
        <v>#N/A</v>
      </c>
      <c r="B3631" s="10" t="str">
        <f>IFERROR(IF(ISNUMBER(A3631),(IF(A3631&lt;('Steps 1+2'!$H$11),((A3631/('Steps 1+2'!$H$11))*3+1),((A3631-('Steps 1+2'!$H$11))/(('Steps 1+2'!$E$17)-('Steps 1+2'!$H$11))*2+4)))," ")," ")</f>
        <v xml:space="preserve"> </v>
      </c>
      <c r="C3631" s="9" t="str">
        <f t="shared" si="115"/>
        <v xml:space="preserve"> </v>
      </c>
      <c r="D3631" s="32" t="e">
        <f t="shared" si="116"/>
        <v>#N/A</v>
      </c>
    </row>
    <row r="3632" spans="1:4">
      <c r="A3632" s="32" t="e">
        <f>IF((A3631+$F$5&lt;='Steps 1+2'!$E$17),A3631+$F$5,#N/A)</f>
        <v>#N/A</v>
      </c>
      <c r="B3632" s="10" t="str">
        <f>IFERROR(IF(ISNUMBER(A3632),(IF(A3632&lt;('Steps 1+2'!$H$11),((A3632/('Steps 1+2'!$H$11))*3+1),((A3632-('Steps 1+2'!$H$11))/(('Steps 1+2'!$E$17)-('Steps 1+2'!$H$11))*2+4)))," ")," ")</f>
        <v xml:space="preserve"> </v>
      </c>
      <c r="C3632" s="9" t="str">
        <f t="shared" si="115"/>
        <v xml:space="preserve"> </v>
      </c>
      <c r="D3632" s="32" t="e">
        <f t="shared" si="116"/>
        <v>#N/A</v>
      </c>
    </row>
    <row r="3633" spans="1:4">
      <c r="A3633" s="32" t="e">
        <f>IF((A3632+$F$5&lt;='Steps 1+2'!$E$17),A3632+$F$5,#N/A)</f>
        <v>#N/A</v>
      </c>
      <c r="B3633" s="10" t="str">
        <f>IFERROR(IF(ISNUMBER(A3633),(IF(A3633&lt;('Steps 1+2'!$H$11),((A3633/('Steps 1+2'!$H$11))*3+1),((A3633-('Steps 1+2'!$H$11))/(('Steps 1+2'!$E$17)-('Steps 1+2'!$H$11))*2+4)))," ")," ")</f>
        <v xml:space="preserve"> </v>
      </c>
      <c r="C3633" s="9" t="str">
        <f t="shared" si="115"/>
        <v xml:space="preserve"> </v>
      </c>
      <c r="D3633" s="32" t="e">
        <f t="shared" si="116"/>
        <v>#N/A</v>
      </c>
    </row>
    <row r="3634" spans="1:4">
      <c r="A3634" s="32" t="e">
        <f>IF((A3633+$F$5&lt;='Steps 1+2'!$E$17),A3633+$F$5,#N/A)</f>
        <v>#N/A</v>
      </c>
      <c r="B3634" s="10" t="str">
        <f>IFERROR(IF(ISNUMBER(A3634),(IF(A3634&lt;('Steps 1+2'!$H$11),((A3634/('Steps 1+2'!$H$11))*3+1),((A3634-('Steps 1+2'!$H$11))/(('Steps 1+2'!$E$17)-('Steps 1+2'!$H$11))*2+4)))," ")," ")</f>
        <v xml:space="preserve"> </v>
      </c>
      <c r="C3634" s="9" t="str">
        <f t="shared" si="115"/>
        <v xml:space="preserve"> </v>
      </c>
      <c r="D3634" s="32" t="e">
        <f t="shared" si="116"/>
        <v>#N/A</v>
      </c>
    </row>
    <row r="3635" spans="1:4">
      <c r="A3635" s="32" t="e">
        <f>IF((A3634+$F$5&lt;='Steps 1+2'!$E$17),A3634+$F$5,#N/A)</f>
        <v>#N/A</v>
      </c>
      <c r="B3635" s="10" t="str">
        <f>IFERROR(IF(ISNUMBER(A3635),(IF(A3635&lt;('Steps 1+2'!$H$11),((A3635/('Steps 1+2'!$H$11))*3+1),((A3635-('Steps 1+2'!$H$11))/(('Steps 1+2'!$E$17)-('Steps 1+2'!$H$11))*2+4)))," ")," ")</f>
        <v xml:space="preserve"> </v>
      </c>
      <c r="C3635" s="9" t="str">
        <f t="shared" si="115"/>
        <v xml:space="preserve"> </v>
      </c>
      <c r="D3635" s="32" t="e">
        <f t="shared" si="116"/>
        <v>#N/A</v>
      </c>
    </row>
    <row r="3636" spans="1:4">
      <c r="A3636" s="32" t="e">
        <f>IF((A3635+$F$5&lt;='Steps 1+2'!$E$17),A3635+$F$5,#N/A)</f>
        <v>#N/A</v>
      </c>
      <c r="B3636" s="10" t="str">
        <f>IFERROR(IF(ISNUMBER(A3636),(IF(A3636&lt;('Steps 1+2'!$H$11),((A3636/('Steps 1+2'!$H$11))*3+1),((A3636-('Steps 1+2'!$H$11))/(('Steps 1+2'!$E$17)-('Steps 1+2'!$H$11))*2+4)))," ")," ")</f>
        <v xml:space="preserve"> </v>
      </c>
      <c r="C3636" s="9" t="str">
        <f t="shared" si="115"/>
        <v xml:space="preserve"> </v>
      </c>
      <c r="D3636" s="32" t="e">
        <f t="shared" si="116"/>
        <v>#N/A</v>
      </c>
    </row>
    <row r="3637" spans="1:4">
      <c r="A3637" s="32" t="e">
        <f>IF((A3636+$F$5&lt;='Steps 1+2'!$E$17),A3636+$F$5,#N/A)</f>
        <v>#N/A</v>
      </c>
      <c r="B3637" s="10" t="str">
        <f>IFERROR(IF(ISNUMBER(A3637),(IF(A3637&lt;('Steps 1+2'!$H$11),((A3637/('Steps 1+2'!$H$11))*3+1),((A3637-('Steps 1+2'!$H$11))/(('Steps 1+2'!$E$17)-('Steps 1+2'!$H$11))*2+4)))," ")," ")</f>
        <v xml:space="preserve"> </v>
      </c>
      <c r="C3637" s="9" t="str">
        <f t="shared" si="115"/>
        <v xml:space="preserve"> </v>
      </c>
      <c r="D3637" s="32" t="e">
        <f t="shared" si="116"/>
        <v>#N/A</v>
      </c>
    </row>
    <row r="3638" spans="1:4">
      <c r="A3638" s="32" t="e">
        <f>IF((A3637+$F$5&lt;='Steps 1+2'!$E$17),A3637+$F$5,#N/A)</f>
        <v>#N/A</v>
      </c>
      <c r="B3638" s="10" t="str">
        <f>IFERROR(IF(ISNUMBER(A3638),(IF(A3638&lt;('Steps 1+2'!$H$11),((A3638/('Steps 1+2'!$H$11))*3+1),((A3638-('Steps 1+2'!$H$11))/(('Steps 1+2'!$E$17)-('Steps 1+2'!$H$11))*2+4)))," ")," ")</f>
        <v xml:space="preserve"> </v>
      </c>
      <c r="C3638" s="9" t="str">
        <f t="shared" si="115"/>
        <v xml:space="preserve"> </v>
      </c>
      <c r="D3638" s="32" t="e">
        <f t="shared" si="116"/>
        <v>#N/A</v>
      </c>
    </row>
    <row r="3639" spans="1:4">
      <c r="A3639" s="32" t="e">
        <f>IF((A3638+$F$5&lt;='Steps 1+2'!$E$17),A3638+$F$5,#N/A)</f>
        <v>#N/A</v>
      </c>
      <c r="B3639" s="10" t="str">
        <f>IFERROR(IF(ISNUMBER(A3639),(IF(A3639&lt;('Steps 1+2'!$H$11),((A3639/('Steps 1+2'!$H$11))*3+1),((A3639-('Steps 1+2'!$H$11))/(('Steps 1+2'!$E$17)-('Steps 1+2'!$H$11))*2+4)))," ")," ")</f>
        <v xml:space="preserve"> </v>
      </c>
      <c r="C3639" s="9" t="str">
        <f t="shared" si="115"/>
        <v xml:space="preserve"> </v>
      </c>
      <c r="D3639" s="32" t="e">
        <f t="shared" si="116"/>
        <v>#N/A</v>
      </c>
    </row>
    <row r="3640" spans="1:4">
      <c r="A3640" s="32" t="e">
        <f>IF((A3639+$F$5&lt;='Steps 1+2'!$E$17),A3639+$F$5,#N/A)</f>
        <v>#N/A</v>
      </c>
      <c r="B3640" s="10" t="str">
        <f>IFERROR(IF(ISNUMBER(A3640),(IF(A3640&lt;('Steps 1+2'!$H$11),((A3640/('Steps 1+2'!$H$11))*3+1),((A3640-('Steps 1+2'!$H$11))/(('Steps 1+2'!$E$17)-('Steps 1+2'!$H$11))*2+4)))," ")," ")</f>
        <v xml:space="preserve"> </v>
      </c>
      <c r="C3640" s="9" t="str">
        <f t="shared" si="115"/>
        <v xml:space="preserve"> </v>
      </c>
      <c r="D3640" s="32" t="e">
        <f t="shared" si="116"/>
        <v>#N/A</v>
      </c>
    </row>
    <row r="3641" spans="1:4">
      <c r="A3641" s="32" t="e">
        <f>IF((A3640+$F$5&lt;='Steps 1+2'!$E$17),A3640+$F$5,#N/A)</f>
        <v>#N/A</v>
      </c>
      <c r="B3641" s="10" t="str">
        <f>IFERROR(IF(ISNUMBER(A3641),(IF(A3641&lt;('Steps 1+2'!$H$11),((A3641/('Steps 1+2'!$H$11))*3+1),((A3641-('Steps 1+2'!$H$11))/(('Steps 1+2'!$E$17)-('Steps 1+2'!$H$11))*2+4)))," ")," ")</f>
        <v xml:space="preserve"> </v>
      </c>
      <c r="C3641" s="9" t="str">
        <f t="shared" si="115"/>
        <v xml:space="preserve"> </v>
      </c>
      <c r="D3641" s="32" t="e">
        <f t="shared" si="116"/>
        <v>#N/A</v>
      </c>
    </row>
    <row r="3642" spans="1:4">
      <c r="A3642" s="32" t="e">
        <f>IF((A3641+$F$5&lt;='Steps 1+2'!$E$17),A3641+$F$5,#N/A)</f>
        <v>#N/A</v>
      </c>
      <c r="B3642" s="10" t="str">
        <f>IFERROR(IF(ISNUMBER(A3642),(IF(A3642&lt;('Steps 1+2'!$H$11),((A3642/('Steps 1+2'!$H$11))*3+1),((A3642-('Steps 1+2'!$H$11))/(('Steps 1+2'!$E$17)-('Steps 1+2'!$H$11))*2+4)))," ")," ")</f>
        <v xml:space="preserve"> </v>
      </c>
      <c r="C3642" s="9" t="str">
        <f t="shared" si="115"/>
        <v xml:space="preserve"> </v>
      </c>
      <c r="D3642" s="32" t="e">
        <f t="shared" si="116"/>
        <v>#N/A</v>
      </c>
    </row>
    <row r="3643" spans="1:4">
      <c r="A3643" s="32" t="e">
        <f>IF((A3642+$F$5&lt;='Steps 1+2'!$E$17),A3642+$F$5,#N/A)</f>
        <v>#N/A</v>
      </c>
      <c r="B3643" s="10" t="str">
        <f>IFERROR(IF(ISNUMBER(A3643),(IF(A3643&lt;('Steps 1+2'!$H$11),((A3643/('Steps 1+2'!$H$11))*3+1),((A3643-('Steps 1+2'!$H$11))/(('Steps 1+2'!$E$17)-('Steps 1+2'!$H$11))*2+4)))," ")," ")</f>
        <v xml:space="preserve"> </v>
      </c>
      <c r="C3643" s="9" t="str">
        <f t="shared" si="115"/>
        <v xml:space="preserve"> </v>
      </c>
      <c r="D3643" s="32" t="e">
        <f t="shared" si="116"/>
        <v>#N/A</v>
      </c>
    </row>
    <row r="3644" spans="1:4">
      <c r="A3644" s="32" t="e">
        <f>IF((A3643+$F$5&lt;='Steps 1+2'!$E$17),A3643+$F$5,#N/A)</f>
        <v>#N/A</v>
      </c>
      <c r="B3644" s="10" t="str">
        <f>IFERROR(IF(ISNUMBER(A3644),(IF(A3644&lt;('Steps 1+2'!$H$11),((A3644/('Steps 1+2'!$H$11))*3+1),((A3644-('Steps 1+2'!$H$11))/(('Steps 1+2'!$E$17)-('Steps 1+2'!$H$11))*2+4)))," ")," ")</f>
        <v xml:space="preserve"> </v>
      </c>
      <c r="C3644" s="9" t="str">
        <f t="shared" si="115"/>
        <v xml:space="preserve"> </v>
      </c>
      <c r="D3644" s="32" t="e">
        <f t="shared" si="116"/>
        <v>#N/A</v>
      </c>
    </row>
    <row r="3645" spans="1:4">
      <c r="A3645" s="32" t="e">
        <f>IF((A3644+$F$5&lt;='Steps 1+2'!$E$17),A3644+$F$5,#N/A)</f>
        <v>#N/A</v>
      </c>
      <c r="B3645" s="10" t="str">
        <f>IFERROR(IF(ISNUMBER(A3645),(IF(A3645&lt;('Steps 1+2'!$H$11),((A3645/('Steps 1+2'!$H$11))*3+1),((A3645-('Steps 1+2'!$H$11))/(('Steps 1+2'!$E$17)-('Steps 1+2'!$H$11))*2+4)))," ")," ")</f>
        <v xml:space="preserve"> </v>
      </c>
      <c r="C3645" s="9" t="str">
        <f t="shared" si="115"/>
        <v xml:space="preserve"> </v>
      </c>
      <c r="D3645" s="32" t="e">
        <f t="shared" si="116"/>
        <v>#N/A</v>
      </c>
    </row>
    <row r="3646" spans="1:4">
      <c r="A3646" s="32" t="e">
        <f>IF((A3645+$F$5&lt;='Steps 1+2'!$E$17),A3645+$F$5,#N/A)</f>
        <v>#N/A</v>
      </c>
      <c r="B3646" s="10" t="str">
        <f>IFERROR(IF(ISNUMBER(A3646),(IF(A3646&lt;('Steps 1+2'!$H$11),((A3646/('Steps 1+2'!$H$11))*3+1),((A3646-('Steps 1+2'!$H$11))/(('Steps 1+2'!$E$17)-('Steps 1+2'!$H$11))*2+4)))," ")," ")</f>
        <v xml:space="preserve"> </v>
      </c>
      <c r="C3646" s="9" t="str">
        <f t="shared" si="115"/>
        <v xml:space="preserve"> </v>
      </c>
      <c r="D3646" s="32" t="e">
        <f t="shared" si="116"/>
        <v>#N/A</v>
      </c>
    </row>
    <row r="3647" spans="1:4">
      <c r="A3647" s="32" t="e">
        <f>IF((A3646+$F$5&lt;='Steps 1+2'!$E$17),A3646+$F$5,#N/A)</f>
        <v>#N/A</v>
      </c>
      <c r="B3647" s="10" t="str">
        <f>IFERROR(IF(ISNUMBER(A3647),(IF(A3647&lt;('Steps 1+2'!$H$11),((A3647/('Steps 1+2'!$H$11))*3+1),((A3647-('Steps 1+2'!$H$11))/(('Steps 1+2'!$E$17)-('Steps 1+2'!$H$11))*2+4)))," ")," ")</f>
        <v xml:space="preserve"> </v>
      </c>
      <c r="C3647" s="9" t="str">
        <f t="shared" si="115"/>
        <v xml:space="preserve"> </v>
      </c>
      <c r="D3647" s="32" t="e">
        <f t="shared" si="116"/>
        <v>#N/A</v>
      </c>
    </row>
    <row r="3648" spans="1:4">
      <c r="A3648" s="32" t="e">
        <f>IF((A3647+$F$5&lt;='Steps 1+2'!$E$17),A3647+$F$5,#N/A)</f>
        <v>#N/A</v>
      </c>
      <c r="B3648" s="10" t="str">
        <f>IFERROR(IF(ISNUMBER(A3648),(IF(A3648&lt;('Steps 1+2'!$H$11),((A3648/('Steps 1+2'!$H$11))*3+1),((A3648-('Steps 1+2'!$H$11))/(('Steps 1+2'!$E$17)-('Steps 1+2'!$H$11))*2+4)))," ")," ")</f>
        <v xml:space="preserve"> </v>
      </c>
      <c r="C3648" s="9" t="str">
        <f t="shared" si="115"/>
        <v xml:space="preserve"> </v>
      </c>
      <c r="D3648" s="32" t="e">
        <f t="shared" si="116"/>
        <v>#N/A</v>
      </c>
    </row>
    <row r="3649" spans="1:4">
      <c r="A3649" s="32" t="e">
        <f>IF((A3648+$F$5&lt;='Steps 1+2'!$E$17),A3648+$F$5,#N/A)</f>
        <v>#N/A</v>
      </c>
      <c r="B3649" s="10" t="str">
        <f>IFERROR(IF(ISNUMBER(A3649),(IF(A3649&lt;('Steps 1+2'!$H$11),((A3649/('Steps 1+2'!$H$11))*3+1),((A3649-('Steps 1+2'!$H$11))/(('Steps 1+2'!$E$17)-('Steps 1+2'!$H$11))*2+4)))," ")," ")</f>
        <v xml:space="preserve"> </v>
      </c>
      <c r="C3649" s="9" t="str">
        <f t="shared" si="115"/>
        <v xml:space="preserve"> </v>
      </c>
      <c r="D3649" s="32" t="e">
        <f t="shared" si="116"/>
        <v>#N/A</v>
      </c>
    </row>
    <row r="3650" spans="1:4">
      <c r="A3650" s="32" t="e">
        <f>IF((A3649+$F$5&lt;='Steps 1+2'!$E$17),A3649+$F$5,#N/A)</f>
        <v>#N/A</v>
      </c>
      <c r="B3650" s="10" t="str">
        <f>IFERROR(IF(ISNUMBER(A3650),(IF(A3650&lt;('Steps 1+2'!$H$11),((A3650/('Steps 1+2'!$H$11))*3+1),((A3650-('Steps 1+2'!$H$11))/(('Steps 1+2'!$E$17)-('Steps 1+2'!$H$11))*2+4)))," ")," ")</f>
        <v xml:space="preserve"> </v>
      </c>
      <c r="C3650" s="9" t="str">
        <f t="shared" ref="C3650:C3713" si="117">IFERROR(IF(AND(B3650&gt;3.5,B3650&lt;4),3.5,ROUND(B3650/5,1)*5)," ")</f>
        <v xml:space="preserve"> </v>
      </c>
      <c r="D3650" s="32" t="e">
        <f t="shared" si="116"/>
        <v>#N/A</v>
      </c>
    </row>
    <row r="3651" spans="1:4">
      <c r="A3651" s="32" t="e">
        <f>IF((A3650+$F$5&lt;='Steps 1+2'!$E$17),A3650+$F$5,#N/A)</f>
        <v>#N/A</v>
      </c>
      <c r="B3651" s="10" t="str">
        <f>IFERROR(IF(ISNUMBER(A3651),(IF(A3651&lt;('Steps 1+2'!$H$11),((A3651/('Steps 1+2'!$H$11))*3+1),((A3651-('Steps 1+2'!$H$11))/(('Steps 1+2'!$E$17)-('Steps 1+2'!$H$11))*2+4)))," ")," ")</f>
        <v xml:space="preserve"> </v>
      </c>
      <c r="C3651" s="9" t="str">
        <f t="shared" si="117"/>
        <v xml:space="preserve"> </v>
      </c>
      <c r="D3651" s="32" t="e">
        <f t="shared" si="116"/>
        <v>#N/A</v>
      </c>
    </row>
    <row r="3652" spans="1:4">
      <c r="A3652" s="32" t="e">
        <f>IF((A3651+$F$5&lt;='Steps 1+2'!$E$17),A3651+$F$5,#N/A)</f>
        <v>#N/A</v>
      </c>
      <c r="B3652" s="10" t="str">
        <f>IFERROR(IF(ISNUMBER(A3652),(IF(A3652&lt;('Steps 1+2'!$H$11),((A3652/('Steps 1+2'!$H$11))*3+1),((A3652-('Steps 1+2'!$H$11))/(('Steps 1+2'!$E$17)-('Steps 1+2'!$H$11))*2+4)))," ")," ")</f>
        <v xml:space="preserve"> </v>
      </c>
      <c r="C3652" s="9" t="str">
        <f t="shared" si="117"/>
        <v xml:space="preserve"> </v>
      </c>
      <c r="D3652" s="32" t="e">
        <f t="shared" si="116"/>
        <v>#N/A</v>
      </c>
    </row>
    <row r="3653" spans="1:4">
      <c r="A3653" s="32" t="e">
        <f>IF((A3652+$F$5&lt;='Steps 1+2'!$E$17),A3652+$F$5,#N/A)</f>
        <v>#N/A</v>
      </c>
      <c r="B3653" s="10" t="str">
        <f>IFERROR(IF(ISNUMBER(A3653),(IF(A3653&lt;('Steps 1+2'!$H$11),((A3653/('Steps 1+2'!$H$11))*3+1),((A3653-('Steps 1+2'!$H$11))/(('Steps 1+2'!$E$17)-('Steps 1+2'!$H$11))*2+4)))," ")," ")</f>
        <v xml:space="preserve"> </v>
      </c>
      <c r="C3653" s="9" t="str">
        <f t="shared" si="117"/>
        <v xml:space="preserve"> </v>
      </c>
      <c r="D3653" s="32" t="e">
        <f t="shared" si="116"/>
        <v>#N/A</v>
      </c>
    </row>
    <row r="3654" spans="1:4">
      <c r="A3654" s="32" t="e">
        <f>IF((A3653+$F$5&lt;='Steps 1+2'!$E$17),A3653+$F$5,#N/A)</f>
        <v>#N/A</v>
      </c>
      <c r="B3654" s="10" t="str">
        <f>IFERROR(IF(ISNUMBER(A3654),(IF(A3654&lt;('Steps 1+2'!$H$11),((A3654/('Steps 1+2'!$H$11))*3+1),((A3654-('Steps 1+2'!$H$11))/(('Steps 1+2'!$E$17)-('Steps 1+2'!$H$11))*2+4)))," ")," ")</f>
        <v xml:space="preserve"> </v>
      </c>
      <c r="C3654" s="9" t="str">
        <f t="shared" si="117"/>
        <v xml:space="preserve"> </v>
      </c>
      <c r="D3654" s="32" t="e">
        <f t="shared" si="116"/>
        <v>#N/A</v>
      </c>
    </row>
    <row r="3655" spans="1:4">
      <c r="A3655" s="32" t="e">
        <f>IF((A3654+$F$5&lt;='Steps 1+2'!$E$17),A3654+$F$5,#N/A)</f>
        <v>#N/A</v>
      </c>
      <c r="B3655" s="10" t="str">
        <f>IFERROR(IF(ISNUMBER(A3655),(IF(A3655&lt;('Steps 1+2'!$H$11),((A3655/('Steps 1+2'!$H$11))*3+1),((A3655-('Steps 1+2'!$H$11))/(('Steps 1+2'!$E$17)-('Steps 1+2'!$H$11))*2+4)))," ")," ")</f>
        <v xml:space="preserve"> </v>
      </c>
      <c r="C3655" s="9" t="str">
        <f t="shared" si="117"/>
        <v xml:space="preserve"> </v>
      </c>
      <c r="D3655" s="32" t="e">
        <f t="shared" si="116"/>
        <v>#N/A</v>
      </c>
    </row>
    <row r="3656" spans="1:4">
      <c r="A3656" s="32" t="e">
        <f>IF((A3655+$F$5&lt;='Steps 1+2'!$E$17),A3655+$F$5,#N/A)</f>
        <v>#N/A</v>
      </c>
      <c r="B3656" s="10" t="str">
        <f>IFERROR(IF(ISNUMBER(A3656),(IF(A3656&lt;('Steps 1+2'!$H$11),((A3656/('Steps 1+2'!$H$11))*3+1),((A3656-('Steps 1+2'!$H$11))/(('Steps 1+2'!$E$17)-('Steps 1+2'!$H$11))*2+4)))," ")," ")</f>
        <v xml:space="preserve"> </v>
      </c>
      <c r="C3656" s="9" t="str">
        <f t="shared" si="117"/>
        <v xml:space="preserve"> </v>
      </c>
      <c r="D3656" s="32" t="e">
        <f t="shared" si="116"/>
        <v>#N/A</v>
      </c>
    </row>
    <row r="3657" spans="1:4">
      <c r="A3657" s="32" t="e">
        <f>IF((A3656+$F$5&lt;='Steps 1+2'!$E$17),A3656+$F$5,#N/A)</f>
        <v>#N/A</v>
      </c>
      <c r="B3657" s="10" t="str">
        <f>IFERROR(IF(ISNUMBER(A3657),(IF(A3657&lt;('Steps 1+2'!$H$11),((A3657/('Steps 1+2'!$H$11))*3+1),((A3657-('Steps 1+2'!$H$11))/(('Steps 1+2'!$E$17)-('Steps 1+2'!$H$11))*2+4)))," ")," ")</f>
        <v xml:space="preserve"> </v>
      </c>
      <c r="C3657" s="9" t="str">
        <f t="shared" si="117"/>
        <v xml:space="preserve"> </v>
      </c>
      <c r="D3657" s="32" t="e">
        <f t="shared" si="116"/>
        <v>#N/A</v>
      </c>
    </row>
    <row r="3658" spans="1:4">
      <c r="A3658" s="32" t="e">
        <f>IF((A3657+$F$5&lt;='Steps 1+2'!$E$17),A3657+$F$5,#N/A)</f>
        <v>#N/A</v>
      </c>
      <c r="B3658" s="10" t="str">
        <f>IFERROR(IF(ISNUMBER(A3658),(IF(A3658&lt;('Steps 1+2'!$H$11),((A3658/('Steps 1+2'!$H$11))*3+1),((A3658-('Steps 1+2'!$H$11))/(('Steps 1+2'!$E$17)-('Steps 1+2'!$H$11))*2+4)))," ")," ")</f>
        <v xml:space="preserve"> </v>
      </c>
      <c r="C3658" s="9" t="str">
        <f t="shared" si="117"/>
        <v xml:space="preserve"> </v>
      </c>
      <c r="D3658" s="32" t="e">
        <f t="shared" si="116"/>
        <v>#N/A</v>
      </c>
    </row>
    <row r="3659" spans="1:4">
      <c r="A3659" s="32" t="e">
        <f>IF((A3658+$F$5&lt;='Steps 1+2'!$E$17),A3658+$F$5,#N/A)</f>
        <v>#N/A</v>
      </c>
      <c r="B3659" s="10" t="str">
        <f>IFERROR(IF(ISNUMBER(A3659),(IF(A3659&lt;('Steps 1+2'!$H$11),((A3659/('Steps 1+2'!$H$11))*3+1),((A3659-('Steps 1+2'!$H$11))/(('Steps 1+2'!$E$17)-('Steps 1+2'!$H$11))*2+4)))," ")," ")</f>
        <v xml:space="preserve"> </v>
      </c>
      <c r="C3659" s="9" t="str">
        <f t="shared" si="117"/>
        <v xml:space="preserve"> </v>
      </c>
      <c r="D3659" s="32" t="e">
        <f t="shared" ref="D3659:D3722" si="118">A3659</f>
        <v>#N/A</v>
      </c>
    </row>
    <row r="3660" spans="1:4">
      <c r="A3660" s="32" t="e">
        <f>IF((A3659+$F$5&lt;='Steps 1+2'!$E$17),A3659+$F$5,#N/A)</f>
        <v>#N/A</v>
      </c>
      <c r="B3660" s="10" t="str">
        <f>IFERROR(IF(ISNUMBER(A3660),(IF(A3660&lt;('Steps 1+2'!$H$11),((A3660/('Steps 1+2'!$H$11))*3+1),((A3660-('Steps 1+2'!$H$11))/(('Steps 1+2'!$E$17)-('Steps 1+2'!$H$11))*2+4)))," ")," ")</f>
        <v xml:space="preserve"> </v>
      </c>
      <c r="C3660" s="9" t="str">
        <f t="shared" si="117"/>
        <v xml:space="preserve"> </v>
      </c>
      <c r="D3660" s="32" t="e">
        <f t="shared" si="118"/>
        <v>#N/A</v>
      </c>
    </row>
    <row r="3661" spans="1:4">
      <c r="A3661" s="32" t="e">
        <f>IF((A3660+$F$5&lt;='Steps 1+2'!$E$17),A3660+$F$5,#N/A)</f>
        <v>#N/A</v>
      </c>
      <c r="B3661" s="10" t="str">
        <f>IFERROR(IF(ISNUMBER(A3661),(IF(A3661&lt;('Steps 1+2'!$H$11),((A3661/('Steps 1+2'!$H$11))*3+1),((A3661-('Steps 1+2'!$H$11))/(('Steps 1+2'!$E$17)-('Steps 1+2'!$H$11))*2+4)))," ")," ")</f>
        <v xml:space="preserve"> </v>
      </c>
      <c r="C3661" s="9" t="str">
        <f t="shared" si="117"/>
        <v xml:space="preserve"> </v>
      </c>
      <c r="D3661" s="32" t="e">
        <f t="shared" si="118"/>
        <v>#N/A</v>
      </c>
    </row>
    <row r="3662" spans="1:4">
      <c r="A3662" s="32" t="e">
        <f>IF((A3661+$F$5&lt;='Steps 1+2'!$E$17),A3661+$F$5,#N/A)</f>
        <v>#N/A</v>
      </c>
      <c r="B3662" s="10" t="str">
        <f>IFERROR(IF(ISNUMBER(A3662),(IF(A3662&lt;('Steps 1+2'!$H$11),((A3662/('Steps 1+2'!$H$11))*3+1),((A3662-('Steps 1+2'!$H$11))/(('Steps 1+2'!$E$17)-('Steps 1+2'!$H$11))*2+4)))," ")," ")</f>
        <v xml:space="preserve"> </v>
      </c>
      <c r="C3662" s="9" t="str">
        <f t="shared" si="117"/>
        <v xml:space="preserve"> </v>
      </c>
      <c r="D3662" s="32" t="e">
        <f t="shared" si="118"/>
        <v>#N/A</v>
      </c>
    </row>
    <row r="3663" spans="1:4">
      <c r="A3663" s="32" t="e">
        <f>IF((A3662+$F$5&lt;='Steps 1+2'!$E$17),A3662+$F$5,#N/A)</f>
        <v>#N/A</v>
      </c>
      <c r="B3663" s="10" t="str">
        <f>IFERROR(IF(ISNUMBER(A3663),(IF(A3663&lt;('Steps 1+2'!$H$11),((A3663/('Steps 1+2'!$H$11))*3+1),((A3663-('Steps 1+2'!$H$11))/(('Steps 1+2'!$E$17)-('Steps 1+2'!$H$11))*2+4)))," ")," ")</f>
        <v xml:space="preserve"> </v>
      </c>
      <c r="C3663" s="9" t="str">
        <f t="shared" si="117"/>
        <v xml:space="preserve"> </v>
      </c>
      <c r="D3663" s="32" t="e">
        <f t="shared" si="118"/>
        <v>#N/A</v>
      </c>
    </row>
    <row r="3664" spans="1:4">
      <c r="A3664" s="32" t="e">
        <f>IF((A3663+$F$5&lt;='Steps 1+2'!$E$17),A3663+$F$5,#N/A)</f>
        <v>#N/A</v>
      </c>
      <c r="B3664" s="10" t="str">
        <f>IFERROR(IF(ISNUMBER(A3664),(IF(A3664&lt;('Steps 1+2'!$H$11),((A3664/('Steps 1+2'!$H$11))*3+1),((A3664-('Steps 1+2'!$H$11))/(('Steps 1+2'!$E$17)-('Steps 1+2'!$H$11))*2+4)))," ")," ")</f>
        <v xml:space="preserve"> </v>
      </c>
      <c r="C3664" s="9" t="str">
        <f t="shared" si="117"/>
        <v xml:space="preserve"> </v>
      </c>
      <c r="D3664" s="32" t="e">
        <f t="shared" si="118"/>
        <v>#N/A</v>
      </c>
    </row>
    <row r="3665" spans="1:4">
      <c r="A3665" s="32" t="e">
        <f>IF((A3664+$F$5&lt;='Steps 1+2'!$E$17),A3664+$F$5,#N/A)</f>
        <v>#N/A</v>
      </c>
      <c r="B3665" s="10" t="str">
        <f>IFERROR(IF(ISNUMBER(A3665),(IF(A3665&lt;('Steps 1+2'!$H$11),((A3665/('Steps 1+2'!$H$11))*3+1),((A3665-('Steps 1+2'!$H$11))/(('Steps 1+2'!$E$17)-('Steps 1+2'!$H$11))*2+4)))," ")," ")</f>
        <v xml:space="preserve"> </v>
      </c>
      <c r="C3665" s="9" t="str">
        <f t="shared" si="117"/>
        <v xml:space="preserve"> </v>
      </c>
      <c r="D3665" s="32" t="e">
        <f t="shared" si="118"/>
        <v>#N/A</v>
      </c>
    </row>
    <row r="3666" spans="1:4">
      <c r="A3666" s="32" t="e">
        <f>IF((A3665+$F$5&lt;='Steps 1+2'!$E$17),A3665+$F$5,#N/A)</f>
        <v>#N/A</v>
      </c>
      <c r="B3666" s="10" t="str">
        <f>IFERROR(IF(ISNUMBER(A3666),(IF(A3666&lt;('Steps 1+2'!$H$11),((A3666/('Steps 1+2'!$H$11))*3+1),((A3666-('Steps 1+2'!$H$11))/(('Steps 1+2'!$E$17)-('Steps 1+2'!$H$11))*2+4)))," ")," ")</f>
        <v xml:space="preserve"> </v>
      </c>
      <c r="C3666" s="9" t="str">
        <f t="shared" si="117"/>
        <v xml:space="preserve"> </v>
      </c>
      <c r="D3666" s="32" t="e">
        <f t="shared" si="118"/>
        <v>#N/A</v>
      </c>
    </row>
    <row r="3667" spans="1:4">
      <c r="A3667" s="32" t="e">
        <f>IF((A3666+$F$5&lt;='Steps 1+2'!$E$17),A3666+$F$5,#N/A)</f>
        <v>#N/A</v>
      </c>
      <c r="B3667" s="10" t="str">
        <f>IFERROR(IF(ISNUMBER(A3667),(IF(A3667&lt;('Steps 1+2'!$H$11),((A3667/('Steps 1+2'!$H$11))*3+1),((A3667-('Steps 1+2'!$H$11))/(('Steps 1+2'!$E$17)-('Steps 1+2'!$H$11))*2+4)))," ")," ")</f>
        <v xml:space="preserve"> </v>
      </c>
      <c r="C3667" s="9" t="str">
        <f t="shared" si="117"/>
        <v xml:space="preserve"> </v>
      </c>
      <c r="D3667" s="32" t="e">
        <f t="shared" si="118"/>
        <v>#N/A</v>
      </c>
    </row>
    <row r="3668" spans="1:4">
      <c r="A3668" s="32" t="e">
        <f>IF((A3667+$F$5&lt;='Steps 1+2'!$E$17),A3667+$F$5,#N/A)</f>
        <v>#N/A</v>
      </c>
      <c r="B3668" s="10" t="str">
        <f>IFERROR(IF(ISNUMBER(A3668),(IF(A3668&lt;('Steps 1+2'!$H$11),((A3668/('Steps 1+2'!$H$11))*3+1),((A3668-('Steps 1+2'!$H$11))/(('Steps 1+2'!$E$17)-('Steps 1+2'!$H$11))*2+4)))," ")," ")</f>
        <v xml:space="preserve"> </v>
      </c>
      <c r="C3668" s="9" t="str">
        <f t="shared" si="117"/>
        <v xml:space="preserve"> </v>
      </c>
      <c r="D3668" s="32" t="e">
        <f t="shared" si="118"/>
        <v>#N/A</v>
      </c>
    </row>
    <row r="3669" spans="1:4">
      <c r="A3669" s="32" t="e">
        <f>IF((A3668+$F$5&lt;='Steps 1+2'!$E$17),A3668+$F$5,#N/A)</f>
        <v>#N/A</v>
      </c>
      <c r="B3669" s="10" t="str">
        <f>IFERROR(IF(ISNUMBER(A3669),(IF(A3669&lt;('Steps 1+2'!$H$11),((A3669/('Steps 1+2'!$H$11))*3+1),((A3669-('Steps 1+2'!$H$11))/(('Steps 1+2'!$E$17)-('Steps 1+2'!$H$11))*2+4)))," ")," ")</f>
        <v xml:space="preserve"> </v>
      </c>
      <c r="C3669" s="9" t="str">
        <f t="shared" si="117"/>
        <v xml:space="preserve"> </v>
      </c>
      <c r="D3669" s="32" t="e">
        <f t="shared" si="118"/>
        <v>#N/A</v>
      </c>
    </row>
    <row r="3670" spans="1:4">
      <c r="A3670" s="32" t="e">
        <f>IF((A3669+$F$5&lt;='Steps 1+2'!$E$17),A3669+$F$5,#N/A)</f>
        <v>#N/A</v>
      </c>
      <c r="B3670" s="10" t="str">
        <f>IFERROR(IF(ISNUMBER(A3670),(IF(A3670&lt;('Steps 1+2'!$H$11),((A3670/('Steps 1+2'!$H$11))*3+1),((A3670-('Steps 1+2'!$H$11))/(('Steps 1+2'!$E$17)-('Steps 1+2'!$H$11))*2+4)))," ")," ")</f>
        <v xml:space="preserve"> </v>
      </c>
      <c r="C3670" s="9" t="str">
        <f t="shared" si="117"/>
        <v xml:space="preserve"> </v>
      </c>
      <c r="D3670" s="32" t="e">
        <f t="shared" si="118"/>
        <v>#N/A</v>
      </c>
    </row>
    <row r="3671" spans="1:4">
      <c r="A3671" s="32" t="e">
        <f>IF((A3670+$F$5&lt;='Steps 1+2'!$E$17),A3670+$F$5,#N/A)</f>
        <v>#N/A</v>
      </c>
      <c r="B3671" s="10" t="str">
        <f>IFERROR(IF(ISNUMBER(A3671),(IF(A3671&lt;('Steps 1+2'!$H$11),((A3671/('Steps 1+2'!$H$11))*3+1),((A3671-('Steps 1+2'!$H$11))/(('Steps 1+2'!$E$17)-('Steps 1+2'!$H$11))*2+4)))," ")," ")</f>
        <v xml:space="preserve"> </v>
      </c>
      <c r="C3671" s="9" t="str">
        <f t="shared" si="117"/>
        <v xml:space="preserve"> </v>
      </c>
      <c r="D3671" s="32" t="e">
        <f t="shared" si="118"/>
        <v>#N/A</v>
      </c>
    </row>
    <row r="3672" spans="1:4">
      <c r="A3672" s="32" t="e">
        <f>IF((A3671+$F$5&lt;='Steps 1+2'!$E$17),A3671+$F$5,#N/A)</f>
        <v>#N/A</v>
      </c>
      <c r="B3672" s="10" t="str">
        <f>IFERROR(IF(ISNUMBER(A3672),(IF(A3672&lt;('Steps 1+2'!$H$11),((A3672/('Steps 1+2'!$H$11))*3+1),((A3672-('Steps 1+2'!$H$11))/(('Steps 1+2'!$E$17)-('Steps 1+2'!$H$11))*2+4)))," ")," ")</f>
        <v xml:space="preserve"> </v>
      </c>
      <c r="C3672" s="9" t="str">
        <f t="shared" si="117"/>
        <v xml:space="preserve"> </v>
      </c>
      <c r="D3672" s="32" t="e">
        <f t="shared" si="118"/>
        <v>#N/A</v>
      </c>
    </row>
    <row r="3673" spans="1:4">
      <c r="A3673" s="32" t="e">
        <f>IF((A3672+$F$5&lt;='Steps 1+2'!$E$17),A3672+$F$5,#N/A)</f>
        <v>#N/A</v>
      </c>
      <c r="B3673" s="10" t="str">
        <f>IFERROR(IF(ISNUMBER(A3673),(IF(A3673&lt;('Steps 1+2'!$H$11),((A3673/('Steps 1+2'!$H$11))*3+1),((A3673-('Steps 1+2'!$H$11))/(('Steps 1+2'!$E$17)-('Steps 1+2'!$H$11))*2+4)))," ")," ")</f>
        <v xml:space="preserve"> </v>
      </c>
      <c r="C3673" s="9" t="str">
        <f t="shared" si="117"/>
        <v xml:space="preserve"> </v>
      </c>
      <c r="D3673" s="32" t="e">
        <f t="shared" si="118"/>
        <v>#N/A</v>
      </c>
    </row>
    <row r="3674" spans="1:4">
      <c r="A3674" s="32" t="e">
        <f>IF((A3673+$F$5&lt;='Steps 1+2'!$E$17),A3673+$F$5,#N/A)</f>
        <v>#N/A</v>
      </c>
      <c r="B3674" s="10" t="str">
        <f>IFERROR(IF(ISNUMBER(A3674),(IF(A3674&lt;('Steps 1+2'!$H$11),((A3674/('Steps 1+2'!$H$11))*3+1),((A3674-('Steps 1+2'!$H$11))/(('Steps 1+2'!$E$17)-('Steps 1+2'!$H$11))*2+4)))," ")," ")</f>
        <v xml:space="preserve"> </v>
      </c>
      <c r="C3674" s="9" t="str">
        <f t="shared" si="117"/>
        <v xml:space="preserve"> </v>
      </c>
      <c r="D3674" s="32" t="e">
        <f t="shared" si="118"/>
        <v>#N/A</v>
      </c>
    </row>
    <row r="3675" spans="1:4">
      <c r="A3675" s="32" t="e">
        <f>IF((A3674+$F$5&lt;='Steps 1+2'!$E$17),A3674+$F$5,#N/A)</f>
        <v>#N/A</v>
      </c>
      <c r="B3675" s="10" t="str">
        <f>IFERROR(IF(ISNUMBER(A3675),(IF(A3675&lt;('Steps 1+2'!$H$11),((A3675/('Steps 1+2'!$H$11))*3+1),((A3675-('Steps 1+2'!$H$11))/(('Steps 1+2'!$E$17)-('Steps 1+2'!$H$11))*2+4)))," ")," ")</f>
        <v xml:space="preserve"> </v>
      </c>
      <c r="C3675" s="9" t="str">
        <f t="shared" si="117"/>
        <v xml:space="preserve"> </v>
      </c>
      <c r="D3675" s="32" t="e">
        <f t="shared" si="118"/>
        <v>#N/A</v>
      </c>
    </row>
    <row r="3676" spans="1:4">
      <c r="A3676" s="32" t="e">
        <f>IF((A3675+$F$5&lt;='Steps 1+2'!$E$17),A3675+$F$5,#N/A)</f>
        <v>#N/A</v>
      </c>
      <c r="B3676" s="10" t="str">
        <f>IFERROR(IF(ISNUMBER(A3676),(IF(A3676&lt;('Steps 1+2'!$H$11),((A3676/('Steps 1+2'!$H$11))*3+1),((A3676-('Steps 1+2'!$H$11))/(('Steps 1+2'!$E$17)-('Steps 1+2'!$H$11))*2+4)))," ")," ")</f>
        <v xml:space="preserve"> </v>
      </c>
      <c r="C3676" s="9" t="str">
        <f t="shared" si="117"/>
        <v xml:space="preserve"> </v>
      </c>
      <c r="D3676" s="32" t="e">
        <f t="shared" si="118"/>
        <v>#N/A</v>
      </c>
    </row>
    <row r="3677" spans="1:4">
      <c r="A3677" s="32" t="e">
        <f>IF((A3676+$F$5&lt;='Steps 1+2'!$E$17),A3676+$F$5,#N/A)</f>
        <v>#N/A</v>
      </c>
      <c r="B3677" s="10" t="str">
        <f>IFERROR(IF(ISNUMBER(A3677),(IF(A3677&lt;('Steps 1+2'!$H$11),((A3677/('Steps 1+2'!$H$11))*3+1),((A3677-('Steps 1+2'!$H$11))/(('Steps 1+2'!$E$17)-('Steps 1+2'!$H$11))*2+4)))," ")," ")</f>
        <v xml:space="preserve"> </v>
      </c>
      <c r="C3677" s="9" t="str">
        <f t="shared" si="117"/>
        <v xml:space="preserve"> </v>
      </c>
      <c r="D3677" s="32" t="e">
        <f t="shared" si="118"/>
        <v>#N/A</v>
      </c>
    </row>
    <row r="3678" spans="1:4">
      <c r="A3678" s="32" t="e">
        <f>IF((A3677+$F$5&lt;='Steps 1+2'!$E$17),A3677+$F$5,#N/A)</f>
        <v>#N/A</v>
      </c>
      <c r="B3678" s="10" t="str">
        <f>IFERROR(IF(ISNUMBER(A3678),(IF(A3678&lt;('Steps 1+2'!$H$11),((A3678/('Steps 1+2'!$H$11))*3+1),((A3678-('Steps 1+2'!$H$11))/(('Steps 1+2'!$E$17)-('Steps 1+2'!$H$11))*2+4)))," ")," ")</f>
        <v xml:space="preserve"> </v>
      </c>
      <c r="C3678" s="9" t="str">
        <f t="shared" si="117"/>
        <v xml:space="preserve"> </v>
      </c>
      <c r="D3678" s="32" t="e">
        <f t="shared" si="118"/>
        <v>#N/A</v>
      </c>
    </row>
    <row r="3679" spans="1:4">
      <c r="A3679" s="32" t="e">
        <f>IF((A3678+$F$5&lt;='Steps 1+2'!$E$17),A3678+$F$5,#N/A)</f>
        <v>#N/A</v>
      </c>
      <c r="B3679" s="10" t="str">
        <f>IFERROR(IF(ISNUMBER(A3679),(IF(A3679&lt;('Steps 1+2'!$H$11),((A3679/('Steps 1+2'!$H$11))*3+1),((A3679-('Steps 1+2'!$H$11))/(('Steps 1+2'!$E$17)-('Steps 1+2'!$H$11))*2+4)))," ")," ")</f>
        <v xml:space="preserve"> </v>
      </c>
      <c r="C3679" s="9" t="str">
        <f t="shared" si="117"/>
        <v xml:space="preserve"> </v>
      </c>
      <c r="D3679" s="32" t="e">
        <f t="shared" si="118"/>
        <v>#N/A</v>
      </c>
    </row>
    <row r="3680" spans="1:4">
      <c r="A3680" s="32" t="e">
        <f>IF((A3679+$F$5&lt;='Steps 1+2'!$E$17),A3679+$F$5,#N/A)</f>
        <v>#N/A</v>
      </c>
      <c r="B3680" s="10" t="str">
        <f>IFERROR(IF(ISNUMBER(A3680),(IF(A3680&lt;('Steps 1+2'!$H$11),((A3680/('Steps 1+2'!$H$11))*3+1),((A3680-('Steps 1+2'!$H$11))/(('Steps 1+2'!$E$17)-('Steps 1+2'!$H$11))*2+4)))," ")," ")</f>
        <v xml:space="preserve"> </v>
      </c>
      <c r="C3680" s="9" t="str">
        <f t="shared" si="117"/>
        <v xml:space="preserve"> </v>
      </c>
      <c r="D3680" s="32" t="e">
        <f t="shared" si="118"/>
        <v>#N/A</v>
      </c>
    </row>
    <row r="3681" spans="1:4">
      <c r="A3681" s="32" t="e">
        <f>IF((A3680+$F$5&lt;='Steps 1+2'!$E$17),A3680+$F$5,#N/A)</f>
        <v>#N/A</v>
      </c>
      <c r="B3681" s="10" t="str">
        <f>IFERROR(IF(ISNUMBER(A3681),(IF(A3681&lt;('Steps 1+2'!$H$11),((A3681/('Steps 1+2'!$H$11))*3+1),((A3681-('Steps 1+2'!$H$11))/(('Steps 1+2'!$E$17)-('Steps 1+2'!$H$11))*2+4)))," ")," ")</f>
        <v xml:space="preserve"> </v>
      </c>
      <c r="C3681" s="9" t="str">
        <f t="shared" si="117"/>
        <v xml:space="preserve"> </v>
      </c>
      <c r="D3681" s="32" t="e">
        <f t="shared" si="118"/>
        <v>#N/A</v>
      </c>
    </row>
    <row r="3682" spans="1:4">
      <c r="A3682" s="32" t="e">
        <f>IF((A3681+$F$5&lt;='Steps 1+2'!$E$17),A3681+$F$5,#N/A)</f>
        <v>#N/A</v>
      </c>
      <c r="B3682" s="10" t="str">
        <f>IFERROR(IF(ISNUMBER(A3682),(IF(A3682&lt;('Steps 1+2'!$H$11),((A3682/('Steps 1+2'!$H$11))*3+1),((A3682-('Steps 1+2'!$H$11))/(('Steps 1+2'!$E$17)-('Steps 1+2'!$H$11))*2+4)))," ")," ")</f>
        <v xml:space="preserve"> </v>
      </c>
      <c r="C3682" s="9" t="str">
        <f t="shared" si="117"/>
        <v xml:space="preserve"> </v>
      </c>
      <c r="D3682" s="32" t="e">
        <f t="shared" si="118"/>
        <v>#N/A</v>
      </c>
    </row>
    <row r="3683" spans="1:4">
      <c r="A3683" s="32" t="e">
        <f>IF((A3682+$F$5&lt;='Steps 1+2'!$E$17),A3682+$F$5,#N/A)</f>
        <v>#N/A</v>
      </c>
      <c r="B3683" s="10" t="str">
        <f>IFERROR(IF(ISNUMBER(A3683),(IF(A3683&lt;('Steps 1+2'!$H$11),((A3683/('Steps 1+2'!$H$11))*3+1),((A3683-('Steps 1+2'!$H$11))/(('Steps 1+2'!$E$17)-('Steps 1+2'!$H$11))*2+4)))," ")," ")</f>
        <v xml:space="preserve"> </v>
      </c>
      <c r="C3683" s="9" t="str">
        <f t="shared" si="117"/>
        <v xml:space="preserve"> </v>
      </c>
      <c r="D3683" s="32" t="e">
        <f t="shared" si="118"/>
        <v>#N/A</v>
      </c>
    </row>
    <row r="3684" spans="1:4">
      <c r="A3684" s="32" t="e">
        <f>IF((A3683+$F$5&lt;='Steps 1+2'!$E$17),A3683+$F$5,#N/A)</f>
        <v>#N/A</v>
      </c>
      <c r="B3684" s="10" t="str">
        <f>IFERROR(IF(ISNUMBER(A3684),(IF(A3684&lt;('Steps 1+2'!$H$11),((A3684/('Steps 1+2'!$H$11))*3+1),((A3684-('Steps 1+2'!$H$11))/(('Steps 1+2'!$E$17)-('Steps 1+2'!$H$11))*2+4)))," ")," ")</f>
        <v xml:space="preserve"> </v>
      </c>
      <c r="C3684" s="9" t="str">
        <f t="shared" si="117"/>
        <v xml:space="preserve"> </v>
      </c>
      <c r="D3684" s="32" t="e">
        <f t="shared" si="118"/>
        <v>#N/A</v>
      </c>
    </row>
    <row r="3685" spans="1:4">
      <c r="A3685" s="32" t="e">
        <f>IF((A3684+$F$5&lt;='Steps 1+2'!$E$17),A3684+$F$5,#N/A)</f>
        <v>#N/A</v>
      </c>
      <c r="B3685" s="10" t="str">
        <f>IFERROR(IF(ISNUMBER(A3685),(IF(A3685&lt;('Steps 1+2'!$H$11),((A3685/('Steps 1+2'!$H$11))*3+1),((A3685-('Steps 1+2'!$H$11))/(('Steps 1+2'!$E$17)-('Steps 1+2'!$H$11))*2+4)))," ")," ")</f>
        <v xml:space="preserve"> </v>
      </c>
      <c r="C3685" s="9" t="str">
        <f t="shared" si="117"/>
        <v xml:space="preserve"> </v>
      </c>
      <c r="D3685" s="32" t="e">
        <f t="shared" si="118"/>
        <v>#N/A</v>
      </c>
    </row>
    <row r="3686" spans="1:4">
      <c r="A3686" s="32" t="e">
        <f>IF((A3685+$F$5&lt;='Steps 1+2'!$E$17),A3685+$F$5,#N/A)</f>
        <v>#N/A</v>
      </c>
      <c r="B3686" s="10" t="str">
        <f>IFERROR(IF(ISNUMBER(A3686),(IF(A3686&lt;('Steps 1+2'!$H$11),((A3686/('Steps 1+2'!$H$11))*3+1),((A3686-('Steps 1+2'!$H$11))/(('Steps 1+2'!$E$17)-('Steps 1+2'!$H$11))*2+4)))," ")," ")</f>
        <v xml:space="preserve"> </v>
      </c>
      <c r="C3686" s="9" t="str">
        <f t="shared" si="117"/>
        <v xml:space="preserve"> </v>
      </c>
      <c r="D3686" s="32" t="e">
        <f t="shared" si="118"/>
        <v>#N/A</v>
      </c>
    </row>
    <row r="3687" spans="1:4">
      <c r="A3687" s="32" t="e">
        <f>IF((A3686+$F$5&lt;='Steps 1+2'!$E$17),A3686+$F$5,#N/A)</f>
        <v>#N/A</v>
      </c>
      <c r="B3687" s="10" t="str">
        <f>IFERROR(IF(ISNUMBER(A3687),(IF(A3687&lt;('Steps 1+2'!$H$11),((A3687/('Steps 1+2'!$H$11))*3+1),((A3687-('Steps 1+2'!$H$11))/(('Steps 1+2'!$E$17)-('Steps 1+2'!$H$11))*2+4)))," ")," ")</f>
        <v xml:space="preserve"> </v>
      </c>
      <c r="C3687" s="9" t="str">
        <f t="shared" si="117"/>
        <v xml:space="preserve"> </v>
      </c>
      <c r="D3687" s="32" t="e">
        <f t="shared" si="118"/>
        <v>#N/A</v>
      </c>
    </row>
    <row r="3688" spans="1:4">
      <c r="A3688" s="32" t="e">
        <f>IF((A3687+$F$5&lt;='Steps 1+2'!$E$17),A3687+$F$5,#N/A)</f>
        <v>#N/A</v>
      </c>
      <c r="B3688" s="10" t="str">
        <f>IFERROR(IF(ISNUMBER(A3688),(IF(A3688&lt;('Steps 1+2'!$H$11),((A3688/('Steps 1+2'!$H$11))*3+1),((A3688-('Steps 1+2'!$H$11))/(('Steps 1+2'!$E$17)-('Steps 1+2'!$H$11))*2+4)))," ")," ")</f>
        <v xml:space="preserve"> </v>
      </c>
      <c r="C3688" s="9" t="str">
        <f t="shared" si="117"/>
        <v xml:space="preserve"> </v>
      </c>
      <c r="D3688" s="32" t="e">
        <f t="shared" si="118"/>
        <v>#N/A</v>
      </c>
    </row>
    <row r="3689" spans="1:4">
      <c r="A3689" s="32" t="e">
        <f>IF((A3688+$F$5&lt;='Steps 1+2'!$E$17),A3688+$F$5,#N/A)</f>
        <v>#N/A</v>
      </c>
      <c r="B3689" s="10" t="str">
        <f>IFERROR(IF(ISNUMBER(A3689),(IF(A3689&lt;('Steps 1+2'!$H$11),((A3689/('Steps 1+2'!$H$11))*3+1),((A3689-('Steps 1+2'!$H$11))/(('Steps 1+2'!$E$17)-('Steps 1+2'!$H$11))*2+4)))," ")," ")</f>
        <v xml:space="preserve"> </v>
      </c>
      <c r="C3689" s="9" t="str">
        <f t="shared" si="117"/>
        <v xml:space="preserve"> </v>
      </c>
      <c r="D3689" s="32" t="e">
        <f t="shared" si="118"/>
        <v>#N/A</v>
      </c>
    </row>
    <row r="3690" spans="1:4">
      <c r="A3690" s="32" t="e">
        <f>IF((A3689+$F$5&lt;='Steps 1+2'!$E$17),A3689+$F$5,#N/A)</f>
        <v>#N/A</v>
      </c>
      <c r="B3690" s="10" t="str">
        <f>IFERROR(IF(ISNUMBER(A3690),(IF(A3690&lt;('Steps 1+2'!$H$11),((A3690/('Steps 1+2'!$H$11))*3+1),((A3690-('Steps 1+2'!$H$11))/(('Steps 1+2'!$E$17)-('Steps 1+2'!$H$11))*2+4)))," ")," ")</f>
        <v xml:space="preserve"> </v>
      </c>
      <c r="C3690" s="9" t="str">
        <f t="shared" si="117"/>
        <v xml:space="preserve"> </v>
      </c>
      <c r="D3690" s="32" t="e">
        <f t="shared" si="118"/>
        <v>#N/A</v>
      </c>
    </row>
    <row r="3691" spans="1:4">
      <c r="A3691" s="32" t="e">
        <f>IF((A3690+$F$5&lt;='Steps 1+2'!$E$17),A3690+$F$5,#N/A)</f>
        <v>#N/A</v>
      </c>
      <c r="B3691" s="10" t="str">
        <f>IFERROR(IF(ISNUMBER(A3691),(IF(A3691&lt;('Steps 1+2'!$H$11),((A3691/('Steps 1+2'!$H$11))*3+1),((A3691-('Steps 1+2'!$H$11))/(('Steps 1+2'!$E$17)-('Steps 1+2'!$H$11))*2+4)))," ")," ")</f>
        <v xml:space="preserve"> </v>
      </c>
      <c r="C3691" s="9" t="str">
        <f t="shared" si="117"/>
        <v xml:space="preserve"> </v>
      </c>
      <c r="D3691" s="32" t="e">
        <f t="shared" si="118"/>
        <v>#N/A</v>
      </c>
    </row>
    <row r="3692" spans="1:4">
      <c r="A3692" s="32" t="e">
        <f>IF((A3691+$F$5&lt;='Steps 1+2'!$E$17),A3691+$F$5,#N/A)</f>
        <v>#N/A</v>
      </c>
      <c r="B3692" s="10" t="str">
        <f>IFERROR(IF(ISNUMBER(A3692),(IF(A3692&lt;('Steps 1+2'!$H$11),((A3692/('Steps 1+2'!$H$11))*3+1),((A3692-('Steps 1+2'!$H$11))/(('Steps 1+2'!$E$17)-('Steps 1+2'!$H$11))*2+4)))," ")," ")</f>
        <v xml:space="preserve"> </v>
      </c>
      <c r="C3692" s="9" t="str">
        <f t="shared" si="117"/>
        <v xml:space="preserve"> </v>
      </c>
      <c r="D3692" s="32" t="e">
        <f t="shared" si="118"/>
        <v>#N/A</v>
      </c>
    </row>
    <row r="3693" spans="1:4">
      <c r="A3693" s="32" t="e">
        <f>IF((A3692+$F$5&lt;='Steps 1+2'!$E$17),A3692+$F$5,#N/A)</f>
        <v>#N/A</v>
      </c>
      <c r="B3693" s="10" t="str">
        <f>IFERROR(IF(ISNUMBER(A3693),(IF(A3693&lt;('Steps 1+2'!$H$11),((A3693/('Steps 1+2'!$H$11))*3+1),((A3693-('Steps 1+2'!$H$11))/(('Steps 1+2'!$E$17)-('Steps 1+2'!$H$11))*2+4)))," ")," ")</f>
        <v xml:space="preserve"> </v>
      </c>
      <c r="C3693" s="9" t="str">
        <f t="shared" si="117"/>
        <v xml:space="preserve"> </v>
      </c>
      <c r="D3693" s="32" t="e">
        <f t="shared" si="118"/>
        <v>#N/A</v>
      </c>
    </row>
    <row r="3694" spans="1:4">
      <c r="A3694" s="32" t="e">
        <f>IF((A3693+$F$5&lt;='Steps 1+2'!$E$17),A3693+$F$5,#N/A)</f>
        <v>#N/A</v>
      </c>
      <c r="B3694" s="10" t="str">
        <f>IFERROR(IF(ISNUMBER(A3694),(IF(A3694&lt;('Steps 1+2'!$H$11),((A3694/('Steps 1+2'!$H$11))*3+1),((A3694-('Steps 1+2'!$H$11))/(('Steps 1+2'!$E$17)-('Steps 1+2'!$H$11))*2+4)))," ")," ")</f>
        <v xml:space="preserve"> </v>
      </c>
      <c r="C3694" s="9" t="str">
        <f t="shared" si="117"/>
        <v xml:space="preserve"> </v>
      </c>
      <c r="D3694" s="32" t="e">
        <f t="shared" si="118"/>
        <v>#N/A</v>
      </c>
    </row>
    <row r="3695" spans="1:4">
      <c r="A3695" s="32" t="e">
        <f>IF((A3694+$F$5&lt;='Steps 1+2'!$E$17),A3694+$F$5,#N/A)</f>
        <v>#N/A</v>
      </c>
      <c r="B3695" s="10" t="str">
        <f>IFERROR(IF(ISNUMBER(A3695),(IF(A3695&lt;('Steps 1+2'!$H$11),((A3695/('Steps 1+2'!$H$11))*3+1),((A3695-('Steps 1+2'!$H$11))/(('Steps 1+2'!$E$17)-('Steps 1+2'!$H$11))*2+4)))," ")," ")</f>
        <v xml:space="preserve"> </v>
      </c>
      <c r="C3695" s="9" t="str">
        <f t="shared" si="117"/>
        <v xml:space="preserve"> </v>
      </c>
      <c r="D3695" s="32" t="e">
        <f t="shared" si="118"/>
        <v>#N/A</v>
      </c>
    </row>
    <row r="3696" spans="1:4">
      <c r="A3696" s="32" t="e">
        <f>IF((A3695+$F$5&lt;='Steps 1+2'!$E$17),A3695+$F$5,#N/A)</f>
        <v>#N/A</v>
      </c>
      <c r="B3696" s="10" t="str">
        <f>IFERROR(IF(ISNUMBER(A3696),(IF(A3696&lt;('Steps 1+2'!$H$11),((A3696/('Steps 1+2'!$H$11))*3+1),((A3696-('Steps 1+2'!$H$11))/(('Steps 1+2'!$E$17)-('Steps 1+2'!$H$11))*2+4)))," ")," ")</f>
        <v xml:space="preserve"> </v>
      </c>
      <c r="C3696" s="9" t="str">
        <f t="shared" si="117"/>
        <v xml:space="preserve"> </v>
      </c>
      <c r="D3696" s="32" t="e">
        <f t="shared" si="118"/>
        <v>#N/A</v>
      </c>
    </row>
    <row r="3697" spans="1:4">
      <c r="A3697" s="32" t="e">
        <f>IF((A3696+$F$5&lt;='Steps 1+2'!$E$17),A3696+$F$5,#N/A)</f>
        <v>#N/A</v>
      </c>
      <c r="B3697" s="10" t="str">
        <f>IFERROR(IF(ISNUMBER(A3697),(IF(A3697&lt;('Steps 1+2'!$H$11),((A3697/('Steps 1+2'!$H$11))*3+1),((A3697-('Steps 1+2'!$H$11))/(('Steps 1+2'!$E$17)-('Steps 1+2'!$H$11))*2+4)))," ")," ")</f>
        <v xml:space="preserve"> </v>
      </c>
      <c r="C3697" s="9" t="str">
        <f t="shared" si="117"/>
        <v xml:space="preserve"> </v>
      </c>
      <c r="D3697" s="32" t="e">
        <f t="shared" si="118"/>
        <v>#N/A</v>
      </c>
    </row>
    <row r="3698" spans="1:4">
      <c r="A3698" s="32" t="e">
        <f>IF((A3697+$F$5&lt;='Steps 1+2'!$E$17),A3697+$F$5,#N/A)</f>
        <v>#N/A</v>
      </c>
      <c r="B3698" s="10" t="str">
        <f>IFERROR(IF(ISNUMBER(A3698),(IF(A3698&lt;('Steps 1+2'!$H$11),((A3698/('Steps 1+2'!$H$11))*3+1),((A3698-('Steps 1+2'!$H$11))/(('Steps 1+2'!$E$17)-('Steps 1+2'!$H$11))*2+4)))," ")," ")</f>
        <v xml:space="preserve"> </v>
      </c>
      <c r="C3698" s="9" t="str">
        <f t="shared" si="117"/>
        <v xml:space="preserve"> </v>
      </c>
      <c r="D3698" s="32" t="e">
        <f t="shared" si="118"/>
        <v>#N/A</v>
      </c>
    </row>
    <row r="3699" spans="1:4">
      <c r="A3699" s="32" t="e">
        <f>IF((A3698+$F$5&lt;='Steps 1+2'!$E$17),A3698+$F$5,#N/A)</f>
        <v>#N/A</v>
      </c>
      <c r="B3699" s="10" t="str">
        <f>IFERROR(IF(ISNUMBER(A3699),(IF(A3699&lt;('Steps 1+2'!$H$11),((A3699/('Steps 1+2'!$H$11))*3+1),((A3699-('Steps 1+2'!$H$11))/(('Steps 1+2'!$E$17)-('Steps 1+2'!$H$11))*2+4)))," ")," ")</f>
        <v xml:space="preserve"> </v>
      </c>
      <c r="C3699" s="9" t="str">
        <f t="shared" si="117"/>
        <v xml:space="preserve"> </v>
      </c>
      <c r="D3699" s="32" t="e">
        <f t="shared" si="118"/>
        <v>#N/A</v>
      </c>
    </row>
    <row r="3700" spans="1:4">
      <c r="A3700" s="32" t="e">
        <f>IF((A3699+$F$5&lt;='Steps 1+2'!$E$17),A3699+$F$5,#N/A)</f>
        <v>#N/A</v>
      </c>
      <c r="B3700" s="10" t="str">
        <f>IFERROR(IF(ISNUMBER(A3700),(IF(A3700&lt;('Steps 1+2'!$H$11),((A3700/('Steps 1+2'!$H$11))*3+1),((A3700-('Steps 1+2'!$H$11))/(('Steps 1+2'!$E$17)-('Steps 1+2'!$H$11))*2+4)))," ")," ")</f>
        <v xml:space="preserve"> </v>
      </c>
      <c r="C3700" s="9" t="str">
        <f t="shared" si="117"/>
        <v xml:space="preserve"> </v>
      </c>
      <c r="D3700" s="32" t="e">
        <f t="shared" si="118"/>
        <v>#N/A</v>
      </c>
    </row>
    <row r="3701" spans="1:4">
      <c r="A3701" s="32" t="e">
        <f>IF((A3700+$F$5&lt;='Steps 1+2'!$E$17),A3700+$F$5,#N/A)</f>
        <v>#N/A</v>
      </c>
      <c r="B3701" s="10" t="str">
        <f>IFERROR(IF(ISNUMBER(A3701),(IF(A3701&lt;('Steps 1+2'!$H$11),((A3701/('Steps 1+2'!$H$11))*3+1),((A3701-('Steps 1+2'!$H$11))/(('Steps 1+2'!$E$17)-('Steps 1+2'!$H$11))*2+4)))," ")," ")</f>
        <v xml:space="preserve"> </v>
      </c>
      <c r="C3701" s="9" t="str">
        <f t="shared" si="117"/>
        <v xml:space="preserve"> </v>
      </c>
      <c r="D3701" s="32" t="e">
        <f t="shared" si="118"/>
        <v>#N/A</v>
      </c>
    </row>
    <row r="3702" spans="1:4">
      <c r="A3702" s="32" t="e">
        <f>IF((A3701+$F$5&lt;='Steps 1+2'!$E$17),A3701+$F$5,#N/A)</f>
        <v>#N/A</v>
      </c>
      <c r="B3702" s="10" t="str">
        <f>IFERROR(IF(ISNUMBER(A3702),(IF(A3702&lt;('Steps 1+2'!$H$11),((A3702/('Steps 1+2'!$H$11))*3+1),((A3702-('Steps 1+2'!$H$11))/(('Steps 1+2'!$E$17)-('Steps 1+2'!$H$11))*2+4)))," ")," ")</f>
        <v xml:space="preserve"> </v>
      </c>
      <c r="C3702" s="9" t="str">
        <f t="shared" si="117"/>
        <v xml:space="preserve"> </v>
      </c>
      <c r="D3702" s="32" t="e">
        <f t="shared" si="118"/>
        <v>#N/A</v>
      </c>
    </row>
    <row r="3703" spans="1:4">
      <c r="A3703" s="32" t="e">
        <f>IF((A3702+$F$5&lt;='Steps 1+2'!$E$17),A3702+$F$5,#N/A)</f>
        <v>#N/A</v>
      </c>
      <c r="B3703" s="10" t="str">
        <f>IFERROR(IF(ISNUMBER(A3703),(IF(A3703&lt;('Steps 1+2'!$H$11),((A3703/('Steps 1+2'!$H$11))*3+1),((A3703-('Steps 1+2'!$H$11))/(('Steps 1+2'!$E$17)-('Steps 1+2'!$H$11))*2+4)))," ")," ")</f>
        <v xml:space="preserve"> </v>
      </c>
      <c r="C3703" s="9" t="str">
        <f t="shared" si="117"/>
        <v xml:space="preserve"> </v>
      </c>
      <c r="D3703" s="32" t="e">
        <f t="shared" si="118"/>
        <v>#N/A</v>
      </c>
    </row>
    <row r="3704" spans="1:4">
      <c r="A3704" s="32" t="e">
        <f>IF((A3703+$F$5&lt;='Steps 1+2'!$E$17),A3703+$F$5,#N/A)</f>
        <v>#N/A</v>
      </c>
      <c r="B3704" s="10" t="str">
        <f>IFERROR(IF(ISNUMBER(A3704),(IF(A3704&lt;('Steps 1+2'!$H$11),((A3704/('Steps 1+2'!$H$11))*3+1),((A3704-('Steps 1+2'!$H$11))/(('Steps 1+2'!$E$17)-('Steps 1+2'!$H$11))*2+4)))," ")," ")</f>
        <v xml:space="preserve"> </v>
      </c>
      <c r="C3704" s="9" t="str">
        <f t="shared" si="117"/>
        <v xml:space="preserve"> </v>
      </c>
      <c r="D3704" s="32" t="e">
        <f t="shared" si="118"/>
        <v>#N/A</v>
      </c>
    </row>
    <row r="3705" spans="1:4">
      <c r="A3705" s="32" t="e">
        <f>IF((A3704+$F$5&lt;='Steps 1+2'!$E$17),A3704+$F$5,#N/A)</f>
        <v>#N/A</v>
      </c>
      <c r="B3705" s="10" t="str">
        <f>IFERROR(IF(ISNUMBER(A3705),(IF(A3705&lt;('Steps 1+2'!$H$11),((A3705/('Steps 1+2'!$H$11))*3+1),((A3705-('Steps 1+2'!$H$11))/(('Steps 1+2'!$E$17)-('Steps 1+2'!$H$11))*2+4)))," ")," ")</f>
        <v xml:space="preserve"> </v>
      </c>
      <c r="C3705" s="9" t="str">
        <f t="shared" si="117"/>
        <v xml:space="preserve"> </v>
      </c>
      <c r="D3705" s="32" t="e">
        <f t="shared" si="118"/>
        <v>#N/A</v>
      </c>
    </row>
    <row r="3706" spans="1:4">
      <c r="A3706" s="32" t="e">
        <f>IF((A3705+$F$5&lt;='Steps 1+2'!$E$17),A3705+$F$5,#N/A)</f>
        <v>#N/A</v>
      </c>
      <c r="B3706" s="10" t="str">
        <f>IFERROR(IF(ISNUMBER(A3706),(IF(A3706&lt;('Steps 1+2'!$H$11),((A3706/('Steps 1+2'!$H$11))*3+1),((A3706-('Steps 1+2'!$H$11))/(('Steps 1+2'!$E$17)-('Steps 1+2'!$H$11))*2+4)))," ")," ")</f>
        <v xml:space="preserve"> </v>
      </c>
      <c r="C3706" s="9" t="str">
        <f t="shared" si="117"/>
        <v xml:space="preserve"> </v>
      </c>
      <c r="D3706" s="32" t="e">
        <f t="shared" si="118"/>
        <v>#N/A</v>
      </c>
    </row>
    <row r="3707" spans="1:4">
      <c r="A3707" s="32" t="e">
        <f>IF((A3706+$F$5&lt;='Steps 1+2'!$E$17),A3706+$F$5,#N/A)</f>
        <v>#N/A</v>
      </c>
      <c r="B3707" s="10" t="str">
        <f>IFERROR(IF(ISNUMBER(A3707),(IF(A3707&lt;('Steps 1+2'!$H$11),((A3707/('Steps 1+2'!$H$11))*3+1),((A3707-('Steps 1+2'!$H$11))/(('Steps 1+2'!$E$17)-('Steps 1+2'!$H$11))*2+4)))," ")," ")</f>
        <v xml:space="preserve"> </v>
      </c>
      <c r="C3707" s="9" t="str">
        <f t="shared" si="117"/>
        <v xml:space="preserve"> </v>
      </c>
      <c r="D3707" s="32" t="e">
        <f t="shared" si="118"/>
        <v>#N/A</v>
      </c>
    </row>
    <row r="3708" spans="1:4">
      <c r="A3708" s="32" t="e">
        <f>IF((A3707+$F$5&lt;='Steps 1+2'!$E$17),A3707+$F$5,#N/A)</f>
        <v>#N/A</v>
      </c>
      <c r="B3708" s="10" t="str">
        <f>IFERROR(IF(ISNUMBER(A3708),(IF(A3708&lt;('Steps 1+2'!$H$11),((A3708/('Steps 1+2'!$H$11))*3+1),((A3708-('Steps 1+2'!$H$11))/(('Steps 1+2'!$E$17)-('Steps 1+2'!$H$11))*2+4)))," ")," ")</f>
        <v xml:space="preserve"> </v>
      </c>
      <c r="C3708" s="9" t="str">
        <f t="shared" si="117"/>
        <v xml:space="preserve"> </v>
      </c>
      <c r="D3708" s="32" t="e">
        <f t="shared" si="118"/>
        <v>#N/A</v>
      </c>
    </row>
    <row r="3709" spans="1:4">
      <c r="A3709" s="32" t="e">
        <f>IF((A3708+$F$5&lt;='Steps 1+2'!$E$17),A3708+$F$5,#N/A)</f>
        <v>#N/A</v>
      </c>
      <c r="B3709" s="10" t="str">
        <f>IFERROR(IF(ISNUMBER(A3709),(IF(A3709&lt;('Steps 1+2'!$H$11),((A3709/('Steps 1+2'!$H$11))*3+1),((A3709-('Steps 1+2'!$H$11))/(('Steps 1+2'!$E$17)-('Steps 1+2'!$H$11))*2+4)))," ")," ")</f>
        <v xml:space="preserve"> </v>
      </c>
      <c r="C3709" s="9" t="str">
        <f t="shared" si="117"/>
        <v xml:space="preserve"> </v>
      </c>
      <c r="D3709" s="32" t="e">
        <f t="shared" si="118"/>
        <v>#N/A</v>
      </c>
    </row>
    <row r="3710" spans="1:4">
      <c r="A3710" s="32" t="e">
        <f>IF((A3709+$F$5&lt;='Steps 1+2'!$E$17),A3709+$F$5,#N/A)</f>
        <v>#N/A</v>
      </c>
      <c r="B3710" s="10" t="str">
        <f>IFERROR(IF(ISNUMBER(A3710),(IF(A3710&lt;('Steps 1+2'!$H$11),((A3710/('Steps 1+2'!$H$11))*3+1),((A3710-('Steps 1+2'!$H$11))/(('Steps 1+2'!$E$17)-('Steps 1+2'!$H$11))*2+4)))," ")," ")</f>
        <v xml:space="preserve"> </v>
      </c>
      <c r="C3710" s="9" t="str">
        <f t="shared" si="117"/>
        <v xml:space="preserve"> </v>
      </c>
      <c r="D3710" s="32" t="e">
        <f t="shared" si="118"/>
        <v>#N/A</v>
      </c>
    </row>
    <row r="3711" spans="1:4">
      <c r="A3711" s="32" t="e">
        <f>IF((A3710+$F$5&lt;='Steps 1+2'!$E$17),A3710+$F$5,#N/A)</f>
        <v>#N/A</v>
      </c>
      <c r="B3711" s="10" t="str">
        <f>IFERROR(IF(ISNUMBER(A3711),(IF(A3711&lt;('Steps 1+2'!$H$11),((A3711/('Steps 1+2'!$H$11))*3+1),((A3711-('Steps 1+2'!$H$11))/(('Steps 1+2'!$E$17)-('Steps 1+2'!$H$11))*2+4)))," ")," ")</f>
        <v xml:space="preserve"> </v>
      </c>
      <c r="C3711" s="9" t="str">
        <f t="shared" si="117"/>
        <v xml:space="preserve"> </v>
      </c>
      <c r="D3711" s="32" t="e">
        <f t="shared" si="118"/>
        <v>#N/A</v>
      </c>
    </row>
    <row r="3712" spans="1:4">
      <c r="A3712" s="32" t="e">
        <f>IF((A3711+$F$5&lt;='Steps 1+2'!$E$17),A3711+$F$5,#N/A)</f>
        <v>#N/A</v>
      </c>
      <c r="B3712" s="10" t="str">
        <f>IFERROR(IF(ISNUMBER(A3712),(IF(A3712&lt;('Steps 1+2'!$H$11),((A3712/('Steps 1+2'!$H$11))*3+1),((A3712-('Steps 1+2'!$H$11))/(('Steps 1+2'!$E$17)-('Steps 1+2'!$H$11))*2+4)))," ")," ")</f>
        <v xml:space="preserve"> </v>
      </c>
      <c r="C3712" s="9" t="str">
        <f t="shared" si="117"/>
        <v xml:space="preserve"> </v>
      </c>
      <c r="D3712" s="32" t="e">
        <f t="shared" si="118"/>
        <v>#N/A</v>
      </c>
    </row>
    <row r="3713" spans="1:4">
      <c r="A3713" s="32" t="e">
        <f>IF((A3712+$F$5&lt;='Steps 1+2'!$E$17),A3712+$F$5,#N/A)</f>
        <v>#N/A</v>
      </c>
      <c r="B3713" s="10" t="str">
        <f>IFERROR(IF(ISNUMBER(A3713),(IF(A3713&lt;('Steps 1+2'!$H$11),((A3713/('Steps 1+2'!$H$11))*3+1),((A3713-('Steps 1+2'!$H$11))/(('Steps 1+2'!$E$17)-('Steps 1+2'!$H$11))*2+4)))," ")," ")</f>
        <v xml:space="preserve"> </v>
      </c>
      <c r="C3713" s="9" t="str">
        <f t="shared" si="117"/>
        <v xml:space="preserve"> </v>
      </c>
      <c r="D3713" s="32" t="e">
        <f t="shared" si="118"/>
        <v>#N/A</v>
      </c>
    </row>
    <row r="3714" spans="1:4">
      <c r="A3714" s="32" t="e">
        <f>IF((A3713+$F$5&lt;='Steps 1+2'!$E$17),A3713+$F$5,#N/A)</f>
        <v>#N/A</v>
      </c>
      <c r="B3714" s="10" t="str">
        <f>IFERROR(IF(ISNUMBER(A3714),(IF(A3714&lt;('Steps 1+2'!$H$11),((A3714/('Steps 1+2'!$H$11))*3+1),((A3714-('Steps 1+2'!$H$11))/(('Steps 1+2'!$E$17)-('Steps 1+2'!$H$11))*2+4)))," ")," ")</f>
        <v xml:space="preserve"> </v>
      </c>
      <c r="C3714" s="9" t="str">
        <f t="shared" ref="C3714:C3777" si="119">IFERROR(IF(AND(B3714&gt;3.5,B3714&lt;4),3.5,ROUND(B3714/5,1)*5)," ")</f>
        <v xml:space="preserve"> </v>
      </c>
      <c r="D3714" s="32" t="e">
        <f t="shared" si="118"/>
        <v>#N/A</v>
      </c>
    </row>
    <row r="3715" spans="1:4">
      <c r="A3715" s="32" t="e">
        <f>IF((A3714+$F$5&lt;='Steps 1+2'!$E$17),A3714+$F$5,#N/A)</f>
        <v>#N/A</v>
      </c>
      <c r="B3715" s="10" t="str">
        <f>IFERROR(IF(ISNUMBER(A3715),(IF(A3715&lt;('Steps 1+2'!$H$11),((A3715/('Steps 1+2'!$H$11))*3+1),((A3715-('Steps 1+2'!$H$11))/(('Steps 1+2'!$E$17)-('Steps 1+2'!$H$11))*2+4)))," ")," ")</f>
        <v xml:space="preserve"> </v>
      </c>
      <c r="C3715" s="9" t="str">
        <f t="shared" si="119"/>
        <v xml:space="preserve"> </v>
      </c>
      <c r="D3715" s="32" t="e">
        <f t="shared" si="118"/>
        <v>#N/A</v>
      </c>
    </row>
    <row r="3716" spans="1:4">
      <c r="A3716" s="32" t="e">
        <f>IF((A3715+$F$5&lt;='Steps 1+2'!$E$17),A3715+$F$5,#N/A)</f>
        <v>#N/A</v>
      </c>
      <c r="B3716" s="10" t="str">
        <f>IFERROR(IF(ISNUMBER(A3716),(IF(A3716&lt;('Steps 1+2'!$H$11),((A3716/('Steps 1+2'!$H$11))*3+1),((A3716-('Steps 1+2'!$H$11))/(('Steps 1+2'!$E$17)-('Steps 1+2'!$H$11))*2+4)))," ")," ")</f>
        <v xml:space="preserve"> </v>
      </c>
      <c r="C3716" s="9" t="str">
        <f t="shared" si="119"/>
        <v xml:space="preserve"> </v>
      </c>
      <c r="D3716" s="32" t="e">
        <f t="shared" si="118"/>
        <v>#N/A</v>
      </c>
    </row>
    <row r="3717" spans="1:4">
      <c r="A3717" s="32" t="e">
        <f>IF((A3716+$F$5&lt;='Steps 1+2'!$E$17),A3716+$F$5,#N/A)</f>
        <v>#N/A</v>
      </c>
      <c r="B3717" s="10" t="str">
        <f>IFERROR(IF(ISNUMBER(A3717),(IF(A3717&lt;('Steps 1+2'!$H$11),((A3717/('Steps 1+2'!$H$11))*3+1),((A3717-('Steps 1+2'!$H$11))/(('Steps 1+2'!$E$17)-('Steps 1+2'!$H$11))*2+4)))," ")," ")</f>
        <v xml:space="preserve"> </v>
      </c>
      <c r="C3717" s="9" t="str">
        <f t="shared" si="119"/>
        <v xml:space="preserve"> </v>
      </c>
      <c r="D3717" s="32" t="e">
        <f t="shared" si="118"/>
        <v>#N/A</v>
      </c>
    </row>
    <row r="3718" spans="1:4">
      <c r="A3718" s="32" t="e">
        <f>IF((A3717+$F$5&lt;='Steps 1+2'!$E$17),A3717+$F$5,#N/A)</f>
        <v>#N/A</v>
      </c>
      <c r="B3718" s="10" t="str">
        <f>IFERROR(IF(ISNUMBER(A3718),(IF(A3718&lt;('Steps 1+2'!$H$11),((A3718/('Steps 1+2'!$H$11))*3+1),((A3718-('Steps 1+2'!$H$11))/(('Steps 1+2'!$E$17)-('Steps 1+2'!$H$11))*2+4)))," ")," ")</f>
        <v xml:space="preserve"> </v>
      </c>
      <c r="C3718" s="9" t="str">
        <f t="shared" si="119"/>
        <v xml:space="preserve"> </v>
      </c>
      <c r="D3718" s="32" t="e">
        <f t="shared" si="118"/>
        <v>#N/A</v>
      </c>
    </row>
    <row r="3719" spans="1:4">
      <c r="A3719" s="32" t="e">
        <f>IF((A3718+$F$5&lt;='Steps 1+2'!$E$17),A3718+$F$5,#N/A)</f>
        <v>#N/A</v>
      </c>
      <c r="B3719" s="10" t="str">
        <f>IFERROR(IF(ISNUMBER(A3719),(IF(A3719&lt;('Steps 1+2'!$H$11),((A3719/('Steps 1+2'!$H$11))*3+1),((A3719-('Steps 1+2'!$H$11))/(('Steps 1+2'!$E$17)-('Steps 1+2'!$H$11))*2+4)))," ")," ")</f>
        <v xml:space="preserve"> </v>
      </c>
      <c r="C3719" s="9" t="str">
        <f t="shared" si="119"/>
        <v xml:space="preserve"> </v>
      </c>
      <c r="D3719" s="32" t="e">
        <f t="shared" si="118"/>
        <v>#N/A</v>
      </c>
    </row>
    <row r="3720" spans="1:4">
      <c r="A3720" s="32" t="e">
        <f>IF((A3719+$F$5&lt;='Steps 1+2'!$E$17),A3719+$F$5,#N/A)</f>
        <v>#N/A</v>
      </c>
      <c r="B3720" s="10" t="str">
        <f>IFERROR(IF(ISNUMBER(A3720),(IF(A3720&lt;('Steps 1+2'!$H$11),((A3720/('Steps 1+2'!$H$11))*3+1),((A3720-('Steps 1+2'!$H$11))/(('Steps 1+2'!$E$17)-('Steps 1+2'!$H$11))*2+4)))," ")," ")</f>
        <v xml:space="preserve"> </v>
      </c>
      <c r="C3720" s="9" t="str">
        <f t="shared" si="119"/>
        <v xml:space="preserve"> </v>
      </c>
      <c r="D3720" s="32" t="e">
        <f t="shared" si="118"/>
        <v>#N/A</v>
      </c>
    </row>
    <row r="3721" spans="1:4">
      <c r="A3721" s="32" t="e">
        <f>IF((A3720+$F$5&lt;='Steps 1+2'!$E$17),A3720+$F$5,#N/A)</f>
        <v>#N/A</v>
      </c>
      <c r="B3721" s="10" t="str">
        <f>IFERROR(IF(ISNUMBER(A3721),(IF(A3721&lt;('Steps 1+2'!$H$11),((A3721/('Steps 1+2'!$H$11))*3+1),((A3721-('Steps 1+2'!$H$11))/(('Steps 1+2'!$E$17)-('Steps 1+2'!$H$11))*2+4)))," ")," ")</f>
        <v xml:space="preserve"> </v>
      </c>
      <c r="C3721" s="9" t="str">
        <f t="shared" si="119"/>
        <v xml:space="preserve"> </v>
      </c>
      <c r="D3721" s="32" t="e">
        <f t="shared" si="118"/>
        <v>#N/A</v>
      </c>
    </row>
    <row r="3722" spans="1:4">
      <c r="A3722" s="32" t="e">
        <f>IF((A3721+$F$5&lt;='Steps 1+2'!$E$17),A3721+$F$5,#N/A)</f>
        <v>#N/A</v>
      </c>
      <c r="B3722" s="10" t="str">
        <f>IFERROR(IF(ISNUMBER(A3722),(IF(A3722&lt;('Steps 1+2'!$H$11),((A3722/('Steps 1+2'!$H$11))*3+1),((A3722-('Steps 1+2'!$H$11))/(('Steps 1+2'!$E$17)-('Steps 1+2'!$H$11))*2+4)))," ")," ")</f>
        <v xml:space="preserve"> </v>
      </c>
      <c r="C3722" s="9" t="str">
        <f t="shared" si="119"/>
        <v xml:space="preserve"> </v>
      </c>
      <c r="D3722" s="32" t="e">
        <f t="shared" si="118"/>
        <v>#N/A</v>
      </c>
    </row>
    <row r="3723" spans="1:4">
      <c r="A3723" s="32" t="e">
        <f>IF((A3722+$F$5&lt;='Steps 1+2'!$E$17),A3722+$F$5,#N/A)</f>
        <v>#N/A</v>
      </c>
      <c r="B3723" s="10" t="str">
        <f>IFERROR(IF(ISNUMBER(A3723),(IF(A3723&lt;('Steps 1+2'!$H$11),((A3723/('Steps 1+2'!$H$11))*3+1),((A3723-('Steps 1+2'!$H$11))/(('Steps 1+2'!$E$17)-('Steps 1+2'!$H$11))*2+4)))," ")," ")</f>
        <v xml:space="preserve"> </v>
      </c>
      <c r="C3723" s="9" t="str">
        <f t="shared" si="119"/>
        <v xml:space="preserve"> </v>
      </c>
      <c r="D3723" s="32" t="e">
        <f t="shared" ref="D3723:D3786" si="120">A3723</f>
        <v>#N/A</v>
      </c>
    </row>
    <row r="3724" spans="1:4">
      <c r="A3724" s="32" t="e">
        <f>IF((A3723+$F$5&lt;='Steps 1+2'!$E$17),A3723+$F$5,#N/A)</f>
        <v>#N/A</v>
      </c>
      <c r="B3724" s="10" t="str">
        <f>IFERROR(IF(ISNUMBER(A3724),(IF(A3724&lt;('Steps 1+2'!$H$11),((A3724/('Steps 1+2'!$H$11))*3+1),((A3724-('Steps 1+2'!$H$11))/(('Steps 1+2'!$E$17)-('Steps 1+2'!$H$11))*2+4)))," ")," ")</f>
        <v xml:space="preserve"> </v>
      </c>
      <c r="C3724" s="9" t="str">
        <f t="shared" si="119"/>
        <v xml:space="preserve"> </v>
      </c>
      <c r="D3724" s="32" t="e">
        <f t="shared" si="120"/>
        <v>#N/A</v>
      </c>
    </row>
    <row r="3725" spans="1:4">
      <c r="A3725" s="32" t="e">
        <f>IF((A3724+$F$5&lt;='Steps 1+2'!$E$17),A3724+$F$5,#N/A)</f>
        <v>#N/A</v>
      </c>
      <c r="B3725" s="10" t="str">
        <f>IFERROR(IF(ISNUMBER(A3725),(IF(A3725&lt;('Steps 1+2'!$H$11),((A3725/('Steps 1+2'!$H$11))*3+1),((A3725-('Steps 1+2'!$H$11))/(('Steps 1+2'!$E$17)-('Steps 1+2'!$H$11))*2+4)))," ")," ")</f>
        <v xml:space="preserve"> </v>
      </c>
      <c r="C3725" s="9" t="str">
        <f t="shared" si="119"/>
        <v xml:space="preserve"> </v>
      </c>
      <c r="D3725" s="32" t="e">
        <f t="shared" si="120"/>
        <v>#N/A</v>
      </c>
    </row>
    <row r="3726" spans="1:4">
      <c r="A3726" s="32" t="e">
        <f>IF((A3725+$F$5&lt;='Steps 1+2'!$E$17),A3725+$F$5,#N/A)</f>
        <v>#N/A</v>
      </c>
      <c r="B3726" s="10" t="str">
        <f>IFERROR(IF(ISNUMBER(A3726),(IF(A3726&lt;('Steps 1+2'!$H$11),((A3726/('Steps 1+2'!$H$11))*3+1),((A3726-('Steps 1+2'!$H$11))/(('Steps 1+2'!$E$17)-('Steps 1+2'!$H$11))*2+4)))," ")," ")</f>
        <v xml:space="preserve"> </v>
      </c>
      <c r="C3726" s="9" t="str">
        <f t="shared" si="119"/>
        <v xml:space="preserve"> </v>
      </c>
      <c r="D3726" s="32" t="e">
        <f t="shared" si="120"/>
        <v>#N/A</v>
      </c>
    </row>
    <row r="3727" spans="1:4">
      <c r="A3727" s="32" t="e">
        <f>IF((A3726+$F$5&lt;='Steps 1+2'!$E$17),A3726+$F$5,#N/A)</f>
        <v>#N/A</v>
      </c>
      <c r="B3727" s="10" t="str">
        <f>IFERROR(IF(ISNUMBER(A3727),(IF(A3727&lt;('Steps 1+2'!$H$11),((A3727/('Steps 1+2'!$H$11))*3+1),((A3727-('Steps 1+2'!$H$11))/(('Steps 1+2'!$E$17)-('Steps 1+2'!$H$11))*2+4)))," ")," ")</f>
        <v xml:space="preserve"> </v>
      </c>
      <c r="C3727" s="9" t="str">
        <f t="shared" si="119"/>
        <v xml:space="preserve"> </v>
      </c>
      <c r="D3727" s="32" t="e">
        <f t="shared" si="120"/>
        <v>#N/A</v>
      </c>
    </row>
    <row r="3728" spans="1:4">
      <c r="A3728" s="32" t="e">
        <f>IF((A3727+$F$5&lt;='Steps 1+2'!$E$17),A3727+$F$5,#N/A)</f>
        <v>#N/A</v>
      </c>
      <c r="B3728" s="10" t="str">
        <f>IFERROR(IF(ISNUMBER(A3728),(IF(A3728&lt;('Steps 1+2'!$H$11),((A3728/('Steps 1+2'!$H$11))*3+1),((A3728-('Steps 1+2'!$H$11))/(('Steps 1+2'!$E$17)-('Steps 1+2'!$H$11))*2+4)))," ")," ")</f>
        <v xml:space="preserve"> </v>
      </c>
      <c r="C3728" s="9" t="str">
        <f t="shared" si="119"/>
        <v xml:space="preserve"> </v>
      </c>
      <c r="D3728" s="32" t="e">
        <f t="shared" si="120"/>
        <v>#N/A</v>
      </c>
    </row>
    <row r="3729" spans="1:4">
      <c r="A3729" s="32" t="e">
        <f>IF((A3728+$F$5&lt;='Steps 1+2'!$E$17),A3728+$F$5,#N/A)</f>
        <v>#N/A</v>
      </c>
      <c r="B3729" s="10" t="str">
        <f>IFERROR(IF(ISNUMBER(A3729),(IF(A3729&lt;('Steps 1+2'!$H$11),((A3729/('Steps 1+2'!$H$11))*3+1),((A3729-('Steps 1+2'!$H$11))/(('Steps 1+2'!$E$17)-('Steps 1+2'!$H$11))*2+4)))," ")," ")</f>
        <v xml:space="preserve"> </v>
      </c>
      <c r="C3729" s="9" t="str">
        <f t="shared" si="119"/>
        <v xml:space="preserve"> </v>
      </c>
      <c r="D3729" s="32" t="e">
        <f t="shared" si="120"/>
        <v>#N/A</v>
      </c>
    </row>
    <row r="3730" spans="1:4">
      <c r="A3730" s="32" t="e">
        <f>IF((A3729+$F$5&lt;='Steps 1+2'!$E$17),A3729+$F$5,#N/A)</f>
        <v>#N/A</v>
      </c>
      <c r="B3730" s="10" t="str">
        <f>IFERROR(IF(ISNUMBER(A3730),(IF(A3730&lt;('Steps 1+2'!$H$11),((A3730/('Steps 1+2'!$H$11))*3+1),((A3730-('Steps 1+2'!$H$11))/(('Steps 1+2'!$E$17)-('Steps 1+2'!$H$11))*2+4)))," ")," ")</f>
        <v xml:space="preserve"> </v>
      </c>
      <c r="C3730" s="9" t="str">
        <f t="shared" si="119"/>
        <v xml:space="preserve"> </v>
      </c>
      <c r="D3730" s="32" t="e">
        <f t="shared" si="120"/>
        <v>#N/A</v>
      </c>
    </row>
    <row r="3731" spans="1:4">
      <c r="A3731" s="32" t="e">
        <f>IF((A3730+$F$5&lt;='Steps 1+2'!$E$17),A3730+$F$5,#N/A)</f>
        <v>#N/A</v>
      </c>
      <c r="B3731" s="10" t="str">
        <f>IFERROR(IF(ISNUMBER(A3731),(IF(A3731&lt;('Steps 1+2'!$H$11),((A3731/('Steps 1+2'!$H$11))*3+1),((A3731-('Steps 1+2'!$H$11))/(('Steps 1+2'!$E$17)-('Steps 1+2'!$H$11))*2+4)))," ")," ")</f>
        <v xml:space="preserve"> </v>
      </c>
      <c r="C3731" s="9" t="str">
        <f t="shared" si="119"/>
        <v xml:space="preserve"> </v>
      </c>
      <c r="D3731" s="32" t="e">
        <f t="shared" si="120"/>
        <v>#N/A</v>
      </c>
    </row>
    <row r="3732" spans="1:4">
      <c r="A3732" s="32" t="e">
        <f>IF((A3731+$F$5&lt;='Steps 1+2'!$E$17),A3731+$F$5,#N/A)</f>
        <v>#N/A</v>
      </c>
      <c r="B3732" s="10" t="str">
        <f>IFERROR(IF(ISNUMBER(A3732),(IF(A3732&lt;('Steps 1+2'!$H$11),((A3732/('Steps 1+2'!$H$11))*3+1),((A3732-('Steps 1+2'!$H$11))/(('Steps 1+2'!$E$17)-('Steps 1+2'!$H$11))*2+4)))," ")," ")</f>
        <v xml:space="preserve"> </v>
      </c>
      <c r="C3732" s="9" t="str">
        <f t="shared" si="119"/>
        <v xml:space="preserve"> </v>
      </c>
      <c r="D3732" s="32" t="e">
        <f t="shared" si="120"/>
        <v>#N/A</v>
      </c>
    </row>
    <row r="3733" spans="1:4">
      <c r="A3733" s="32" t="e">
        <f>IF((A3732+$F$5&lt;='Steps 1+2'!$E$17),A3732+$F$5,#N/A)</f>
        <v>#N/A</v>
      </c>
      <c r="B3733" s="10" t="str">
        <f>IFERROR(IF(ISNUMBER(A3733),(IF(A3733&lt;('Steps 1+2'!$H$11),((A3733/('Steps 1+2'!$H$11))*3+1),((A3733-('Steps 1+2'!$H$11))/(('Steps 1+2'!$E$17)-('Steps 1+2'!$H$11))*2+4)))," ")," ")</f>
        <v xml:space="preserve"> </v>
      </c>
      <c r="C3733" s="9" t="str">
        <f t="shared" si="119"/>
        <v xml:space="preserve"> </v>
      </c>
      <c r="D3733" s="32" t="e">
        <f t="shared" si="120"/>
        <v>#N/A</v>
      </c>
    </row>
    <row r="3734" spans="1:4">
      <c r="A3734" s="32" t="e">
        <f>IF((A3733+$F$5&lt;='Steps 1+2'!$E$17),A3733+$F$5,#N/A)</f>
        <v>#N/A</v>
      </c>
      <c r="B3734" s="10" t="str">
        <f>IFERROR(IF(ISNUMBER(A3734),(IF(A3734&lt;('Steps 1+2'!$H$11),((A3734/('Steps 1+2'!$H$11))*3+1),((A3734-('Steps 1+2'!$H$11))/(('Steps 1+2'!$E$17)-('Steps 1+2'!$H$11))*2+4)))," ")," ")</f>
        <v xml:space="preserve"> </v>
      </c>
      <c r="C3734" s="9" t="str">
        <f t="shared" si="119"/>
        <v xml:space="preserve"> </v>
      </c>
      <c r="D3734" s="32" t="e">
        <f t="shared" si="120"/>
        <v>#N/A</v>
      </c>
    </row>
    <row r="3735" spans="1:4">
      <c r="A3735" s="32" t="e">
        <f>IF((A3734+$F$5&lt;='Steps 1+2'!$E$17),A3734+$F$5,#N/A)</f>
        <v>#N/A</v>
      </c>
      <c r="B3735" s="10" t="str">
        <f>IFERROR(IF(ISNUMBER(A3735),(IF(A3735&lt;('Steps 1+2'!$H$11),((A3735/('Steps 1+2'!$H$11))*3+1),((A3735-('Steps 1+2'!$H$11))/(('Steps 1+2'!$E$17)-('Steps 1+2'!$H$11))*2+4)))," ")," ")</f>
        <v xml:space="preserve"> </v>
      </c>
      <c r="C3735" s="9" t="str">
        <f t="shared" si="119"/>
        <v xml:space="preserve"> </v>
      </c>
      <c r="D3735" s="32" t="e">
        <f t="shared" si="120"/>
        <v>#N/A</v>
      </c>
    </row>
    <row r="3736" spans="1:4">
      <c r="A3736" s="32" t="e">
        <f>IF((A3735+$F$5&lt;='Steps 1+2'!$E$17),A3735+$F$5,#N/A)</f>
        <v>#N/A</v>
      </c>
      <c r="B3736" s="10" t="str">
        <f>IFERROR(IF(ISNUMBER(A3736),(IF(A3736&lt;('Steps 1+2'!$H$11),((A3736/('Steps 1+2'!$H$11))*3+1),((A3736-('Steps 1+2'!$H$11))/(('Steps 1+2'!$E$17)-('Steps 1+2'!$H$11))*2+4)))," ")," ")</f>
        <v xml:space="preserve"> </v>
      </c>
      <c r="C3736" s="9" t="str">
        <f t="shared" si="119"/>
        <v xml:space="preserve"> </v>
      </c>
      <c r="D3736" s="32" t="e">
        <f t="shared" si="120"/>
        <v>#N/A</v>
      </c>
    </row>
    <row r="3737" spans="1:4">
      <c r="A3737" s="32" t="e">
        <f>IF((A3736+$F$5&lt;='Steps 1+2'!$E$17),A3736+$F$5,#N/A)</f>
        <v>#N/A</v>
      </c>
      <c r="B3737" s="10" t="str">
        <f>IFERROR(IF(ISNUMBER(A3737),(IF(A3737&lt;('Steps 1+2'!$H$11),((A3737/('Steps 1+2'!$H$11))*3+1),((A3737-('Steps 1+2'!$H$11))/(('Steps 1+2'!$E$17)-('Steps 1+2'!$H$11))*2+4)))," ")," ")</f>
        <v xml:space="preserve"> </v>
      </c>
      <c r="C3737" s="9" t="str">
        <f t="shared" si="119"/>
        <v xml:space="preserve"> </v>
      </c>
      <c r="D3737" s="32" t="e">
        <f t="shared" si="120"/>
        <v>#N/A</v>
      </c>
    </row>
    <row r="3738" spans="1:4">
      <c r="A3738" s="32" t="e">
        <f>IF((A3737+$F$5&lt;='Steps 1+2'!$E$17),A3737+$F$5,#N/A)</f>
        <v>#N/A</v>
      </c>
      <c r="B3738" s="10" t="str">
        <f>IFERROR(IF(ISNUMBER(A3738),(IF(A3738&lt;('Steps 1+2'!$H$11),((A3738/('Steps 1+2'!$H$11))*3+1),((A3738-('Steps 1+2'!$H$11))/(('Steps 1+2'!$E$17)-('Steps 1+2'!$H$11))*2+4)))," ")," ")</f>
        <v xml:space="preserve"> </v>
      </c>
      <c r="C3738" s="9" t="str">
        <f t="shared" si="119"/>
        <v xml:space="preserve"> </v>
      </c>
      <c r="D3738" s="32" t="e">
        <f t="shared" si="120"/>
        <v>#N/A</v>
      </c>
    </row>
    <row r="3739" spans="1:4">
      <c r="A3739" s="32" t="e">
        <f>IF((A3738+$F$5&lt;='Steps 1+2'!$E$17),A3738+$F$5,#N/A)</f>
        <v>#N/A</v>
      </c>
      <c r="B3739" s="10" t="str">
        <f>IFERROR(IF(ISNUMBER(A3739),(IF(A3739&lt;('Steps 1+2'!$H$11),((A3739/('Steps 1+2'!$H$11))*3+1),((A3739-('Steps 1+2'!$H$11))/(('Steps 1+2'!$E$17)-('Steps 1+2'!$H$11))*2+4)))," ")," ")</f>
        <v xml:space="preserve"> </v>
      </c>
      <c r="C3739" s="9" t="str">
        <f t="shared" si="119"/>
        <v xml:space="preserve"> </v>
      </c>
      <c r="D3739" s="32" t="e">
        <f t="shared" si="120"/>
        <v>#N/A</v>
      </c>
    </row>
    <row r="3740" spans="1:4">
      <c r="A3740" s="32" t="e">
        <f>IF((A3739+$F$5&lt;='Steps 1+2'!$E$17),A3739+$F$5,#N/A)</f>
        <v>#N/A</v>
      </c>
      <c r="B3740" s="10" t="str">
        <f>IFERROR(IF(ISNUMBER(A3740),(IF(A3740&lt;('Steps 1+2'!$H$11),((A3740/('Steps 1+2'!$H$11))*3+1),((A3740-('Steps 1+2'!$H$11))/(('Steps 1+2'!$E$17)-('Steps 1+2'!$H$11))*2+4)))," ")," ")</f>
        <v xml:space="preserve"> </v>
      </c>
      <c r="C3740" s="9" t="str">
        <f t="shared" si="119"/>
        <v xml:space="preserve"> </v>
      </c>
      <c r="D3740" s="32" t="e">
        <f t="shared" si="120"/>
        <v>#N/A</v>
      </c>
    </row>
    <row r="3741" spans="1:4">
      <c r="A3741" s="32" t="e">
        <f>IF((A3740+$F$5&lt;='Steps 1+2'!$E$17),A3740+$F$5,#N/A)</f>
        <v>#N/A</v>
      </c>
      <c r="B3741" s="10" t="str">
        <f>IFERROR(IF(ISNUMBER(A3741),(IF(A3741&lt;('Steps 1+2'!$H$11),((A3741/('Steps 1+2'!$H$11))*3+1),((A3741-('Steps 1+2'!$H$11))/(('Steps 1+2'!$E$17)-('Steps 1+2'!$H$11))*2+4)))," ")," ")</f>
        <v xml:space="preserve"> </v>
      </c>
      <c r="C3741" s="9" t="str">
        <f t="shared" si="119"/>
        <v xml:space="preserve"> </v>
      </c>
      <c r="D3741" s="32" t="e">
        <f t="shared" si="120"/>
        <v>#N/A</v>
      </c>
    </row>
    <row r="3742" spans="1:4">
      <c r="A3742" s="32" t="e">
        <f>IF((A3741+$F$5&lt;='Steps 1+2'!$E$17),A3741+$F$5,#N/A)</f>
        <v>#N/A</v>
      </c>
      <c r="B3742" s="10" t="str">
        <f>IFERROR(IF(ISNUMBER(A3742),(IF(A3742&lt;('Steps 1+2'!$H$11),((A3742/('Steps 1+2'!$H$11))*3+1),((A3742-('Steps 1+2'!$H$11))/(('Steps 1+2'!$E$17)-('Steps 1+2'!$H$11))*2+4)))," ")," ")</f>
        <v xml:space="preserve"> </v>
      </c>
      <c r="C3742" s="9" t="str">
        <f t="shared" si="119"/>
        <v xml:space="preserve"> </v>
      </c>
      <c r="D3742" s="32" t="e">
        <f t="shared" si="120"/>
        <v>#N/A</v>
      </c>
    </row>
    <row r="3743" spans="1:4">
      <c r="A3743" s="32" t="e">
        <f>IF((A3742+$F$5&lt;='Steps 1+2'!$E$17),A3742+$F$5,#N/A)</f>
        <v>#N/A</v>
      </c>
      <c r="B3743" s="10" t="str">
        <f>IFERROR(IF(ISNUMBER(A3743),(IF(A3743&lt;('Steps 1+2'!$H$11),((A3743/('Steps 1+2'!$H$11))*3+1),((A3743-('Steps 1+2'!$H$11))/(('Steps 1+2'!$E$17)-('Steps 1+2'!$H$11))*2+4)))," ")," ")</f>
        <v xml:space="preserve"> </v>
      </c>
      <c r="C3743" s="9" t="str">
        <f t="shared" si="119"/>
        <v xml:space="preserve"> </v>
      </c>
      <c r="D3743" s="32" t="e">
        <f t="shared" si="120"/>
        <v>#N/A</v>
      </c>
    </row>
    <row r="3744" spans="1:4">
      <c r="A3744" s="32" t="e">
        <f>IF((A3743+$F$5&lt;='Steps 1+2'!$E$17),A3743+$F$5,#N/A)</f>
        <v>#N/A</v>
      </c>
      <c r="B3744" s="10" t="str">
        <f>IFERROR(IF(ISNUMBER(A3744),(IF(A3744&lt;('Steps 1+2'!$H$11),((A3744/('Steps 1+2'!$H$11))*3+1),((A3744-('Steps 1+2'!$H$11))/(('Steps 1+2'!$E$17)-('Steps 1+2'!$H$11))*2+4)))," ")," ")</f>
        <v xml:space="preserve"> </v>
      </c>
      <c r="C3744" s="9" t="str">
        <f t="shared" si="119"/>
        <v xml:space="preserve"> </v>
      </c>
      <c r="D3744" s="32" t="e">
        <f t="shared" si="120"/>
        <v>#N/A</v>
      </c>
    </row>
    <row r="3745" spans="1:4">
      <c r="A3745" s="32" t="e">
        <f>IF((A3744+$F$5&lt;='Steps 1+2'!$E$17),A3744+$F$5,#N/A)</f>
        <v>#N/A</v>
      </c>
      <c r="B3745" s="10" t="str">
        <f>IFERROR(IF(ISNUMBER(A3745),(IF(A3745&lt;('Steps 1+2'!$H$11),((A3745/('Steps 1+2'!$H$11))*3+1),((A3745-('Steps 1+2'!$H$11))/(('Steps 1+2'!$E$17)-('Steps 1+2'!$H$11))*2+4)))," ")," ")</f>
        <v xml:space="preserve"> </v>
      </c>
      <c r="C3745" s="9" t="str">
        <f t="shared" si="119"/>
        <v xml:space="preserve"> </v>
      </c>
      <c r="D3745" s="32" t="e">
        <f t="shared" si="120"/>
        <v>#N/A</v>
      </c>
    </row>
    <row r="3746" spans="1:4">
      <c r="A3746" s="32" t="e">
        <f>IF((A3745+$F$5&lt;='Steps 1+2'!$E$17),A3745+$F$5,#N/A)</f>
        <v>#N/A</v>
      </c>
      <c r="B3746" s="10" t="str">
        <f>IFERROR(IF(ISNUMBER(A3746),(IF(A3746&lt;('Steps 1+2'!$H$11),((A3746/('Steps 1+2'!$H$11))*3+1),((A3746-('Steps 1+2'!$H$11))/(('Steps 1+2'!$E$17)-('Steps 1+2'!$H$11))*2+4)))," ")," ")</f>
        <v xml:space="preserve"> </v>
      </c>
      <c r="C3746" s="9" t="str">
        <f t="shared" si="119"/>
        <v xml:space="preserve"> </v>
      </c>
      <c r="D3746" s="32" t="e">
        <f t="shared" si="120"/>
        <v>#N/A</v>
      </c>
    </row>
    <row r="3747" spans="1:4">
      <c r="A3747" s="32" t="e">
        <f>IF((A3746+$F$5&lt;='Steps 1+2'!$E$17),A3746+$F$5,#N/A)</f>
        <v>#N/A</v>
      </c>
      <c r="B3747" s="10" t="str">
        <f>IFERROR(IF(ISNUMBER(A3747),(IF(A3747&lt;('Steps 1+2'!$H$11),((A3747/('Steps 1+2'!$H$11))*3+1),((A3747-('Steps 1+2'!$H$11))/(('Steps 1+2'!$E$17)-('Steps 1+2'!$H$11))*2+4)))," ")," ")</f>
        <v xml:space="preserve"> </v>
      </c>
      <c r="C3747" s="9" t="str">
        <f t="shared" si="119"/>
        <v xml:space="preserve"> </v>
      </c>
      <c r="D3747" s="32" t="e">
        <f t="shared" si="120"/>
        <v>#N/A</v>
      </c>
    </row>
    <row r="3748" spans="1:4">
      <c r="A3748" s="32" t="e">
        <f>IF((A3747+$F$5&lt;='Steps 1+2'!$E$17),A3747+$F$5,#N/A)</f>
        <v>#N/A</v>
      </c>
      <c r="B3748" s="10" t="str">
        <f>IFERROR(IF(ISNUMBER(A3748),(IF(A3748&lt;('Steps 1+2'!$H$11),((A3748/('Steps 1+2'!$H$11))*3+1),((A3748-('Steps 1+2'!$H$11))/(('Steps 1+2'!$E$17)-('Steps 1+2'!$H$11))*2+4)))," ")," ")</f>
        <v xml:space="preserve"> </v>
      </c>
      <c r="C3748" s="9" t="str">
        <f t="shared" si="119"/>
        <v xml:space="preserve"> </v>
      </c>
      <c r="D3748" s="32" t="e">
        <f t="shared" si="120"/>
        <v>#N/A</v>
      </c>
    </row>
    <row r="3749" spans="1:4">
      <c r="A3749" s="32" t="e">
        <f>IF((A3748+$F$5&lt;='Steps 1+2'!$E$17),A3748+$F$5,#N/A)</f>
        <v>#N/A</v>
      </c>
      <c r="B3749" s="10" t="str">
        <f>IFERROR(IF(ISNUMBER(A3749),(IF(A3749&lt;('Steps 1+2'!$H$11),((A3749/('Steps 1+2'!$H$11))*3+1),((A3749-('Steps 1+2'!$H$11))/(('Steps 1+2'!$E$17)-('Steps 1+2'!$H$11))*2+4)))," ")," ")</f>
        <v xml:space="preserve"> </v>
      </c>
      <c r="C3749" s="9" t="str">
        <f t="shared" si="119"/>
        <v xml:space="preserve"> </v>
      </c>
      <c r="D3749" s="32" t="e">
        <f t="shared" si="120"/>
        <v>#N/A</v>
      </c>
    </row>
    <row r="3750" spans="1:4">
      <c r="A3750" s="32" t="e">
        <f>IF((A3749+$F$5&lt;='Steps 1+2'!$E$17),A3749+$F$5,#N/A)</f>
        <v>#N/A</v>
      </c>
      <c r="B3750" s="10" t="str">
        <f>IFERROR(IF(ISNUMBER(A3750),(IF(A3750&lt;('Steps 1+2'!$H$11),((A3750/('Steps 1+2'!$H$11))*3+1),((A3750-('Steps 1+2'!$H$11))/(('Steps 1+2'!$E$17)-('Steps 1+2'!$H$11))*2+4)))," ")," ")</f>
        <v xml:space="preserve"> </v>
      </c>
      <c r="C3750" s="9" t="str">
        <f t="shared" si="119"/>
        <v xml:space="preserve"> </v>
      </c>
      <c r="D3750" s="32" t="e">
        <f t="shared" si="120"/>
        <v>#N/A</v>
      </c>
    </row>
    <row r="3751" spans="1:4">
      <c r="A3751" s="32" t="e">
        <f>IF((A3750+$F$5&lt;='Steps 1+2'!$E$17),A3750+$F$5,#N/A)</f>
        <v>#N/A</v>
      </c>
      <c r="B3751" s="10" t="str">
        <f>IFERROR(IF(ISNUMBER(A3751),(IF(A3751&lt;('Steps 1+2'!$H$11),((A3751/('Steps 1+2'!$H$11))*3+1),((A3751-('Steps 1+2'!$H$11))/(('Steps 1+2'!$E$17)-('Steps 1+2'!$H$11))*2+4)))," ")," ")</f>
        <v xml:space="preserve"> </v>
      </c>
      <c r="C3751" s="9" t="str">
        <f t="shared" si="119"/>
        <v xml:space="preserve"> </v>
      </c>
      <c r="D3751" s="32" t="e">
        <f t="shared" si="120"/>
        <v>#N/A</v>
      </c>
    </row>
    <row r="3752" spans="1:4">
      <c r="A3752" s="32" t="e">
        <f>IF((A3751+$F$5&lt;='Steps 1+2'!$E$17),A3751+$F$5,#N/A)</f>
        <v>#N/A</v>
      </c>
      <c r="B3752" s="10" t="str">
        <f>IFERROR(IF(ISNUMBER(A3752),(IF(A3752&lt;('Steps 1+2'!$H$11),((A3752/('Steps 1+2'!$H$11))*3+1),((A3752-('Steps 1+2'!$H$11))/(('Steps 1+2'!$E$17)-('Steps 1+2'!$H$11))*2+4)))," ")," ")</f>
        <v xml:space="preserve"> </v>
      </c>
      <c r="C3752" s="9" t="str">
        <f t="shared" si="119"/>
        <v xml:space="preserve"> </v>
      </c>
      <c r="D3752" s="32" t="e">
        <f t="shared" si="120"/>
        <v>#N/A</v>
      </c>
    </row>
    <row r="3753" spans="1:4">
      <c r="A3753" s="32" t="e">
        <f>IF((A3752+$F$5&lt;='Steps 1+2'!$E$17),A3752+$F$5,#N/A)</f>
        <v>#N/A</v>
      </c>
      <c r="B3753" s="10" t="str">
        <f>IFERROR(IF(ISNUMBER(A3753),(IF(A3753&lt;('Steps 1+2'!$H$11),((A3753/('Steps 1+2'!$H$11))*3+1),((A3753-('Steps 1+2'!$H$11))/(('Steps 1+2'!$E$17)-('Steps 1+2'!$H$11))*2+4)))," ")," ")</f>
        <v xml:space="preserve"> </v>
      </c>
      <c r="C3753" s="9" t="str">
        <f t="shared" si="119"/>
        <v xml:space="preserve"> </v>
      </c>
      <c r="D3753" s="32" t="e">
        <f t="shared" si="120"/>
        <v>#N/A</v>
      </c>
    </row>
    <row r="3754" spans="1:4">
      <c r="A3754" s="32" t="e">
        <f>IF((A3753+$F$5&lt;='Steps 1+2'!$E$17),A3753+$F$5,#N/A)</f>
        <v>#N/A</v>
      </c>
      <c r="B3754" s="10" t="str">
        <f>IFERROR(IF(ISNUMBER(A3754),(IF(A3754&lt;('Steps 1+2'!$H$11),((A3754/('Steps 1+2'!$H$11))*3+1),((A3754-('Steps 1+2'!$H$11))/(('Steps 1+2'!$E$17)-('Steps 1+2'!$H$11))*2+4)))," ")," ")</f>
        <v xml:space="preserve"> </v>
      </c>
      <c r="C3754" s="9" t="str">
        <f t="shared" si="119"/>
        <v xml:space="preserve"> </v>
      </c>
      <c r="D3754" s="32" t="e">
        <f t="shared" si="120"/>
        <v>#N/A</v>
      </c>
    </row>
    <row r="3755" spans="1:4">
      <c r="A3755" s="32" t="e">
        <f>IF((A3754+$F$5&lt;='Steps 1+2'!$E$17),A3754+$F$5,#N/A)</f>
        <v>#N/A</v>
      </c>
      <c r="B3755" s="10" t="str">
        <f>IFERROR(IF(ISNUMBER(A3755),(IF(A3755&lt;('Steps 1+2'!$H$11),((A3755/('Steps 1+2'!$H$11))*3+1),((A3755-('Steps 1+2'!$H$11))/(('Steps 1+2'!$E$17)-('Steps 1+2'!$H$11))*2+4)))," ")," ")</f>
        <v xml:space="preserve"> </v>
      </c>
      <c r="C3755" s="9" t="str">
        <f t="shared" si="119"/>
        <v xml:space="preserve"> </v>
      </c>
      <c r="D3755" s="32" t="e">
        <f t="shared" si="120"/>
        <v>#N/A</v>
      </c>
    </row>
    <row r="3756" spans="1:4">
      <c r="A3756" s="32" t="e">
        <f>IF((A3755+$F$5&lt;='Steps 1+2'!$E$17),A3755+$F$5,#N/A)</f>
        <v>#N/A</v>
      </c>
      <c r="B3756" s="10" t="str">
        <f>IFERROR(IF(ISNUMBER(A3756),(IF(A3756&lt;('Steps 1+2'!$H$11),((A3756/('Steps 1+2'!$H$11))*3+1),((A3756-('Steps 1+2'!$H$11))/(('Steps 1+2'!$E$17)-('Steps 1+2'!$H$11))*2+4)))," ")," ")</f>
        <v xml:space="preserve"> </v>
      </c>
      <c r="C3756" s="9" t="str">
        <f t="shared" si="119"/>
        <v xml:space="preserve"> </v>
      </c>
      <c r="D3756" s="32" t="e">
        <f t="shared" si="120"/>
        <v>#N/A</v>
      </c>
    </row>
    <row r="3757" spans="1:4">
      <c r="A3757" s="32" t="e">
        <f>IF((A3756+$F$5&lt;='Steps 1+2'!$E$17),A3756+$F$5,#N/A)</f>
        <v>#N/A</v>
      </c>
      <c r="B3757" s="10" t="str">
        <f>IFERROR(IF(ISNUMBER(A3757),(IF(A3757&lt;('Steps 1+2'!$H$11),((A3757/('Steps 1+2'!$H$11))*3+1),((A3757-('Steps 1+2'!$H$11))/(('Steps 1+2'!$E$17)-('Steps 1+2'!$H$11))*2+4)))," ")," ")</f>
        <v xml:space="preserve"> </v>
      </c>
      <c r="C3757" s="9" t="str">
        <f t="shared" si="119"/>
        <v xml:space="preserve"> </v>
      </c>
      <c r="D3757" s="32" t="e">
        <f t="shared" si="120"/>
        <v>#N/A</v>
      </c>
    </row>
    <row r="3758" spans="1:4">
      <c r="A3758" s="32" t="e">
        <f>IF((A3757+$F$5&lt;='Steps 1+2'!$E$17),A3757+$F$5,#N/A)</f>
        <v>#N/A</v>
      </c>
      <c r="B3758" s="10" t="str">
        <f>IFERROR(IF(ISNUMBER(A3758),(IF(A3758&lt;('Steps 1+2'!$H$11),((A3758/('Steps 1+2'!$H$11))*3+1),((A3758-('Steps 1+2'!$H$11))/(('Steps 1+2'!$E$17)-('Steps 1+2'!$H$11))*2+4)))," ")," ")</f>
        <v xml:space="preserve"> </v>
      </c>
      <c r="C3758" s="9" t="str">
        <f t="shared" si="119"/>
        <v xml:space="preserve"> </v>
      </c>
      <c r="D3758" s="32" t="e">
        <f t="shared" si="120"/>
        <v>#N/A</v>
      </c>
    </row>
    <row r="3759" spans="1:4">
      <c r="A3759" s="32" t="e">
        <f>IF((A3758+$F$5&lt;='Steps 1+2'!$E$17),A3758+$F$5,#N/A)</f>
        <v>#N/A</v>
      </c>
      <c r="B3759" s="10" t="str">
        <f>IFERROR(IF(ISNUMBER(A3759),(IF(A3759&lt;('Steps 1+2'!$H$11),((A3759/('Steps 1+2'!$H$11))*3+1),((A3759-('Steps 1+2'!$H$11))/(('Steps 1+2'!$E$17)-('Steps 1+2'!$H$11))*2+4)))," ")," ")</f>
        <v xml:space="preserve"> </v>
      </c>
      <c r="C3759" s="9" t="str">
        <f t="shared" si="119"/>
        <v xml:space="preserve"> </v>
      </c>
      <c r="D3759" s="32" t="e">
        <f t="shared" si="120"/>
        <v>#N/A</v>
      </c>
    </row>
    <row r="3760" spans="1:4">
      <c r="A3760" s="32" t="e">
        <f>IF((A3759+$F$5&lt;='Steps 1+2'!$E$17),A3759+$F$5,#N/A)</f>
        <v>#N/A</v>
      </c>
      <c r="B3760" s="10" t="str">
        <f>IFERROR(IF(ISNUMBER(A3760),(IF(A3760&lt;('Steps 1+2'!$H$11),((A3760/('Steps 1+2'!$H$11))*3+1),((A3760-('Steps 1+2'!$H$11))/(('Steps 1+2'!$E$17)-('Steps 1+2'!$H$11))*2+4)))," ")," ")</f>
        <v xml:space="preserve"> </v>
      </c>
      <c r="C3760" s="9" t="str">
        <f t="shared" si="119"/>
        <v xml:space="preserve"> </v>
      </c>
      <c r="D3760" s="32" t="e">
        <f t="shared" si="120"/>
        <v>#N/A</v>
      </c>
    </row>
    <row r="3761" spans="1:4">
      <c r="A3761" s="32" t="e">
        <f>IF((A3760+$F$5&lt;='Steps 1+2'!$E$17),A3760+$F$5,#N/A)</f>
        <v>#N/A</v>
      </c>
      <c r="B3761" s="10" t="str">
        <f>IFERROR(IF(ISNUMBER(A3761),(IF(A3761&lt;('Steps 1+2'!$H$11),((A3761/('Steps 1+2'!$H$11))*3+1),((A3761-('Steps 1+2'!$H$11))/(('Steps 1+2'!$E$17)-('Steps 1+2'!$H$11))*2+4)))," ")," ")</f>
        <v xml:space="preserve"> </v>
      </c>
      <c r="C3761" s="9" t="str">
        <f t="shared" si="119"/>
        <v xml:space="preserve"> </v>
      </c>
      <c r="D3761" s="32" t="e">
        <f t="shared" si="120"/>
        <v>#N/A</v>
      </c>
    </row>
    <row r="3762" spans="1:4">
      <c r="A3762" s="32" t="e">
        <f>IF((A3761+$F$5&lt;='Steps 1+2'!$E$17),A3761+$F$5,#N/A)</f>
        <v>#N/A</v>
      </c>
      <c r="B3762" s="10" t="str">
        <f>IFERROR(IF(ISNUMBER(A3762),(IF(A3762&lt;('Steps 1+2'!$H$11),((A3762/('Steps 1+2'!$H$11))*3+1),((A3762-('Steps 1+2'!$H$11))/(('Steps 1+2'!$E$17)-('Steps 1+2'!$H$11))*2+4)))," ")," ")</f>
        <v xml:space="preserve"> </v>
      </c>
      <c r="C3762" s="9" t="str">
        <f t="shared" si="119"/>
        <v xml:space="preserve"> </v>
      </c>
      <c r="D3762" s="32" t="e">
        <f t="shared" si="120"/>
        <v>#N/A</v>
      </c>
    </row>
    <row r="3763" spans="1:4">
      <c r="A3763" s="32" t="e">
        <f>IF((A3762+$F$5&lt;='Steps 1+2'!$E$17),A3762+$F$5,#N/A)</f>
        <v>#N/A</v>
      </c>
      <c r="B3763" s="10" t="str">
        <f>IFERROR(IF(ISNUMBER(A3763),(IF(A3763&lt;('Steps 1+2'!$H$11),((A3763/('Steps 1+2'!$H$11))*3+1),((A3763-('Steps 1+2'!$H$11))/(('Steps 1+2'!$E$17)-('Steps 1+2'!$H$11))*2+4)))," ")," ")</f>
        <v xml:space="preserve"> </v>
      </c>
      <c r="C3763" s="9" t="str">
        <f t="shared" si="119"/>
        <v xml:space="preserve"> </v>
      </c>
      <c r="D3763" s="32" t="e">
        <f t="shared" si="120"/>
        <v>#N/A</v>
      </c>
    </row>
    <row r="3764" spans="1:4">
      <c r="A3764" s="32" t="e">
        <f>IF((A3763+$F$5&lt;='Steps 1+2'!$E$17),A3763+$F$5,#N/A)</f>
        <v>#N/A</v>
      </c>
      <c r="B3764" s="10" t="str">
        <f>IFERROR(IF(ISNUMBER(A3764),(IF(A3764&lt;('Steps 1+2'!$H$11),((A3764/('Steps 1+2'!$H$11))*3+1),((A3764-('Steps 1+2'!$H$11))/(('Steps 1+2'!$E$17)-('Steps 1+2'!$H$11))*2+4)))," ")," ")</f>
        <v xml:space="preserve"> </v>
      </c>
      <c r="C3764" s="9" t="str">
        <f t="shared" si="119"/>
        <v xml:space="preserve"> </v>
      </c>
      <c r="D3764" s="32" t="e">
        <f t="shared" si="120"/>
        <v>#N/A</v>
      </c>
    </row>
    <row r="3765" spans="1:4">
      <c r="A3765" s="32" t="e">
        <f>IF((A3764+$F$5&lt;='Steps 1+2'!$E$17),A3764+$F$5,#N/A)</f>
        <v>#N/A</v>
      </c>
      <c r="B3765" s="10" t="str">
        <f>IFERROR(IF(ISNUMBER(A3765),(IF(A3765&lt;('Steps 1+2'!$H$11),((A3765/('Steps 1+2'!$H$11))*3+1),((A3765-('Steps 1+2'!$H$11))/(('Steps 1+2'!$E$17)-('Steps 1+2'!$H$11))*2+4)))," ")," ")</f>
        <v xml:space="preserve"> </v>
      </c>
      <c r="C3765" s="9" t="str">
        <f t="shared" si="119"/>
        <v xml:space="preserve"> </v>
      </c>
      <c r="D3765" s="32" t="e">
        <f t="shared" si="120"/>
        <v>#N/A</v>
      </c>
    </row>
    <row r="3766" spans="1:4">
      <c r="A3766" s="32" t="e">
        <f>IF((A3765+$F$5&lt;='Steps 1+2'!$E$17),A3765+$F$5,#N/A)</f>
        <v>#N/A</v>
      </c>
      <c r="B3766" s="10" t="str">
        <f>IFERROR(IF(ISNUMBER(A3766),(IF(A3766&lt;('Steps 1+2'!$H$11),((A3766/('Steps 1+2'!$H$11))*3+1),((A3766-('Steps 1+2'!$H$11))/(('Steps 1+2'!$E$17)-('Steps 1+2'!$H$11))*2+4)))," ")," ")</f>
        <v xml:space="preserve"> </v>
      </c>
      <c r="C3766" s="9" t="str">
        <f t="shared" si="119"/>
        <v xml:space="preserve"> </v>
      </c>
      <c r="D3766" s="32" t="e">
        <f t="shared" si="120"/>
        <v>#N/A</v>
      </c>
    </row>
    <row r="3767" spans="1:4">
      <c r="A3767" s="32" t="e">
        <f>IF((A3766+$F$5&lt;='Steps 1+2'!$E$17),A3766+$F$5,#N/A)</f>
        <v>#N/A</v>
      </c>
      <c r="B3767" s="10" t="str">
        <f>IFERROR(IF(ISNUMBER(A3767),(IF(A3767&lt;('Steps 1+2'!$H$11),((A3767/('Steps 1+2'!$H$11))*3+1),((A3767-('Steps 1+2'!$H$11))/(('Steps 1+2'!$E$17)-('Steps 1+2'!$H$11))*2+4)))," ")," ")</f>
        <v xml:space="preserve"> </v>
      </c>
      <c r="C3767" s="9" t="str">
        <f t="shared" si="119"/>
        <v xml:space="preserve"> </v>
      </c>
      <c r="D3767" s="32" t="e">
        <f t="shared" si="120"/>
        <v>#N/A</v>
      </c>
    </row>
    <row r="3768" spans="1:4">
      <c r="A3768" s="32" t="e">
        <f>IF((A3767+$F$5&lt;='Steps 1+2'!$E$17),A3767+$F$5,#N/A)</f>
        <v>#N/A</v>
      </c>
      <c r="B3768" s="10" t="str">
        <f>IFERROR(IF(ISNUMBER(A3768),(IF(A3768&lt;('Steps 1+2'!$H$11),((A3768/('Steps 1+2'!$H$11))*3+1),((A3768-('Steps 1+2'!$H$11))/(('Steps 1+2'!$E$17)-('Steps 1+2'!$H$11))*2+4)))," ")," ")</f>
        <v xml:space="preserve"> </v>
      </c>
      <c r="C3768" s="9" t="str">
        <f t="shared" si="119"/>
        <v xml:space="preserve"> </v>
      </c>
      <c r="D3768" s="32" t="e">
        <f t="shared" si="120"/>
        <v>#N/A</v>
      </c>
    </row>
    <row r="3769" spans="1:4">
      <c r="A3769" s="32" t="e">
        <f>IF((A3768+$F$5&lt;='Steps 1+2'!$E$17),A3768+$F$5,#N/A)</f>
        <v>#N/A</v>
      </c>
      <c r="B3769" s="10" t="str">
        <f>IFERROR(IF(ISNUMBER(A3769),(IF(A3769&lt;('Steps 1+2'!$H$11),((A3769/('Steps 1+2'!$H$11))*3+1),((A3769-('Steps 1+2'!$H$11))/(('Steps 1+2'!$E$17)-('Steps 1+2'!$H$11))*2+4)))," ")," ")</f>
        <v xml:space="preserve"> </v>
      </c>
      <c r="C3769" s="9" t="str">
        <f t="shared" si="119"/>
        <v xml:space="preserve"> </v>
      </c>
      <c r="D3769" s="32" t="e">
        <f t="shared" si="120"/>
        <v>#N/A</v>
      </c>
    </row>
    <row r="3770" spans="1:4">
      <c r="A3770" s="32" t="e">
        <f>IF((A3769+$F$5&lt;='Steps 1+2'!$E$17),A3769+$F$5,#N/A)</f>
        <v>#N/A</v>
      </c>
      <c r="B3770" s="10" t="str">
        <f>IFERROR(IF(ISNUMBER(A3770),(IF(A3770&lt;('Steps 1+2'!$H$11),((A3770/('Steps 1+2'!$H$11))*3+1),((A3770-('Steps 1+2'!$H$11))/(('Steps 1+2'!$E$17)-('Steps 1+2'!$H$11))*2+4)))," ")," ")</f>
        <v xml:space="preserve"> </v>
      </c>
      <c r="C3770" s="9" t="str">
        <f t="shared" si="119"/>
        <v xml:space="preserve"> </v>
      </c>
      <c r="D3770" s="32" t="e">
        <f t="shared" si="120"/>
        <v>#N/A</v>
      </c>
    </row>
    <row r="3771" spans="1:4">
      <c r="A3771" s="32" t="e">
        <f>IF((A3770+$F$5&lt;='Steps 1+2'!$E$17),A3770+$F$5,#N/A)</f>
        <v>#N/A</v>
      </c>
      <c r="B3771" s="10" t="str">
        <f>IFERROR(IF(ISNUMBER(A3771),(IF(A3771&lt;('Steps 1+2'!$H$11),((A3771/('Steps 1+2'!$H$11))*3+1),((A3771-('Steps 1+2'!$H$11))/(('Steps 1+2'!$E$17)-('Steps 1+2'!$H$11))*2+4)))," ")," ")</f>
        <v xml:space="preserve"> </v>
      </c>
      <c r="C3771" s="9" t="str">
        <f t="shared" si="119"/>
        <v xml:space="preserve"> </v>
      </c>
      <c r="D3771" s="32" t="e">
        <f t="shared" si="120"/>
        <v>#N/A</v>
      </c>
    </row>
    <row r="3772" spans="1:4">
      <c r="A3772" s="32" t="e">
        <f>IF((A3771+$F$5&lt;='Steps 1+2'!$E$17),A3771+$F$5,#N/A)</f>
        <v>#N/A</v>
      </c>
      <c r="B3772" s="10" t="str">
        <f>IFERROR(IF(ISNUMBER(A3772),(IF(A3772&lt;('Steps 1+2'!$H$11),((A3772/('Steps 1+2'!$H$11))*3+1),((A3772-('Steps 1+2'!$H$11))/(('Steps 1+2'!$E$17)-('Steps 1+2'!$H$11))*2+4)))," ")," ")</f>
        <v xml:space="preserve"> </v>
      </c>
      <c r="C3772" s="9" t="str">
        <f t="shared" si="119"/>
        <v xml:space="preserve"> </v>
      </c>
      <c r="D3772" s="32" t="e">
        <f t="shared" si="120"/>
        <v>#N/A</v>
      </c>
    </row>
    <row r="3773" spans="1:4">
      <c r="A3773" s="32" t="e">
        <f>IF((A3772+$F$5&lt;='Steps 1+2'!$E$17),A3772+$F$5,#N/A)</f>
        <v>#N/A</v>
      </c>
      <c r="B3773" s="10" t="str">
        <f>IFERROR(IF(ISNUMBER(A3773),(IF(A3773&lt;('Steps 1+2'!$H$11),((A3773/('Steps 1+2'!$H$11))*3+1),((A3773-('Steps 1+2'!$H$11))/(('Steps 1+2'!$E$17)-('Steps 1+2'!$H$11))*2+4)))," ")," ")</f>
        <v xml:space="preserve"> </v>
      </c>
      <c r="C3773" s="9" t="str">
        <f t="shared" si="119"/>
        <v xml:space="preserve"> </v>
      </c>
      <c r="D3773" s="32" t="e">
        <f t="shared" si="120"/>
        <v>#N/A</v>
      </c>
    </row>
    <row r="3774" spans="1:4">
      <c r="A3774" s="32" t="e">
        <f>IF((A3773+$F$5&lt;='Steps 1+2'!$E$17),A3773+$F$5,#N/A)</f>
        <v>#N/A</v>
      </c>
      <c r="B3774" s="10" t="str">
        <f>IFERROR(IF(ISNUMBER(A3774),(IF(A3774&lt;('Steps 1+2'!$H$11),((A3774/('Steps 1+2'!$H$11))*3+1),((A3774-('Steps 1+2'!$H$11))/(('Steps 1+2'!$E$17)-('Steps 1+2'!$H$11))*2+4)))," ")," ")</f>
        <v xml:space="preserve"> </v>
      </c>
      <c r="C3774" s="9" t="str">
        <f t="shared" si="119"/>
        <v xml:space="preserve"> </v>
      </c>
      <c r="D3774" s="32" t="e">
        <f t="shared" si="120"/>
        <v>#N/A</v>
      </c>
    </row>
    <row r="3775" spans="1:4">
      <c r="A3775" s="32" t="e">
        <f>IF((A3774+$F$5&lt;='Steps 1+2'!$E$17),A3774+$F$5,#N/A)</f>
        <v>#N/A</v>
      </c>
      <c r="B3775" s="10" t="str">
        <f>IFERROR(IF(ISNUMBER(A3775),(IF(A3775&lt;('Steps 1+2'!$H$11),((A3775/('Steps 1+2'!$H$11))*3+1),((A3775-('Steps 1+2'!$H$11))/(('Steps 1+2'!$E$17)-('Steps 1+2'!$H$11))*2+4)))," ")," ")</f>
        <v xml:space="preserve"> </v>
      </c>
      <c r="C3775" s="9" t="str">
        <f t="shared" si="119"/>
        <v xml:space="preserve"> </v>
      </c>
      <c r="D3775" s="32" t="e">
        <f t="shared" si="120"/>
        <v>#N/A</v>
      </c>
    </row>
    <row r="3776" spans="1:4">
      <c r="A3776" s="32" t="e">
        <f>IF((A3775+$F$5&lt;='Steps 1+2'!$E$17),A3775+$F$5,#N/A)</f>
        <v>#N/A</v>
      </c>
      <c r="B3776" s="10" t="str">
        <f>IFERROR(IF(ISNUMBER(A3776),(IF(A3776&lt;('Steps 1+2'!$H$11),((A3776/('Steps 1+2'!$H$11))*3+1),((A3776-('Steps 1+2'!$H$11))/(('Steps 1+2'!$E$17)-('Steps 1+2'!$H$11))*2+4)))," ")," ")</f>
        <v xml:space="preserve"> </v>
      </c>
      <c r="C3776" s="9" t="str">
        <f t="shared" si="119"/>
        <v xml:space="preserve"> </v>
      </c>
      <c r="D3776" s="32" t="e">
        <f t="shared" si="120"/>
        <v>#N/A</v>
      </c>
    </row>
    <row r="3777" spans="1:4">
      <c r="A3777" s="32" t="e">
        <f>IF((A3776+$F$5&lt;='Steps 1+2'!$E$17),A3776+$F$5,#N/A)</f>
        <v>#N/A</v>
      </c>
      <c r="B3777" s="10" t="str">
        <f>IFERROR(IF(ISNUMBER(A3777),(IF(A3777&lt;('Steps 1+2'!$H$11),((A3777/('Steps 1+2'!$H$11))*3+1),((A3777-('Steps 1+2'!$H$11))/(('Steps 1+2'!$E$17)-('Steps 1+2'!$H$11))*2+4)))," ")," ")</f>
        <v xml:space="preserve"> </v>
      </c>
      <c r="C3777" s="9" t="str">
        <f t="shared" si="119"/>
        <v xml:space="preserve"> </v>
      </c>
      <c r="D3777" s="32" t="e">
        <f t="shared" si="120"/>
        <v>#N/A</v>
      </c>
    </row>
    <row r="3778" spans="1:4">
      <c r="A3778" s="32" t="e">
        <f>IF((A3777+$F$5&lt;='Steps 1+2'!$E$17),A3777+$F$5,#N/A)</f>
        <v>#N/A</v>
      </c>
      <c r="B3778" s="10" t="str">
        <f>IFERROR(IF(ISNUMBER(A3778),(IF(A3778&lt;('Steps 1+2'!$H$11),((A3778/('Steps 1+2'!$H$11))*3+1),((A3778-('Steps 1+2'!$H$11))/(('Steps 1+2'!$E$17)-('Steps 1+2'!$H$11))*2+4)))," ")," ")</f>
        <v xml:space="preserve"> </v>
      </c>
      <c r="C3778" s="9" t="str">
        <f t="shared" ref="C3778:C3841" si="121">IFERROR(IF(AND(B3778&gt;3.5,B3778&lt;4),3.5,ROUND(B3778/5,1)*5)," ")</f>
        <v xml:space="preserve"> </v>
      </c>
      <c r="D3778" s="32" t="e">
        <f t="shared" si="120"/>
        <v>#N/A</v>
      </c>
    </row>
    <row r="3779" spans="1:4">
      <c r="A3779" s="32" t="e">
        <f>IF((A3778+$F$5&lt;='Steps 1+2'!$E$17),A3778+$F$5,#N/A)</f>
        <v>#N/A</v>
      </c>
      <c r="B3779" s="10" t="str">
        <f>IFERROR(IF(ISNUMBER(A3779),(IF(A3779&lt;('Steps 1+2'!$H$11),((A3779/('Steps 1+2'!$H$11))*3+1),((A3779-('Steps 1+2'!$H$11))/(('Steps 1+2'!$E$17)-('Steps 1+2'!$H$11))*2+4)))," ")," ")</f>
        <v xml:space="preserve"> </v>
      </c>
      <c r="C3779" s="9" t="str">
        <f t="shared" si="121"/>
        <v xml:space="preserve"> </v>
      </c>
      <c r="D3779" s="32" t="e">
        <f t="shared" si="120"/>
        <v>#N/A</v>
      </c>
    </row>
    <row r="3780" spans="1:4">
      <c r="A3780" s="32" t="e">
        <f>IF((A3779+$F$5&lt;='Steps 1+2'!$E$17),A3779+$F$5,#N/A)</f>
        <v>#N/A</v>
      </c>
      <c r="B3780" s="10" t="str">
        <f>IFERROR(IF(ISNUMBER(A3780),(IF(A3780&lt;('Steps 1+2'!$H$11),((A3780/('Steps 1+2'!$H$11))*3+1),((A3780-('Steps 1+2'!$H$11))/(('Steps 1+2'!$E$17)-('Steps 1+2'!$H$11))*2+4)))," ")," ")</f>
        <v xml:space="preserve"> </v>
      </c>
      <c r="C3780" s="9" t="str">
        <f t="shared" si="121"/>
        <v xml:space="preserve"> </v>
      </c>
      <c r="D3780" s="32" t="e">
        <f t="shared" si="120"/>
        <v>#N/A</v>
      </c>
    </row>
    <row r="3781" spans="1:4">
      <c r="A3781" s="32" t="e">
        <f>IF((A3780+$F$5&lt;='Steps 1+2'!$E$17),A3780+$F$5,#N/A)</f>
        <v>#N/A</v>
      </c>
      <c r="B3781" s="10" t="str">
        <f>IFERROR(IF(ISNUMBER(A3781),(IF(A3781&lt;('Steps 1+2'!$H$11),((A3781/('Steps 1+2'!$H$11))*3+1),((A3781-('Steps 1+2'!$H$11))/(('Steps 1+2'!$E$17)-('Steps 1+2'!$H$11))*2+4)))," ")," ")</f>
        <v xml:space="preserve"> </v>
      </c>
      <c r="C3781" s="9" t="str">
        <f t="shared" si="121"/>
        <v xml:space="preserve"> </v>
      </c>
      <c r="D3781" s="32" t="e">
        <f t="shared" si="120"/>
        <v>#N/A</v>
      </c>
    </row>
    <row r="3782" spans="1:4">
      <c r="A3782" s="32" t="e">
        <f>IF((A3781+$F$5&lt;='Steps 1+2'!$E$17),A3781+$F$5,#N/A)</f>
        <v>#N/A</v>
      </c>
      <c r="B3782" s="10" t="str">
        <f>IFERROR(IF(ISNUMBER(A3782),(IF(A3782&lt;('Steps 1+2'!$H$11),((A3782/('Steps 1+2'!$H$11))*3+1),((A3782-('Steps 1+2'!$H$11))/(('Steps 1+2'!$E$17)-('Steps 1+2'!$H$11))*2+4)))," ")," ")</f>
        <v xml:space="preserve"> </v>
      </c>
      <c r="C3782" s="9" t="str">
        <f t="shared" si="121"/>
        <v xml:space="preserve"> </v>
      </c>
      <c r="D3782" s="32" t="e">
        <f t="shared" si="120"/>
        <v>#N/A</v>
      </c>
    </row>
    <row r="3783" spans="1:4">
      <c r="A3783" s="32" t="e">
        <f>IF((A3782+$F$5&lt;='Steps 1+2'!$E$17),A3782+$F$5,#N/A)</f>
        <v>#N/A</v>
      </c>
      <c r="B3783" s="10" t="str">
        <f>IFERROR(IF(ISNUMBER(A3783),(IF(A3783&lt;('Steps 1+2'!$H$11),((A3783/('Steps 1+2'!$H$11))*3+1),((A3783-('Steps 1+2'!$H$11))/(('Steps 1+2'!$E$17)-('Steps 1+2'!$H$11))*2+4)))," ")," ")</f>
        <v xml:space="preserve"> </v>
      </c>
      <c r="C3783" s="9" t="str">
        <f t="shared" si="121"/>
        <v xml:space="preserve"> </v>
      </c>
      <c r="D3783" s="32" t="e">
        <f t="shared" si="120"/>
        <v>#N/A</v>
      </c>
    </row>
    <row r="3784" spans="1:4">
      <c r="A3784" s="32" t="e">
        <f>IF((A3783+$F$5&lt;='Steps 1+2'!$E$17),A3783+$F$5,#N/A)</f>
        <v>#N/A</v>
      </c>
      <c r="B3784" s="10" t="str">
        <f>IFERROR(IF(ISNUMBER(A3784),(IF(A3784&lt;('Steps 1+2'!$H$11),((A3784/('Steps 1+2'!$H$11))*3+1),((A3784-('Steps 1+2'!$H$11))/(('Steps 1+2'!$E$17)-('Steps 1+2'!$H$11))*2+4)))," ")," ")</f>
        <v xml:space="preserve"> </v>
      </c>
      <c r="C3784" s="9" t="str">
        <f t="shared" si="121"/>
        <v xml:space="preserve"> </v>
      </c>
      <c r="D3784" s="32" t="e">
        <f t="shared" si="120"/>
        <v>#N/A</v>
      </c>
    </row>
    <row r="3785" spans="1:4">
      <c r="A3785" s="32" t="e">
        <f>IF((A3784+$F$5&lt;='Steps 1+2'!$E$17),A3784+$F$5,#N/A)</f>
        <v>#N/A</v>
      </c>
      <c r="B3785" s="10" t="str">
        <f>IFERROR(IF(ISNUMBER(A3785),(IF(A3785&lt;('Steps 1+2'!$H$11),((A3785/('Steps 1+2'!$H$11))*3+1),((A3785-('Steps 1+2'!$H$11))/(('Steps 1+2'!$E$17)-('Steps 1+2'!$H$11))*2+4)))," ")," ")</f>
        <v xml:space="preserve"> </v>
      </c>
      <c r="C3785" s="9" t="str">
        <f t="shared" si="121"/>
        <v xml:space="preserve"> </v>
      </c>
      <c r="D3785" s="32" t="e">
        <f t="shared" si="120"/>
        <v>#N/A</v>
      </c>
    </row>
    <row r="3786" spans="1:4">
      <c r="A3786" s="32" t="e">
        <f>IF((A3785+$F$5&lt;='Steps 1+2'!$E$17),A3785+$F$5,#N/A)</f>
        <v>#N/A</v>
      </c>
      <c r="B3786" s="10" t="str">
        <f>IFERROR(IF(ISNUMBER(A3786),(IF(A3786&lt;('Steps 1+2'!$H$11),((A3786/('Steps 1+2'!$H$11))*3+1),((A3786-('Steps 1+2'!$H$11))/(('Steps 1+2'!$E$17)-('Steps 1+2'!$H$11))*2+4)))," ")," ")</f>
        <v xml:space="preserve"> </v>
      </c>
      <c r="C3786" s="9" t="str">
        <f t="shared" si="121"/>
        <v xml:space="preserve"> </v>
      </c>
      <c r="D3786" s="32" t="e">
        <f t="shared" si="120"/>
        <v>#N/A</v>
      </c>
    </row>
    <row r="3787" spans="1:4">
      <c r="A3787" s="32" t="e">
        <f>IF((A3786+$F$5&lt;='Steps 1+2'!$E$17),A3786+$F$5,#N/A)</f>
        <v>#N/A</v>
      </c>
      <c r="B3787" s="10" t="str">
        <f>IFERROR(IF(ISNUMBER(A3787),(IF(A3787&lt;('Steps 1+2'!$H$11),((A3787/('Steps 1+2'!$H$11))*3+1),((A3787-('Steps 1+2'!$H$11))/(('Steps 1+2'!$E$17)-('Steps 1+2'!$H$11))*2+4)))," ")," ")</f>
        <v xml:space="preserve"> </v>
      </c>
      <c r="C3787" s="9" t="str">
        <f t="shared" si="121"/>
        <v xml:space="preserve"> </v>
      </c>
      <c r="D3787" s="32" t="e">
        <f t="shared" ref="D3787:D3850" si="122">A3787</f>
        <v>#N/A</v>
      </c>
    </row>
    <row r="3788" spans="1:4">
      <c r="A3788" s="32" t="e">
        <f>IF((A3787+$F$5&lt;='Steps 1+2'!$E$17),A3787+$F$5,#N/A)</f>
        <v>#N/A</v>
      </c>
      <c r="B3788" s="10" t="str">
        <f>IFERROR(IF(ISNUMBER(A3788),(IF(A3788&lt;('Steps 1+2'!$H$11),((A3788/('Steps 1+2'!$H$11))*3+1),((A3788-('Steps 1+2'!$H$11))/(('Steps 1+2'!$E$17)-('Steps 1+2'!$H$11))*2+4)))," ")," ")</f>
        <v xml:space="preserve"> </v>
      </c>
      <c r="C3788" s="9" t="str">
        <f t="shared" si="121"/>
        <v xml:space="preserve"> </v>
      </c>
      <c r="D3788" s="32" t="e">
        <f t="shared" si="122"/>
        <v>#N/A</v>
      </c>
    </row>
    <row r="3789" spans="1:4">
      <c r="A3789" s="32" t="e">
        <f>IF((A3788+$F$5&lt;='Steps 1+2'!$E$17),A3788+$F$5,#N/A)</f>
        <v>#N/A</v>
      </c>
      <c r="B3789" s="10" t="str">
        <f>IFERROR(IF(ISNUMBER(A3789),(IF(A3789&lt;('Steps 1+2'!$H$11),((A3789/('Steps 1+2'!$H$11))*3+1),((A3789-('Steps 1+2'!$H$11))/(('Steps 1+2'!$E$17)-('Steps 1+2'!$H$11))*2+4)))," ")," ")</f>
        <v xml:space="preserve"> </v>
      </c>
      <c r="C3789" s="9" t="str">
        <f t="shared" si="121"/>
        <v xml:space="preserve"> </v>
      </c>
      <c r="D3789" s="32" t="e">
        <f t="shared" si="122"/>
        <v>#N/A</v>
      </c>
    </row>
    <row r="3790" spans="1:4">
      <c r="A3790" s="32" t="e">
        <f>IF((A3789+$F$5&lt;='Steps 1+2'!$E$17),A3789+$F$5,#N/A)</f>
        <v>#N/A</v>
      </c>
      <c r="B3790" s="10" t="str">
        <f>IFERROR(IF(ISNUMBER(A3790),(IF(A3790&lt;('Steps 1+2'!$H$11),((A3790/('Steps 1+2'!$H$11))*3+1),((A3790-('Steps 1+2'!$H$11))/(('Steps 1+2'!$E$17)-('Steps 1+2'!$H$11))*2+4)))," ")," ")</f>
        <v xml:space="preserve"> </v>
      </c>
      <c r="C3790" s="9" t="str">
        <f t="shared" si="121"/>
        <v xml:space="preserve"> </v>
      </c>
      <c r="D3790" s="32" t="e">
        <f t="shared" si="122"/>
        <v>#N/A</v>
      </c>
    </row>
    <row r="3791" spans="1:4">
      <c r="A3791" s="32" t="e">
        <f>IF((A3790+$F$5&lt;='Steps 1+2'!$E$17),A3790+$F$5,#N/A)</f>
        <v>#N/A</v>
      </c>
      <c r="B3791" s="10" t="str">
        <f>IFERROR(IF(ISNUMBER(A3791),(IF(A3791&lt;('Steps 1+2'!$H$11),((A3791/('Steps 1+2'!$H$11))*3+1),((A3791-('Steps 1+2'!$H$11))/(('Steps 1+2'!$E$17)-('Steps 1+2'!$H$11))*2+4)))," ")," ")</f>
        <v xml:space="preserve"> </v>
      </c>
      <c r="C3791" s="9" t="str">
        <f t="shared" si="121"/>
        <v xml:space="preserve"> </v>
      </c>
      <c r="D3791" s="32" t="e">
        <f t="shared" si="122"/>
        <v>#N/A</v>
      </c>
    </row>
    <row r="3792" spans="1:4">
      <c r="A3792" s="32" t="e">
        <f>IF((A3791+$F$5&lt;='Steps 1+2'!$E$17),A3791+$F$5,#N/A)</f>
        <v>#N/A</v>
      </c>
      <c r="B3792" s="10" t="str">
        <f>IFERROR(IF(ISNUMBER(A3792),(IF(A3792&lt;('Steps 1+2'!$H$11),((A3792/('Steps 1+2'!$H$11))*3+1),((A3792-('Steps 1+2'!$H$11))/(('Steps 1+2'!$E$17)-('Steps 1+2'!$H$11))*2+4)))," ")," ")</f>
        <v xml:space="preserve"> </v>
      </c>
      <c r="C3792" s="9" t="str">
        <f t="shared" si="121"/>
        <v xml:space="preserve"> </v>
      </c>
      <c r="D3792" s="32" t="e">
        <f t="shared" si="122"/>
        <v>#N/A</v>
      </c>
    </row>
    <row r="3793" spans="1:4">
      <c r="A3793" s="32" t="e">
        <f>IF((A3792+$F$5&lt;='Steps 1+2'!$E$17),A3792+$F$5,#N/A)</f>
        <v>#N/A</v>
      </c>
      <c r="B3793" s="10" t="str">
        <f>IFERROR(IF(ISNUMBER(A3793),(IF(A3793&lt;('Steps 1+2'!$H$11),((A3793/('Steps 1+2'!$H$11))*3+1),((A3793-('Steps 1+2'!$H$11))/(('Steps 1+2'!$E$17)-('Steps 1+2'!$H$11))*2+4)))," ")," ")</f>
        <v xml:space="preserve"> </v>
      </c>
      <c r="C3793" s="9" t="str">
        <f t="shared" si="121"/>
        <v xml:space="preserve"> </v>
      </c>
      <c r="D3793" s="32" t="e">
        <f t="shared" si="122"/>
        <v>#N/A</v>
      </c>
    </row>
    <row r="3794" spans="1:4">
      <c r="A3794" s="32" t="e">
        <f>IF((A3793+$F$5&lt;='Steps 1+2'!$E$17),A3793+$F$5,#N/A)</f>
        <v>#N/A</v>
      </c>
      <c r="B3794" s="10" t="str">
        <f>IFERROR(IF(ISNUMBER(A3794),(IF(A3794&lt;('Steps 1+2'!$H$11),((A3794/('Steps 1+2'!$H$11))*3+1),((A3794-('Steps 1+2'!$H$11))/(('Steps 1+2'!$E$17)-('Steps 1+2'!$H$11))*2+4)))," ")," ")</f>
        <v xml:space="preserve"> </v>
      </c>
      <c r="C3794" s="9" t="str">
        <f t="shared" si="121"/>
        <v xml:space="preserve"> </v>
      </c>
      <c r="D3794" s="32" t="e">
        <f t="shared" si="122"/>
        <v>#N/A</v>
      </c>
    </row>
    <row r="3795" spans="1:4">
      <c r="A3795" s="32" t="e">
        <f>IF((A3794+$F$5&lt;='Steps 1+2'!$E$17),A3794+$F$5,#N/A)</f>
        <v>#N/A</v>
      </c>
      <c r="B3795" s="10" t="str">
        <f>IFERROR(IF(ISNUMBER(A3795),(IF(A3795&lt;('Steps 1+2'!$H$11),((A3795/('Steps 1+2'!$H$11))*3+1),((A3795-('Steps 1+2'!$H$11))/(('Steps 1+2'!$E$17)-('Steps 1+2'!$H$11))*2+4)))," ")," ")</f>
        <v xml:space="preserve"> </v>
      </c>
      <c r="C3795" s="9" t="str">
        <f t="shared" si="121"/>
        <v xml:space="preserve"> </v>
      </c>
      <c r="D3795" s="32" t="e">
        <f t="shared" si="122"/>
        <v>#N/A</v>
      </c>
    </row>
    <row r="3796" spans="1:4">
      <c r="A3796" s="32" t="e">
        <f>IF((A3795+$F$5&lt;='Steps 1+2'!$E$17),A3795+$F$5,#N/A)</f>
        <v>#N/A</v>
      </c>
      <c r="B3796" s="10" t="str">
        <f>IFERROR(IF(ISNUMBER(A3796),(IF(A3796&lt;('Steps 1+2'!$H$11),((A3796/('Steps 1+2'!$H$11))*3+1),((A3796-('Steps 1+2'!$H$11))/(('Steps 1+2'!$E$17)-('Steps 1+2'!$H$11))*2+4)))," ")," ")</f>
        <v xml:space="preserve"> </v>
      </c>
      <c r="C3796" s="9" t="str">
        <f t="shared" si="121"/>
        <v xml:space="preserve"> </v>
      </c>
      <c r="D3796" s="32" t="e">
        <f t="shared" si="122"/>
        <v>#N/A</v>
      </c>
    </row>
    <row r="3797" spans="1:4">
      <c r="A3797" s="32" t="e">
        <f>IF((A3796+$F$5&lt;='Steps 1+2'!$E$17),A3796+$F$5,#N/A)</f>
        <v>#N/A</v>
      </c>
      <c r="B3797" s="10" t="str">
        <f>IFERROR(IF(ISNUMBER(A3797),(IF(A3797&lt;('Steps 1+2'!$H$11),((A3797/('Steps 1+2'!$H$11))*3+1),((A3797-('Steps 1+2'!$H$11))/(('Steps 1+2'!$E$17)-('Steps 1+2'!$H$11))*2+4)))," ")," ")</f>
        <v xml:space="preserve"> </v>
      </c>
      <c r="C3797" s="9" t="str">
        <f t="shared" si="121"/>
        <v xml:space="preserve"> </v>
      </c>
      <c r="D3797" s="32" t="e">
        <f t="shared" si="122"/>
        <v>#N/A</v>
      </c>
    </row>
    <row r="3798" spans="1:4">
      <c r="A3798" s="32" t="e">
        <f>IF((A3797+$F$5&lt;='Steps 1+2'!$E$17),A3797+$F$5,#N/A)</f>
        <v>#N/A</v>
      </c>
      <c r="B3798" s="10" t="str">
        <f>IFERROR(IF(ISNUMBER(A3798),(IF(A3798&lt;('Steps 1+2'!$H$11),((A3798/('Steps 1+2'!$H$11))*3+1),((A3798-('Steps 1+2'!$H$11))/(('Steps 1+2'!$E$17)-('Steps 1+2'!$H$11))*2+4)))," ")," ")</f>
        <v xml:space="preserve"> </v>
      </c>
      <c r="C3798" s="9" t="str">
        <f t="shared" si="121"/>
        <v xml:space="preserve"> </v>
      </c>
      <c r="D3798" s="32" t="e">
        <f t="shared" si="122"/>
        <v>#N/A</v>
      </c>
    </row>
    <row r="3799" spans="1:4">
      <c r="A3799" s="32" t="e">
        <f>IF((A3798+$F$5&lt;='Steps 1+2'!$E$17),A3798+$F$5,#N/A)</f>
        <v>#N/A</v>
      </c>
      <c r="B3799" s="10" t="str">
        <f>IFERROR(IF(ISNUMBER(A3799),(IF(A3799&lt;('Steps 1+2'!$H$11),((A3799/('Steps 1+2'!$H$11))*3+1),((A3799-('Steps 1+2'!$H$11))/(('Steps 1+2'!$E$17)-('Steps 1+2'!$H$11))*2+4)))," ")," ")</f>
        <v xml:space="preserve"> </v>
      </c>
      <c r="C3799" s="9" t="str">
        <f t="shared" si="121"/>
        <v xml:space="preserve"> </v>
      </c>
      <c r="D3799" s="32" t="e">
        <f t="shared" si="122"/>
        <v>#N/A</v>
      </c>
    </row>
    <row r="3800" spans="1:4">
      <c r="A3800" s="32" t="e">
        <f>IF((A3799+$F$5&lt;='Steps 1+2'!$E$17),A3799+$F$5,#N/A)</f>
        <v>#N/A</v>
      </c>
      <c r="B3800" s="10" t="str">
        <f>IFERROR(IF(ISNUMBER(A3800),(IF(A3800&lt;('Steps 1+2'!$H$11),((A3800/('Steps 1+2'!$H$11))*3+1),((A3800-('Steps 1+2'!$H$11))/(('Steps 1+2'!$E$17)-('Steps 1+2'!$H$11))*2+4)))," ")," ")</f>
        <v xml:space="preserve"> </v>
      </c>
      <c r="C3800" s="9" t="str">
        <f t="shared" si="121"/>
        <v xml:space="preserve"> </v>
      </c>
      <c r="D3800" s="32" t="e">
        <f t="shared" si="122"/>
        <v>#N/A</v>
      </c>
    </row>
    <row r="3801" spans="1:4">
      <c r="A3801" s="32" t="e">
        <f>IF((A3800+$F$5&lt;='Steps 1+2'!$E$17),A3800+$F$5,#N/A)</f>
        <v>#N/A</v>
      </c>
      <c r="B3801" s="10" t="str">
        <f>IFERROR(IF(ISNUMBER(A3801),(IF(A3801&lt;('Steps 1+2'!$H$11),((A3801/('Steps 1+2'!$H$11))*3+1),((A3801-('Steps 1+2'!$H$11))/(('Steps 1+2'!$E$17)-('Steps 1+2'!$H$11))*2+4)))," ")," ")</f>
        <v xml:space="preserve"> </v>
      </c>
      <c r="C3801" s="9" t="str">
        <f t="shared" si="121"/>
        <v xml:space="preserve"> </v>
      </c>
      <c r="D3801" s="32" t="e">
        <f t="shared" si="122"/>
        <v>#N/A</v>
      </c>
    </row>
    <row r="3802" spans="1:4">
      <c r="A3802" s="32" t="e">
        <f>IF((A3801+$F$5&lt;='Steps 1+2'!$E$17),A3801+$F$5,#N/A)</f>
        <v>#N/A</v>
      </c>
      <c r="B3802" s="10" t="str">
        <f>IFERROR(IF(ISNUMBER(A3802),(IF(A3802&lt;('Steps 1+2'!$H$11),((A3802/('Steps 1+2'!$H$11))*3+1),((A3802-('Steps 1+2'!$H$11))/(('Steps 1+2'!$E$17)-('Steps 1+2'!$H$11))*2+4)))," ")," ")</f>
        <v xml:space="preserve"> </v>
      </c>
      <c r="C3802" s="9" t="str">
        <f t="shared" si="121"/>
        <v xml:space="preserve"> </v>
      </c>
      <c r="D3802" s="32" t="e">
        <f t="shared" si="122"/>
        <v>#N/A</v>
      </c>
    </row>
    <row r="3803" spans="1:4">
      <c r="A3803" s="32" t="e">
        <f>IF((A3802+$F$5&lt;='Steps 1+2'!$E$17),A3802+$F$5,#N/A)</f>
        <v>#N/A</v>
      </c>
      <c r="B3803" s="10" t="str">
        <f>IFERROR(IF(ISNUMBER(A3803),(IF(A3803&lt;('Steps 1+2'!$H$11),((A3803/('Steps 1+2'!$H$11))*3+1),((A3803-('Steps 1+2'!$H$11))/(('Steps 1+2'!$E$17)-('Steps 1+2'!$H$11))*2+4)))," ")," ")</f>
        <v xml:space="preserve"> </v>
      </c>
      <c r="C3803" s="9" t="str">
        <f t="shared" si="121"/>
        <v xml:space="preserve"> </v>
      </c>
      <c r="D3803" s="32" t="e">
        <f t="shared" si="122"/>
        <v>#N/A</v>
      </c>
    </row>
    <row r="3804" spans="1:4">
      <c r="A3804" s="32" t="e">
        <f>IF((A3803+$F$5&lt;='Steps 1+2'!$E$17),A3803+$F$5,#N/A)</f>
        <v>#N/A</v>
      </c>
      <c r="B3804" s="10" t="str">
        <f>IFERROR(IF(ISNUMBER(A3804),(IF(A3804&lt;('Steps 1+2'!$H$11),((A3804/('Steps 1+2'!$H$11))*3+1),((A3804-('Steps 1+2'!$H$11))/(('Steps 1+2'!$E$17)-('Steps 1+2'!$H$11))*2+4)))," ")," ")</f>
        <v xml:space="preserve"> </v>
      </c>
      <c r="C3804" s="9" t="str">
        <f t="shared" si="121"/>
        <v xml:space="preserve"> </v>
      </c>
      <c r="D3804" s="32" t="e">
        <f t="shared" si="122"/>
        <v>#N/A</v>
      </c>
    </row>
    <row r="3805" spans="1:4">
      <c r="A3805" s="32" t="e">
        <f>IF((A3804+$F$5&lt;='Steps 1+2'!$E$17),A3804+$F$5,#N/A)</f>
        <v>#N/A</v>
      </c>
      <c r="B3805" s="10" t="str">
        <f>IFERROR(IF(ISNUMBER(A3805),(IF(A3805&lt;('Steps 1+2'!$H$11),((A3805/('Steps 1+2'!$H$11))*3+1),((A3805-('Steps 1+2'!$H$11))/(('Steps 1+2'!$E$17)-('Steps 1+2'!$H$11))*2+4)))," ")," ")</f>
        <v xml:space="preserve"> </v>
      </c>
      <c r="C3805" s="9" t="str">
        <f t="shared" si="121"/>
        <v xml:space="preserve"> </v>
      </c>
      <c r="D3805" s="32" t="e">
        <f t="shared" si="122"/>
        <v>#N/A</v>
      </c>
    </row>
    <row r="3806" spans="1:4">
      <c r="A3806" s="32" t="e">
        <f>IF((A3805+$F$5&lt;='Steps 1+2'!$E$17),A3805+$F$5,#N/A)</f>
        <v>#N/A</v>
      </c>
      <c r="B3806" s="10" t="str">
        <f>IFERROR(IF(ISNUMBER(A3806),(IF(A3806&lt;('Steps 1+2'!$H$11),((A3806/('Steps 1+2'!$H$11))*3+1),((A3806-('Steps 1+2'!$H$11))/(('Steps 1+2'!$E$17)-('Steps 1+2'!$H$11))*2+4)))," ")," ")</f>
        <v xml:space="preserve"> </v>
      </c>
      <c r="C3806" s="9" t="str">
        <f t="shared" si="121"/>
        <v xml:space="preserve"> </v>
      </c>
      <c r="D3806" s="32" t="e">
        <f t="shared" si="122"/>
        <v>#N/A</v>
      </c>
    </row>
    <row r="3807" spans="1:4">
      <c r="A3807" s="32" t="e">
        <f>IF((A3806+$F$5&lt;='Steps 1+2'!$E$17),A3806+$F$5,#N/A)</f>
        <v>#N/A</v>
      </c>
      <c r="B3807" s="10" t="str">
        <f>IFERROR(IF(ISNUMBER(A3807),(IF(A3807&lt;('Steps 1+2'!$H$11),((A3807/('Steps 1+2'!$H$11))*3+1),((A3807-('Steps 1+2'!$H$11))/(('Steps 1+2'!$E$17)-('Steps 1+2'!$H$11))*2+4)))," ")," ")</f>
        <v xml:space="preserve"> </v>
      </c>
      <c r="C3807" s="9" t="str">
        <f t="shared" si="121"/>
        <v xml:space="preserve"> </v>
      </c>
      <c r="D3807" s="32" t="e">
        <f t="shared" si="122"/>
        <v>#N/A</v>
      </c>
    </row>
    <row r="3808" spans="1:4">
      <c r="A3808" s="32" t="e">
        <f>IF((A3807+$F$5&lt;='Steps 1+2'!$E$17),A3807+$F$5,#N/A)</f>
        <v>#N/A</v>
      </c>
      <c r="B3808" s="10" t="str">
        <f>IFERROR(IF(ISNUMBER(A3808),(IF(A3808&lt;('Steps 1+2'!$H$11),((A3808/('Steps 1+2'!$H$11))*3+1),((A3808-('Steps 1+2'!$H$11))/(('Steps 1+2'!$E$17)-('Steps 1+2'!$H$11))*2+4)))," ")," ")</f>
        <v xml:space="preserve"> </v>
      </c>
      <c r="C3808" s="9" t="str">
        <f t="shared" si="121"/>
        <v xml:space="preserve"> </v>
      </c>
      <c r="D3808" s="32" t="e">
        <f t="shared" si="122"/>
        <v>#N/A</v>
      </c>
    </row>
    <row r="3809" spans="1:4">
      <c r="A3809" s="32" t="e">
        <f>IF((A3808+$F$5&lt;='Steps 1+2'!$E$17),A3808+$F$5,#N/A)</f>
        <v>#N/A</v>
      </c>
      <c r="B3809" s="10" t="str">
        <f>IFERROR(IF(ISNUMBER(A3809),(IF(A3809&lt;('Steps 1+2'!$H$11),((A3809/('Steps 1+2'!$H$11))*3+1),((A3809-('Steps 1+2'!$H$11))/(('Steps 1+2'!$E$17)-('Steps 1+2'!$H$11))*2+4)))," ")," ")</f>
        <v xml:space="preserve"> </v>
      </c>
      <c r="C3809" s="9" t="str">
        <f t="shared" si="121"/>
        <v xml:space="preserve"> </v>
      </c>
      <c r="D3809" s="32" t="e">
        <f t="shared" si="122"/>
        <v>#N/A</v>
      </c>
    </row>
    <row r="3810" spans="1:4">
      <c r="A3810" s="32" t="e">
        <f>IF((A3809+$F$5&lt;='Steps 1+2'!$E$17),A3809+$F$5,#N/A)</f>
        <v>#N/A</v>
      </c>
      <c r="B3810" s="10" t="str">
        <f>IFERROR(IF(ISNUMBER(A3810),(IF(A3810&lt;('Steps 1+2'!$H$11),((A3810/('Steps 1+2'!$H$11))*3+1),((A3810-('Steps 1+2'!$H$11))/(('Steps 1+2'!$E$17)-('Steps 1+2'!$H$11))*2+4)))," ")," ")</f>
        <v xml:space="preserve"> </v>
      </c>
      <c r="C3810" s="9" t="str">
        <f t="shared" si="121"/>
        <v xml:space="preserve"> </v>
      </c>
      <c r="D3810" s="32" t="e">
        <f t="shared" si="122"/>
        <v>#N/A</v>
      </c>
    </row>
    <row r="3811" spans="1:4">
      <c r="A3811" s="32" t="e">
        <f>IF((A3810+$F$5&lt;='Steps 1+2'!$E$17),A3810+$F$5,#N/A)</f>
        <v>#N/A</v>
      </c>
      <c r="B3811" s="10" t="str">
        <f>IFERROR(IF(ISNUMBER(A3811),(IF(A3811&lt;('Steps 1+2'!$H$11),((A3811/('Steps 1+2'!$H$11))*3+1),((A3811-('Steps 1+2'!$H$11))/(('Steps 1+2'!$E$17)-('Steps 1+2'!$H$11))*2+4)))," ")," ")</f>
        <v xml:space="preserve"> </v>
      </c>
      <c r="C3811" s="9" t="str">
        <f t="shared" si="121"/>
        <v xml:space="preserve"> </v>
      </c>
      <c r="D3811" s="32" t="e">
        <f t="shared" si="122"/>
        <v>#N/A</v>
      </c>
    </row>
    <row r="3812" spans="1:4">
      <c r="A3812" s="32" t="e">
        <f>IF((A3811+$F$5&lt;='Steps 1+2'!$E$17),A3811+$F$5,#N/A)</f>
        <v>#N/A</v>
      </c>
      <c r="B3812" s="10" t="str">
        <f>IFERROR(IF(ISNUMBER(A3812),(IF(A3812&lt;('Steps 1+2'!$H$11),((A3812/('Steps 1+2'!$H$11))*3+1),((A3812-('Steps 1+2'!$H$11))/(('Steps 1+2'!$E$17)-('Steps 1+2'!$H$11))*2+4)))," ")," ")</f>
        <v xml:space="preserve"> </v>
      </c>
      <c r="C3812" s="9" t="str">
        <f t="shared" si="121"/>
        <v xml:space="preserve"> </v>
      </c>
      <c r="D3812" s="32" t="e">
        <f t="shared" si="122"/>
        <v>#N/A</v>
      </c>
    </row>
    <row r="3813" spans="1:4">
      <c r="A3813" s="32" t="e">
        <f>IF((A3812+$F$5&lt;='Steps 1+2'!$E$17),A3812+$F$5,#N/A)</f>
        <v>#N/A</v>
      </c>
      <c r="B3813" s="10" t="str">
        <f>IFERROR(IF(ISNUMBER(A3813),(IF(A3813&lt;('Steps 1+2'!$H$11),((A3813/('Steps 1+2'!$H$11))*3+1),((A3813-('Steps 1+2'!$H$11))/(('Steps 1+2'!$E$17)-('Steps 1+2'!$H$11))*2+4)))," ")," ")</f>
        <v xml:space="preserve"> </v>
      </c>
      <c r="C3813" s="9" t="str">
        <f t="shared" si="121"/>
        <v xml:space="preserve"> </v>
      </c>
      <c r="D3813" s="32" t="e">
        <f t="shared" si="122"/>
        <v>#N/A</v>
      </c>
    </row>
    <row r="3814" spans="1:4">
      <c r="A3814" s="32" t="e">
        <f>IF((A3813+$F$5&lt;='Steps 1+2'!$E$17),A3813+$F$5,#N/A)</f>
        <v>#N/A</v>
      </c>
      <c r="B3814" s="10" t="str">
        <f>IFERROR(IF(ISNUMBER(A3814),(IF(A3814&lt;('Steps 1+2'!$H$11),((A3814/('Steps 1+2'!$H$11))*3+1),((A3814-('Steps 1+2'!$H$11))/(('Steps 1+2'!$E$17)-('Steps 1+2'!$H$11))*2+4)))," ")," ")</f>
        <v xml:space="preserve"> </v>
      </c>
      <c r="C3814" s="9" t="str">
        <f t="shared" si="121"/>
        <v xml:space="preserve"> </v>
      </c>
      <c r="D3814" s="32" t="e">
        <f t="shared" si="122"/>
        <v>#N/A</v>
      </c>
    </row>
    <row r="3815" spans="1:4">
      <c r="A3815" s="32" t="e">
        <f>IF((A3814+$F$5&lt;='Steps 1+2'!$E$17),A3814+$F$5,#N/A)</f>
        <v>#N/A</v>
      </c>
      <c r="B3815" s="10" t="str">
        <f>IFERROR(IF(ISNUMBER(A3815),(IF(A3815&lt;('Steps 1+2'!$H$11),((A3815/('Steps 1+2'!$H$11))*3+1),((A3815-('Steps 1+2'!$H$11))/(('Steps 1+2'!$E$17)-('Steps 1+2'!$H$11))*2+4)))," ")," ")</f>
        <v xml:space="preserve"> </v>
      </c>
      <c r="C3815" s="9" t="str">
        <f t="shared" si="121"/>
        <v xml:space="preserve"> </v>
      </c>
      <c r="D3815" s="32" t="e">
        <f t="shared" si="122"/>
        <v>#N/A</v>
      </c>
    </row>
    <row r="3816" spans="1:4">
      <c r="A3816" s="32" t="e">
        <f>IF((A3815+$F$5&lt;='Steps 1+2'!$E$17),A3815+$F$5,#N/A)</f>
        <v>#N/A</v>
      </c>
      <c r="B3816" s="10" t="str">
        <f>IFERROR(IF(ISNUMBER(A3816),(IF(A3816&lt;('Steps 1+2'!$H$11),((A3816/('Steps 1+2'!$H$11))*3+1),((A3816-('Steps 1+2'!$H$11))/(('Steps 1+2'!$E$17)-('Steps 1+2'!$H$11))*2+4)))," ")," ")</f>
        <v xml:space="preserve"> </v>
      </c>
      <c r="C3816" s="9" t="str">
        <f t="shared" si="121"/>
        <v xml:space="preserve"> </v>
      </c>
      <c r="D3816" s="32" t="e">
        <f t="shared" si="122"/>
        <v>#N/A</v>
      </c>
    </row>
    <row r="3817" spans="1:4">
      <c r="A3817" s="32" t="e">
        <f>IF((A3816+$F$5&lt;='Steps 1+2'!$E$17),A3816+$F$5,#N/A)</f>
        <v>#N/A</v>
      </c>
      <c r="B3817" s="10" t="str">
        <f>IFERROR(IF(ISNUMBER(A3817),(IF(A3817&lt;('Steps 1+2'!$H$11),((A3817/('Steps 1+2'!$H$11))*3+1),((A3817-('Steps 1+2'!$H$11))/(('Steps 1+2'!$E$17)-('Steps 1+2'!$H$11))*2+4)))," ")," ")</f>
        <v xml:space="preserve"> </v>
      </c>
      <c r="C3817" s="9" t="str">
        <f t="shared" si="121"/>
        <v xml:space="preserve"> </v>
      </c>
      <c r="D3817" s="32" t="e">
        <f t="shared" si="122"/>
        <v>#N/A</v>
      </c>
    </row>
    <row r="3818" spans="1:4">
      <c r="A3818" s="32" t="e">
        <f>IF((A3817+$F$5&lt;='Steps 1+2'!$E$17),A3817+$F$5,#N/A)</f>
        <v>#N/A</v>
      </c>
      <c r="B3818" s="10" t="str">
        <f>IFERROR(IF(ISNUMBER(A3818),(IF(A3818&lt;('Steps 1+2'!$H$11),((A3818/('Steps 1+2'!$H$11))*3+1),((A3818-('Steps 1+2'!$H$11))/(('Steps 1+2'!$E$17)-('Steps 1+2'!$H$11))*2+4)))," ")," ")</f>
        <v xml:space="preserve"> </v>
      </c>
      <c r="C3818" s="9" t="str">
        <f t="shared" si="121"/>
        <v xml:space="preserve"> </v>
      </c>
      <c r="D3818" s="32" t="e">
        <f t="shared" si="122"/>
        <v>#N/A</v>
      </c>
    </row>
    <row r="3819" spans="1:4">
      <c r="A3819" s="32" t="e">
        <f>IF((A3818+$F$5&lt;='Steps 1+2'!$E$17),A3818+$F$5,#N/A)</f>
        <v>#N/A</v>
      </c>
      <c r="B3819" s="10" t="str">
        <f>IFERROR(IF(ISNUMBER(A3819),(IF(A3819&lt;('Steps 1+2'!$H$11),((A3819/('Steps 1+2'!$H$11))*3+1),((A3819-('Steps 1+2'!$H$11))/(('Steps 1+2'!$E$17)-('Steps 1+2'!$H$11))*2+4)))," ")," ")</f>
        <v xml:space="preserve"> </v>
      </c>
      <c r="C3819" s="9" t="str">
        <f t="shared" si="121"/>
        <v xml:space="preserve"> </v>
      </c>
      <c r="D3819" s="32" t="e">
        <f t="shared" si="122"/>
        <v>#N/A</v>
      </c>
    </row>
    <row r="3820" spans="1:4">
      <c r="A3820" s="32" t="e">
        <f>IF((A3819+$F$5&lt;='Steps 1+2'!$E$17),A3819+$F$5,#N/A)</f>
        <v>#N/A</v>
      </c>
      <c r="B3820" s="10" t="str">
        <f>IFERROR(IF(ISNUMBER(A3820),(IF(A3820&lt;('Steps 1+2'!$H$11),((A3820/('Steps 1+2'!$H$11))*3+1),((A3820-('Steps 1+2'!$H$11))/(('Steps 1+2'!$E$17)-('Steps 1+2'!$H$11))*2+4)))," ")," ")</f>
        <v xml:space="preserve"> </v>
      </c>
      <c r="C3820" s="9" t="str">
        <f t="shared" si="121"/>
        <v xml:space="preserve"> </v>
      </c>
      <c r="D3820" s="32" t="e">
        <f t="shared" si="122"/>
        <v>#N/A</v>
      </c>
    </row>
    <row r="3821" spans="1:4">
      <c r="A3821" s="32" t="e">
        <f>IF((A3820+$F$5&lt;='Steps 1+2'!$E$17),A3820+$F$5,#N/A)</f>
        <v>#N/A</v>
      </c>
      <c r="B3821" s="10" t="str">
        <f>IFERROR(IF(ISNUMBER(A3821),(IF(A3821&lt;('Steps 1+2'!$H$11),((A3821/('Steps 1+2'!$H$11))*3+1),((A3821-('Steps 1+2'!$H$11))/(('Steps 1+2'!$E$17)-('Steps 1+2'!$H$11))*2+4)))," ")," ")</f>
        <v xml:space="preserve"> </v>
      </c>
      <c r="C3821" s="9" t="str">
        <f t="shared" si="121"/>
        <v xml:space="preserve"> </v>
      </c>
      <c r="D3821" s="32" t="e">
        <f t="shared" si="122"/>
        <v>#N/A</v>
      </c>
    </row>
    <row r="3822" spans="1:4">
      <c r="A3822" s="32" t="e">
        <f>IF((A3821+$F$5&lt;='Steps 1+2'!$E$17),A3821+$F$5,#N/A)</f>
        <v>#N/A</v>
      </c>
      <c r="B3822" s="10" t="str">
        <f>IFERROR(IF(ISNUMBER(A3822),(IF(A3822&lt;('Steps 1+2'!$H$11),((A3822/('Steps 1+2'!$H$11))*3+1),((A3822-('Steps 1+2'!$H$11))/(('Steps 1+2'!$E$17)-('Steps 1+2'!$H$11))*2+4)))," ")," ")</f>
        <v xml:space="preserve"> </v>
      </c>
      <c r="C3822" s="9" t="str">
        <f t="shared" si="121"/>
        <v xml:space="preserve"> </v>
      </c>
      <c r="D3822" s="32" t="e">
        <f t="shared" si="122"/>
        <v>#N/A</v>
      </c>
    </row>
    <row r="3823" spans="1:4">
      <c r="A3823" s="32" t="e">
        <f>IF((A3822+$F$5&lt;='Steps 1+2'!$E$17),A3822+$F$5,#N/A)</f>
        <v>#N/A</v>
      </c>
      <c r="B3823" s="10" t="str">
        <f>IFERROR(IF(ISNUMBER(A3823),(IF(A3823&lt;('Steps 1+2'!$H$11),((A3823/('Steps 1+2'!$H$11))*3+1),((A3823-('Steps 1+2'!$H$11))/(('Steps 1+2'!$E$17)-('Steps 1+2'!$H$11))*2+4)))," ")," ")</f>
        <v xml:space="preserve"> </v>
      </c>
      <c r="C3823" s="9" t="str">
        <f t="shared" si="121"/>
        <v xml:space="preserve"> </v>
      </c>
      <c r="D3823" s="32" t="e">
        <f t="shared" si="122"/>
        <v>#N/A</v>
      </c>
    </row>
    <row r="3824" spans="1:4">
      <c r="A3824" s="32" t="e">
        <f>IF((A3823+$F$5&lt;='Steps 1+2'!$E$17),A3823+$F$5,#N/A)</f>
        <v>#N/A</v>
      </c>
      <c r="B3824" s="10" t="str">
        <f>IFERROR(IF(ISNUMBER(A3824),(IF(A3824&lt;('Steps 1+2'!$H$11),((A3824/('Steps 1+2'!$H$11))*3+1),((A3824-('Steps 1+2'!$H$11))/(('Steps 1+2'!$E$17)-('Steps 1+2'!$H$11))*2+4)))," ")," ")</f>
        <v xml:space="preserve"> </v>
      </c>
      <c r="C3824" s="9" t="str">
        <f t="shared" si="121"/>
        <v xml:space="preserve"> </v>
      </c>
      <c r="D3824" s="32" t="e">
        <f t="shared" si="122"/>
        <v>#N/A</v>
      </c>
    </row>
    <row r="3825" spans="1:4">
      <c r="A3825" s="32" t="e">
        <f>IF((A3824+$F$5&lt;='Steps 1+2'!$E$17),A3824+$F$5,#N/A)</f>
        <v>#N/A</v>
      </c>
      <c r="B3825" s="10" t="str">
        <f>IFERROR(IF(ISNUMBER(A3825),(IF(A3825&lt;('Steps 1+2'!$H$11),((A3825/('Steps 1+2'!$H$11))*3+1),((A3825-('Steps 1+2'!$H$11))/(('Steps 1+2'!$E$17)-('Steps 1+2'!$H$11))*2+4)))," ")," ")</f>
        <v xml:space="preserve"> </v>
      </c>
      <c r="C3825" s="9" t="str">
        <f t="shared" si="121"/>
        <v xml:space="preserve"> </v>
      </c>
      <c r="D3825" s="32" t="e">
        <f t="shared" si="122"/>
        <v>#N/A</v>
      </c>
    </row>
    <row r="3826" spans="1:4">
      <c r="A3826" s="32" t="e">
        <f>IF((A3825+$F$5&lt;='Steps 1+2'!$E$17),A3825+$F$5,#N/A)</f>
        <v>#N/A</v>
      </c>
      <c r="B3826" s="10" t="str">
        <f>IFERROR(IF(ISNUMBER(A3826),(IF(A3826&lt;('Steps 1+2'!$H$11),((A3826/('Steps 1+2'!$H$11))*3+1),((A3826-('Steps 1+2'!$H$11))/(('Steps 1+2'!$E$17)-('Steps 1+2'!$H$11))*2+4)))," ")," ")</f>
        <v xml:space="preserve"> </v>
      </c>
      <c r="C3826" s="9" t="str">
        <f t="shared" si="121"/>
        <v xml:space="preserve"> </v>
      </c>
      <c r="D3826" s="32" t="e">
        <f t="shared" si="122"/>
        <v>#N/A</v>
      </c>
    </row>
    <row r="3827" spans="1:4">
      <c r="A3827" s="32" t="e">
        <f>IF((A3826+$F$5&lt;='Steps 1+2'!$E$17),A3826+$F$5,#N/A)</f>
        <v>#N/A</v>
      </c>
      <c r="B3827" s="10" t="str">
        <f>IFERROR(IF(ISNUMBER(A3827),(IF(A3827&lt;('Steps 1+2'!$H$11),((A3827/('Steps 1+2'!$H$11))*3+1),((A3827-('Steps 1+2'!$H$11))/(('Steps 1+2'!$E$17)-('Steps 1+2'!$H$11))*2+4)))," ")," ")</f>
        <v xml:space="preserve"> </v>
      </c>
      <c r="C3827" s="9" t="str">
        <f t="shared" si="121"/>
        <v xml:space="preserve"> </v>
      </c>
      <c r="D3827" s="32" t="e">
        <f t="shared" si="122"/>
        <v>#N/A</v>
      </c>
    </row>
    <row r="3828" spans="1:4">
      <c r="A3828" s="32" t="e">
        <f>IF((A3827+$F$5&lt;='Steps 1+2'!$E$17),A3827+$F$5,#N/A)</f>
        <v>#N/A</v>
      </c>
      <c r="B3828" s="10" t="str">
        <f>IFERROR(IF(ISNUMBER(A3828),(IF(A3828&lt;('Steps 1+2'!$H$11),((A3828/('Steps 1+2'!$H$11))*3+1),((A3828-('Steps 1+2'!$H$11))/(('Steps 1+2'!$E$17)-('Steps 1+2'!$H$11))*2+4)))," ")," ")</f>
        <v xml:space="preserve"> </v>
      </c>
      <c r="C3828" s="9" t="str">
        <f t="shared" si="121"/>
        <v xml:space="preserve"> </v>
      </c>
      <c r="D3828" s="32" t="e">
        <f t="shared" si="122"/>
        <v>#N/A</v>
      </c>
    </row>
    <row r="3829" spans="1:4">
      <c r="A3829" s="32" t="e">
        <f>IF((A3828+$F$5&lt;='Steps 1+2'!$E$17),A3828+$F$5,#N/A)</f>
        <v>#N/A</v>
      </c>
      <c r="B3829" s="10" t="str">
        <f>IFERROR(IF(ISNUMBER(A3829),(IF(A3829&lt;('Steps 1+2'!$H$11),((A3829/('Steps 1+2'!$H$11))*3+1),((A3829-('Steps 1+2'!$H$11))/(('Steps 1+2'!$E$17)-('Steps 1+2'!$H$11))*2+4)))," ")," ")</f>
        <v xml:space="preserve"> </v>
      </c>
      <c r="C3829" s="9" t="str">
        <f t="shared" si="121"/>
        <v xml:space="preserve"> </v>
      </c>
      <c r="D3829" s="32" t="e">
        <f t="shared" si="122"/>
        <v>#N/A</v>
      </c>
    </row>
    <row r="3830" spans="1:4">
      <c r="A3830" s="32" t="e">
        <f>IF((A3829+$F$5&lt;='Steps 1+2'!$E$17),A3829+$F$5,#N/A)</f>
        <v>#N/A</v>
      </c>
      <c r="B3830" s="10" t="str">
        <f>IFERROR(IF(ISNUMBER(A3830),(IF(A3830&lt;('Steps 1+2'!$H$11),((A3830/('Steps 1+2'!$H$11))*3+1),((A3830-('Steps 1+2'!$H$11))/(('Steps 1+2'!$E$17)-('Steps 1+2'!$H$11))*2+4)))," ")," ")</f>
        <v xml:space="preserve"> </v>
      </c>
      <c r="C3830" s="9" t="str">
        <f t="shared" si="121"/>
        <v xml:space="preserve"> </v>
      </c>
      <c r="D3830" s="32" t="e">
        <f t="shared" si="122"/>
        <v>#N/A</v>
      </c>
    </row>
    <row r="3831" spans="1:4">
      <c r="A3831" s="32" t="e">
        <f>IF((A3830+$F$5&lt;='Steps 1+2'!$E$17),A3830+$F$5,#N/A)</f>
        <v>#N/A</v>
      </c>
      <c r="B3831" s="10" t="str">
        <f>IFERROR(IF(ISNUMBER(A3831),(IF(A3831&lt;('Steps 1+2'!$H$11),((A3831/('Steps 1+2'!$H$11))*3+1),((A3831-('Steps 1+2'!$H$11))/(('Steps 1+2'!$E$17)-('Steps 1+2'!$H$11))*2+4)))," ")," ")</f>
        <v xml:space="preserve"> </v>
      </c>
      <c r="C3831" s="9" t="str">
        <f t="shared" si="121"/>
        <v xml:space="preserve"> </v>
      </c>
      <c r="D3831" s="32" t="e">
        <f t="shared" si="122"/>
        <v>#N/A</v>
      </c>
    </row>
    <row r="3832" spans="1:4">
      <c r="A3832" s="32" t="e">
        <f>IF((A3831+$F$5&lt;='Steps 1+2'!$E$17),A3831+$F$5,#N/A)</f>
        <v>#N/A</v>
      </c>
      <c r="B3832" s="10" t="str">
        <f>IFERROR(IF(ISNUMBER(A3832),(IF(A3832&lt;('Steps 1+2'!$H$11),((A3832/('Steps 1+2'!$H$11))*3+1),((A3832-('Steps 1+2'!$H$11))/(('Steps 1+2'!$E$17)-('Steps 1+2'!$H$11))*2+4)))," ")," ")</f>
        <v xml:space="preserve"> </v>
      </c>
      <c r="C3832" s="9" t="str">
        <f t="shared" si="121"/>
        <v xml:space="preserve"> </v>
      </c>
      <c r="D3832" s="32" t="e">
        <f t="shared" si="122"/>
        <v>#N/A</v>
      </c>
    </row>
    <row r="3833" spans="1:4">
      <c r="A3833" s="32" t="e">
        <f>IF((A3832+$F$5&lt;='Steps 1+2'!$E$17),A3832+$F$5,#N/A)</f>
        <v>#N/A</v>
      </c>
      <c r="B3833" s="10" t="str">
        <f>IFERROR(IF(ISNUMBER(A3833),(IF(A3833&lt;('Steps 1+2'!$H$11),((A3833/('Steps 1+2'!$H$11))*3+1),((A3833-('Steps 1+2'!$H$11))/(('Steps 1+2'!$E$17)-('Steps 1+2'!$H$11))*2+4)))," ")," ")</f>
        <v xml:space="preserve"> </v>
      </c>
      <c r="C3833" s="9" t="str">
        <f t="shared" si="121"/>
        <v xml:space="preserve"> </v>
      </c>
      <c r="D3833" s="32" t="e">
        <f t="shared" si="122"/>
        <v>#N/A</v>
      </c>
    </row>
    <row r="3834" spans="1:4">
      <c r="A3834" s="32" t="e">
        <f>IF((A3833+$F$5&lt;='Steps 1+2'!$E$17),A3833+$F$5,#N/A)</f>
        <v>#N/A</v>
      </c>
      <c r="B3834" s="10" t="str">
        <f>IFERROR(IF(ISNUMBER(A3834),(IF(A3834&lt;('Steps 1+2'!$H$11),((A3834/('Steps 1+2'!$H$11))*3+1),((A3834-('Steps 1+2'!$H$11))/(('Steps 1+2'!$E$17)-('Steps 1+2'!$H$11))*2+4)))," ")," ")</f>
        <v xml:space="preserve"> </v>
      </c>
      <c r="C3834" s="9" t="str">
        <f t="shared" si="121"/>
        <v xml:space="preserve"> </v>
      </c>
      <c r="D3834" s="32" t="e">
        <f t="shared" si="122"/>
        <v>#N/A</v>
      </c>
    </row>
    <row r="3835" spans="1:4">
      <c r="A3835" s="32" t="e">
        <f>IF((A3834+$F$5&lt;='Steps 1+2'!$E$17),A3834+$F$5,#N/A)</f>
        <v>#N/A</v>
      </c>
      <c r="B3835" s="10" t="str">
        <f>IFERROR(IF(ISNUMBER(A3835),(IF(A3835&lt;('Steps 1+2'!$H$11),((A3835/('Steps 1+2'!$H$11))*3+1),((A3835-('Steps 1+2'!$H$11))/(('Steps 1+2'!$E$17)-('Steps 1+2'!$H$11))*2+4)))," ")," ")</f>
        <v xml:space="preserve"> </v>
      </c>
      <c r="C3835" s="9" t="str">
        <f t="shared" si="121"/>
        <v xml:space="preserve"> </v>
      </c>
      <c r="D3835" s="32" t="e">
        <f t="shared" si="122"/>
        <v>#N/A</v>
      </c>
    </row>
    <row r="3836" spans="1:4">
      <c r="A3836" s="32" t="e">
        <f>IF((A3835+$F$5&lt;='Steps 1+2'!$E$17),A3835+$F$5,#N/A)</f>
        <v>#N/A</v>
      </c>
      <c r="B3836" s="10" t="str">
        <f>IFERROR(IF(ISNUMBER(A3836),(IF(A3836&lt;('Steps 1+2'!$H$11),((A3836/('Steps 1+2'!$H$11))*3+1),((A3836-('Steps 1+2'!$H$11))/(('Steps 1+2'!$E$17)-('Steps 1+2'!$H$11))*2+4)))," ")," ")</f>
        <v xml:space="preserve"> </v>
      </c>
      <c r="C3836" s="9" t="str">
        <f t="shared" si="121"/>
        <v xml:space="preserve"> </v>
      </c>
      <c r="D3836" s="32" t="e">
        <f t="shared" si="122"/>
        <v>#N/A</v>
      </c>
    </row>
    <row r="3837" spans="1:4">
      <c r="A3837" s="32" t="e">
        <f>IF((A3836+$F$5&lt;='Steps 1+2'!$E$17),A3836+$F$5,#N/A)</f>
        <v>#N/A</v>
      </c>
      <c r="B3837" s="10" t="str">
        <f>IFERROR(IF(ISNUMBER(A3837),(IF(A3837&lt;('Steps 1+2'!$H$11),((A3837/('Steps 1+2'!$H$11))*3+1),((A3837-('Steps 1+2'!$H$11))/(('Steps 1+2'!$E$17)-('Steps 1+2'!$H$11))*2+4)))," ")," ")</f>
        <v xml:space="preserve"> </v>
      </c>
      <c r="C3837" s="9" t="str">
        <f t="shared" si="121"/>
        <v xml:space="preserve"> </v>
      </c>
      <c r="D3837" s="32" t="e">
        <f t="shared" si="122"/>
        <v>#N/A</v>
      </c>
    </row>
    <row r="3838" spans="1:4">
      <c r="A3838" s="32" t="e">
        <f>IF((A3837+$F$5&lt;='Steps 1+2'!$E$17),A3837+$F$5,#N/A)</f>
        <v>#N/A</v>
      </c>
      <c r="B3838" s="10" t="str">
        <f>IFERROR(IF(ISNUMBER(A3838),(IF(A3838&lt;('Steps 1+2'!$H$11),((A3838/('Steps 1+2'!$H$11))*3+1),((A3838-('Steps 1+2'!$H$11))/(('Steps 1+2'!$E$17)-('Steps 1+2'!$H$11))*2+4)))," ")," ")</f>
        <v xml:space="preserve"> </v>
      </c>
      <c r="C3838" s="9" t="str">
        <f t="shared" si="121"/>
        <v xml:space="preserve"> </v>
      </c>
      <c r="D3838" s="32" t="e">
        <f t="shared" si="122"/>
        <v>#N/A</v>
      </c>
    </row>
    <row r="3839" spans="1:4">
      <c r="A3839" s="32" t="e">
        <f>IF((A3838+$F$5&lt;='Steps 1+2'!$E$17),A3838+$F$5,#N/A)</f>
        <v>#N/A</v>
      </c>
      <c r="B3839" s="10" t="str">
        <f>IFERROR(IF(ISNUMBER(A3839),(IF(A3839&lt;('Steps 1+2'!$H$11),((A3839/('Steps 1+2'!$H$11))*3+1),((A3839-('Steps 1+2'!$H$11))/(('Steps 1+2'!$E$17)-('Steps 1+2'!$H$11))*2+4)))," ")," ")</f>
        <v xml:space="preserve"> </v>
      </c>
      <c r="C3839" s="9" t="str">
        <f t="shared" si="121"/>
        <v xml:space="preserve"> </v>
      </c>
      <c r="D3839" s="32" t="e">
        <f t="shared" si="122"/>
        <v>#N/A</v>
      </c>
    </row>
    <row r="3840" spans="1:4">
      <c r="A3840" s="32" t="e">
        <f>IF((A3839+$F$5&lt;='Steps 1+2'!$E$17),A3839+$F$5,#N/A)</f>
        <v>#N/A</v>
      </c>
      <c r="B3840" s="10" t="str">
        <f>IFERROR(IF(ISNUMBER(A3840),(IF(A3840&lt;('Steps 1+2'!$H$11),((A3840/('Steps 1+2'!$H$11))*3+1),((A3840-('Steps 1+2'!$H$11))/(('Steps 1+2'!$E$17)-('Steps 1+2'!$H$11))*2+4)))," ")," ")</f>
        <v xml:space="preserve"> </v>
      </c>
      <c r="C3840" s="9" t="str">
        <f t="shared" si="121"/>
        <v xml:space="preserve"> </v>
      </c>
      <c r="D3840" s="32" t="e">
        <f t="shared" si="122"/>
        <v>#N/A</v>
      </c>
    </row>
    <row r="3841" spans="1:4">
      <c r="A3841" s="32" t="e">
        <f>IF((A3840+$F$5&lt;='Steps 1+2'!$E$17),A3840+$F$5,#N/A)</f>
        <v>#N/A</v>
      </c>
      <c r="B3841" s="10" t="str">
        <f>IFERROR(IF(ISNUMBER(A3841),(IF(A3841&lt;('Steps 1+2'!$H$11),((A3841/('Steps 1+2'!$H$11))*3+1),((A3841-('Steps 1+2'!$H$11))/(('Steps 1+2'!$E$17)-('Steps 1+2'!$H$11))*2+4)))," ")," ")</f>
        <v xml:space="preserve"> </v>
      </c>
      <c r="C3841" s="9" t="str">
        <f t="shared" si="121"/>
        <v xml:space="preserve"> </v>
      </c>
      <c r="D3841" s="32" t="e">
        <f t="shared" si="122"/>
        <v>#N/A</v>
      </c>
    </row>
    <row r="3842" spans="1:4">
      <c r="A3842" s="32" t="e">
        <f>IF((A3841+$F$5&lt;='Steps 1+2'!$E$17),A3841+$F$5,#N/A)</f>
        <v>#N/A</v>
      </c>
      <c r="B3842" s="10" t="str">
        <f>IFERROR(IF(ISNUMBER(A3842),(IF(A3842&lt;('Steps 1+2'!$H$11),((A3842/('Steps 1+2'!$H$11))*3+1),((A3842-('Steps 1+2'!$H$11))/(('Steps 1+2'!$E$17)-('Steps 1+2'!$H$11))*2+4)))," ")," ")</f>
        <v xml:space="preserve"> </v>
      </c>
      <c r="C3842" s="9" t="str">
        <f t="shared" ref="C3842:C3905" si="123">IFERROR(IF(AND(B3842&gt;3.5,B3842&lt;4),3.5,ROUND(B3842/5,1)*5)," ")</f>
        <v xml:space="preserve"> </v>
      </c>
      <c r="D3842" s="32" t="e">
        <f t="shared" si="122"/>
        <v>#N/A</v>
      </c>
    </row>
    <row r="3843" spans="1:4">
      <c r="A3843" s="32" t="e">
        <f>IF((A3842+$F$5&lt;='Steps 1+2'!$E$17),A3842+$F$5,#N/A)</f>
        <v>#N/A</v>
      </c>
      <c r="B3843" s="10" t="str">
        <f>IFERROR(IF(ISNUMBER(A3843),(IF(A3843&lt;('Steps 1+2'!$H$11),((A3843/('Steps 1+2'!$H$11))*3+1),((A3843-('Steps 1+2'!$H$11))/(('Steps 1+2'!$E$17)-('Steps 1+2'!$H$11))*2+4)))," ")," ")</f>
        <v xml:space="preserve"> </v>
      </c>
      <c r="C3843" s="9" t="str">
        <f t="shared" si="123"/>
        <v xml:space="preserve"> </v>
      </c>
      <c r="D3843" s="32" t="e">
        <f t="shared" si="122"/>
        <v>#N/A</v>
      </c>
    </row>
    <row r="3844" spans="1:4">
      <c r="A3844" s="32" t="e">
        <f>IF((A3843+$F$5&lt;='Steps 1+2'!$E$17),A3843+$F$5,#N/A)</f>
        <v>#N/A</v>
      </c>
      <c r="B3844" s="10" t="str">
        <f>IFERROR(IF(ISNUMBER(A3844),(IF(A3844&lt;('Steps 1+2'!$H$11),((A3844/('Steps 1+2'!$H$11))*3+1),((A3844-('Steps 1+2'!$H$11))/(('Steps 1+2'!$E$17)-('Steps 1+2'!$H$11))*2+4)))," ")," ")</f>
        <v xml:space="preserve"> </v>
      </c>
      <c r="C3844" s="9" t="str">
        <f t="shared" si="123"/>
        <v xml:space="preserve"> </v>
      </c>
      <c r="D3844" s="32" t="e">
        <f t="shared" si="122"/>
        <v>#N/A</v>
      </c>
    </row>
    <row r="3845" spans="1:4">
      <c r="A3845" s="32" t="e">
        <f>IF((A3844+$F$5&lt;='Steps 1+2'!$E$17),A3844+$F$5,#N/A)</f>
        <v>#N/A</v>
      </c>
      <c r="B3845" s="10" t="str">
        <f>IFERROR(IF(ISNUMBER(A3845),(IF(A3845&lt;('Steps 1+2'!$H$11),((A3845/('Steps 1+2'!$H$11))*3+1),((A3845-('Steps 1+2'!$H$11))/(('Steps 1+2'!$E$17)-('Steps 1+2'!$H$11))*2+4)))," ")," ")</f>
        <v xml:space="preserve"> </v>
      </c>
      <c r="C3845" s="9" t="str">
        <f t="shared" si="123"/>
        <v xml:space="preserve"> </v>
      </c>
      <c r="D3845" s="32" t="e">
        <f t="shared" si="122"/>
        <v>#N/A</v>
      </c>
    </row>
    <row r="3846" spans="1:4">
      <c r="A3846" s="32" t="e">
        <f>IF((A3845+$F$5&lt;='Steps 1+2'!$E$17),A3845+$F$5,#N/A)</f>
        <v>#N/A</v>
      </c>
      <c r="B3846" s="10" t="str">
        <f>IFERROR(IF(ISNUMBER(A3846),(IF(A3846&lt;('Steps 1+2'!$H$11),((A3846/('Steps 1+2'!$H$11))*3+1),((A3846-('Steps 1+2'!$H$11))/(('Steps 1+2'!$E$17)-('Steps 1+2'!$H$11))*2+4)))," ")," ")</f>
        <v xml:space="preserve"> </v>
      </c>
      <c r="C3846" s="9" t="str">
        <f t="shared" si="123"/>
        <v xml:space="preserve"> </v>
      </c>
      <c r="D3846" s="32" t="e">
        <f t="shared" si="122"/>
        <v>#N/A</v>
      </c>
    </row>
    <row r="3847" spans="1:4">
      <c r="A3847" s="32" t="e">
        <f>IF((A3846+$F$5&lt;='Steps 1+2'!$E$17),A3846+$F$5,#N/A)</f>
        <v>#N/A</v>
      </c>
      <c r="B3847" s="10" t="str">
        <f>IFERROR(IF(ISNUMBER(A3847),(IF(A3847&lt;('Steps 1+2'!$H$11),((A3847/('Steps 1+2'!$H$11))*3+1),((A3847-('Steps 1+2'!$H$11))/(('Steps 1+2'!$E$17)-('Steps 1+2'!$H$11))*2+4)))," ")," ")</f>
        <v xml:space="preserve"> </v>
      </c>
      <c r="C3847" s="9" t="str">
        <f t="shared" si="123"/>
        <v xml:space="preserve"> </v>
      </c>
      <c r="D3847" s="32" t="e">
        <f t="shared" si="122"/>
        <v>#N/A</v>
      </c>
    </row>
    <row r="3848" spans="1:4">
      <c r="A3848" s="32" t="e">
        <f>IF((A3847+$F$5&lt;='Steps 1+2'!$E$17),A3847+$F$5,#N/A)</f>
        <v>#N/A</v>
      </c>
      <c r="B3848" s="10" t="str">
        <f>IFERROR(IF(ISNUMBER(A3848),(IF(A3848&lt;('Steps 1+2'!$H$11),((A3848/('Steps 1+2'!$H$11))*3+1),((A3848-('Steps 1+2'!$H$11))/(('Steps 1+2'!$E$17)-('Steps 1+2'!$H$11))*2+4)))," ")," ")</f>
        <v xml:space="preserve"> </v>
      </c>
      <c r="C3848" s="9" t="str">
        <f t="shared" si="123"/>
        <v xml:space="preserve"> </v>
      </c>
      <c r="D3848" s="32" t="e">
        <f t="shared" si="122"/>
        <v>#N/A</v>
      </c>
    </row>
    <row r="3849" spans="1:4">
      <c r="A3849" s="32" t="e">
        <f>IF((A3848+$F$5&lt;='Steps 1+2'!$E$17),A3848+$F$5,#N/A)</f>
        <v>#N/A</v>
      </c>
      <c r="B3849" s="10" t="str">
        <f>IFERROR(IF(ISNUMBER(A3849),(IF(A3849&lt;('Steps 1+2'!$H$11),((A3849/('Steps 1+2'!$H$11))*3+1),((A3849-('Steps 1+2'!$H$11))/(('Steps 1+2'!$E$17)-('Steps 1+2'!$H$11))*2+4)))," ")," ")</f>
        <v xml:space="preserve"> </v>
      </c>
      <c r="C3849" s="9" t="str">
        <f t="shared" si="123"/>
        <v xml:space="preserve"> </v>
      </c>
      <c r="D3849" s="32" t="e">
        <f t="shared" si="122"/>
        <v>#N/A</v>
      </c>
    </row>
    <row r="3850" spans="1:4">
      <c r="A3850" s="32" t="e">
        <f>IF((A3849+$F$5&lt;='Steps 1+2'!$E$17),A3849+$F$5,#N/A)</f>
        <v>#N/A</v>
      </c>
      <c r="B3850" s="10" t="str">
        <f>IFERROR(IF(ISNUMBER(A3850),(IF(A3850&lt;('Steps 1+2'!$H$11),((A3850/('Steps 1+2'!$H$11))*3+1),((A3850-('Steps 1+2'!$H$11))/(('Steps 1+2'!$E$17)-('Steps 1+2'!$H$11))*2+4)))," ")," ")</f>
        <v xml:space="preserve"> </v>
      </c>
      <c r="C3850" s="9" t="str">
        <f t="shared" si="123"/>
        <v xml:space="preserve"> </v>
      </c>
      <c r="D3850" s="32" t="e">
        <f t="shared" si="122"/>
        <v>#N/A</v>
      </c>
    </row>
    <row r="3851" spans="1:4">
      <c r="A3851" s="32" t="e">
        <f>IF((A3850+$F$5&lt;='Steps 1+2'!$E$17),A3850+$F$5,#N/A)</f>
        <v>#N/A</v>
      </c>
      <c r="B3851" s="10" t="str">
        <f>IFERROR(IF(ISNUMBER(A3851),(IF(A3851&lt;('Steps 1+2'!$H$11),((A3851/('Steps 1+2'!$H$11))*3+1),((A3851-('Steps 1+2'!$H$11))/(('Steps 1+2'!$E$17)-('Steps 1+2'!$H$11))*2+4)))," ")," ")</f>
        <v xml:space="preserve"> </v>
      </c>
      <c r="C3851" s="9" t="str">
        <f t="shared" si="123"/>
        <v xml:space="preserve"> </v>
      </c>
      <c r="D3851" s="32" t="e">
        <f t="shared" ref="D3851:D3914" si="124">A3851</f>
        <v>#N/A</v>
      </c>
    </row>
    <row r="3852" spans="1:4">
      <c r="A3852" s="32" t="e">
        <f>IF((A3851+$F$5&lt;='Steps 1+2'!$E$17),A3851+$F$5,#N/A)</f>
        <v>#N/A</v>
      </c>
      <c r="B3852" s="10" t="str">
        <f>IFERROR(IF(ISNUMBER(A3852),(IF(A3852&lt;('Steps 1+2'!$H$11),((A3852/('Steps 1+2'!$H$11))*3+1),((A3852-('Steps 1+2'!$H$11))/(('Steps 1+2'!$E$17)-('Steps 1+2'!$H$11))*2+4)))," ")," ")</f>
        <v xml:space="preserve"> </v>
      </c>
      <c r="C3852" s="9" t="str">
        <f t="shared" si="123"/>
        <v xml:space="preserve"> </v>
      </c>
      <c r="D3852" s="32" t="e">
        <f t="shared" si="124"/>
        <v>#N/A</v>
      </c>
    </row>
    <row r="3853" spans="1:4">
      <c r="A3853" s="32" t="e">
        <f>IF((A3852+$F$5&lt;='Steps 1+2'!$E$17),A3852+$F$5,#N/A)</f>
        <v>#N/A</v>
      </c>
      <c r="B3853" s="10" t="str">
        <f>IFERROR(IF(ISNUMBER(A3853),(IF(A3853&lt;('Steps 1+2'!$H$11),((A3853/('Steps 1+2'!$H$11))*3+1),((A3853-('Steps 1+2'!$H$11))/(('Steps 1+2'!$E$17)-('Steps 1+2'!$H$11))*2+4)))," ")," ")</f>
        <v xml:space="preserve"> </v>
      </c>
      <c r="C3853" s="9" t="str">
        <f t="shared" si="123"/>
        <v xml:space="preserve"> </v>
      </c>
      <c r="D3853" s="32" t="e">
        <f t="shared" si="124"/>
        <v>#N/A</v>
      </c>
    </row>
    <row r="3854" spans="1:4">
      <c r="A3854" s="32" t="e">
        <f>IF((A3853+$F$5&lt;='Steps 1+2'!$E$17),A3853+$F$5,#N/A)</f>
        <v>#N/A</v>
      </c>
      <c r="B3854" s="10" t="str">
        <f>IFERROR(IF(ISNUMBER(A3854),(IF(A3854&lt;('Steps 1+2'!$H$11),((A3854/('Steps 1+2'!$H$11))*3+1),((A3854-('Steps 1+2'!$H$11))/(('Steps 1+2'!$E$17)-('Steps 1+2'!$H$11))*2+4)))," ")," ")</f>
        <v xml:space="preserve"> </v>
      </c>
      <c r="C3854" s="9" t="str">
        <f t="shared" si="123"/>
        <v xml:space="preserve"> </v>
      </c>
      <c r="D3854" s="32" t="e">
        <f t="shared" si="124"/>
        <v>#N/A</v>
      </c>
    </row>
    <row r="3855" spans="1:4">
      <c r="A3855" s="32" t="e">
        <f>IF((A3854+$F$5&lt;='Steps 1+2'!$E$17),A3854+$F$5,#N/A)</f>
        <v>#N/A</v>
      </c>
      <c r="B3855" s="10" t="str">
        <f>IFERROR(IF(ISNUMBER(A3855),(IF(A3855&lt;('Steps 1+2'!$H$11),((A3855/('Steps 1+2'!$H$11))*3+1),((A3855-('Steps 1+2'!$H$11))/(('Steps 1+2'!$E$17)-('Steps 1+2'!$H$11))*2+4)))," ")," ")</f>
        <v xml:space="preserve"> </v>
      </c>
      <c r="C3855" s="9" t="str">
        <f t="shared" si="123"/>
        <v xml:space="preserve"> </v>
      </c>
      <c r="D3855" s="32" t="e">
        <f t="shared" si="124"/>
        <v>#N/A</v>
      </c>
    </row>
    <row r="3856" spans="1:4">
      <c r="A3856" s="32" t="e">
        <f>IF((A3855+$F$5&lt;='Steps 1+2'!$E$17),A3855+$F$5,#N/A)</f>
        <v>#N/A</v>
      </c>
      <c r="B3856" s="10" t="str">
        <f>IFERROR(IF(ISNUMBER(A3856),(IF(A3856&lt;('Steps 1+2'!$H$11),((A3856/('Steps 1+2'!$H$11))*3+1),((A3856-('Steps 1+2'!$H$11))/(('Steps 1+2'!$E$17)-('Steps 1+2'!$H$11))*2+4)))," ")," ")</f>
        <v xml:space="preserve"> </v>
      </c>
      <c r="C3856" s="9" t="str">
        <f t="shared" si="123"/>
        <v xml:space="preserve"> </v>
      </c>
      <c r="D3856" s="32" t="e">
        <f t="shared" si="124"/>
        <v>#N/A</v>
      </c>
    </row>
    <row r="3857" spans="1:4">
      <c r="A3857" s="32" t="e">
        <f>IF((A3856+$F$5&lt;='Steps 1+2'!$E$17),A3856+$F$5,#N/A)</f>
        <v>#N/A</v>
      </c>
      <c r="B3857" s="10" t="str">
        <f>IFERROR(IF(ISNUMBER(A3857),(IF(A3857&lt;('Steps 1+2'!$H$11),((A3857/('Steps 1+2'!$H$11))*3+1),((A3857-('Steps 1+2'!$H$11))/(('Steps 1+2'!$E$17)-('Steps 1+2'!$H$11))*2+4)))," ")," ")</f>
        <v xml:space="preserve"> </v>
      </c>
      <c r="C3857" s="9" t="str">
        <f t="shared" si="123"/>
        <v xml:space="preserve"> </v>
      </c>
      <c r="D3857" s="32" t="e">
        <f t="shared" si="124"/>
        <v>#N/A</v>
      </c>
    </row>
    <row r="3858" spans="1:4">
      <c r="A3858" s="32" t="e">
        <f>IF((A3857+$F$5&lt;='Steps 1+2'!$E$17),A3857+$F$5,#N/A)</f>
        <v>#N/A</v>
      </c>
      <c r="B3858" s="10" t="str">
        <f>IFERROR(IF(ISNUMBER(A3858),(IF(A3858&lt;('Steps 1+2'!$H$11),((A3858/('Steps 1+2'!$H$11))*3+1),((A3858-('Steps 1+2'!$H$11))/(('Steps 1+2'!$E$17)-('Steps 1+2'!$H$11))*2+4)))," ")," ")</f>
        <v xml:space="preserve"> </v>
      </c>
      <c r="C3858" s="9" t="str">
        <f t="shared" si="123"/>
        <v xml:space="preserve"> </v>
      </c>
      <c r="D3858" s="32" t="e">
        <f t="shared" si="124"/>
        <v>#N/A</v>
      </c>
    </row>
    <row r="3859" spans="1:4">
      <c r="A3859" s="32" t="e">
        <f>IF((A3858+$F$5&lt;='Steps 1+2'!$E$17),A3858+$F$5,#N/A)</f>
        <v>#N/A</v>
      </c>
      <c r="B3859" s="10" t="str">
        <f>IFERROR(IF(ISNUMBER(A3859),(IF(A3859&lt;('Steps 1+2'!$H$11),((A3859/('Steps 1+2'!$H$11))*3+1),((A3859-('Steps 1+2'!$H$11))/(('Steps 1+2'!$E$17)-('Steps 1+2'!$H$11))*2+4)))," ")," ")</f>
        <v xml:space="preserve"> </v>
      </c>
      <c r="C3859" s="9" t="str">
        <f t="shared" si="123"/>
        <v xml:space="preserve"> </v>
      </c>
      <c r="D3859" s="32" t="e">
        <f t="shared" si="124"/>
        <v>#N/A</v>
      </c>
    </row>
    <row r="3860" spans="1:4">
      <c r="A3860" s="32" t="e">
        <f>IF((A3859+$F$5&lt;='Steps 1+2'!$E$17),A3859+$F$5,#N/A)</f>
        <v>#N/A</v>
      </c>
      <c r="B3860" s="10" t="str">
        <f>IFERROR(IF(ISNUMBER(A3860),(IF(A3860&lt;('Steps 1+2'!$H$11),((A3860/('Steps 1+2'!$H$11))*3+1),((A3860-('Steps 1+2'!$H$11))/(('Steps 1+2'!$E$17)-('Steps 1+2'!$H$11))*2+4)))," ")," ")</f>
        <v xml:space="preserve"> </v>
      </c>
      <c r="C3860" s="9" t="str">
        <f t="shared" si="123"/>
        <v xml:space="preserve"> </v>
      </c>
      <c r="D3860" s="32" t="e">
        <f t="shared" si="124"/>
        <v>#N/A</v>
      </c>
    </row>
    <row r="3861" spans="1:4">
      <c r="A3861" s="32" t="e">
        <f>IF((A3860+$F$5&lt;='Steps 1+2'!$E$17),A3860+$F$5,#N/A)</f>
        <v>#N/A</v>
      </c>
      <c r="B3861" s="10" t="str">
        <f>IFERROR(IF(ISNUMBER(A3861),(IF(A3861&lt;('Steps 1+2'!$H$11),((A3861/('Steps 1+2'!$H$11))*3+1),((A3861-('Steps 1+2'!$H$11))/(('Steps 1+2'!$E$17)-('Steps 1+2'!$H$11))*2+4)))," ")," ")</f>
        <v xml:space="preserve"> </v>
      </c>
      <c r="C3861" s="9" t="str">
        <f t="shared" si="123"/>
        <v xml:space="preserve"> </v>
      </c>
      <c r="D3861" s="32" t="e">
        <f t="shared" si="124"/>
        <v>#N/A</v>
      </c>
    </row>
    <row r="3862" spans="1:4">
      <c r="A3862" s="32" t="e">
        <f>IF((A3861+$F$5&lt;='Steps 1+2'!$E$17),A3861+$F$5,#N/A)</f>
        <v>#N/A</v>
      </c>
      <c r="B3862" s="10" t="str">
        <f>IFERROR(IF(ISNUMBER(A3862),(IF(A3862&lt;('Steps 1+2'!$H$11),((A3862/('Steps 1+2'!$H$11))*3+1),((A3862-('Steps 1+2'!$H$11))/(('Steps 1+2'!$E$17)-('Steps 1+2'!$H$11))*2+4)))," ")," ")</f>
        <v xml:space="preserve"> </v>
      </c>
      <c r="C3862" s="9" t="str">
        <f t="shared" si="123"/>
        <v xml:space="preserve"> </v>
      </c>
      <c r="D3862" s="32" t="e">
        <f t="shared" si="124"/>
        <v>#N/A</v>
      </c>
    </row>
    <row r="3863" spans="1:4">
      <c r="A3863" s="32" t="e">
        <f>IF((A3862+$F$5&lt;='Steps 1+2'!$E$17),A3862+$F$5,#N/A)</f>
        <v>#N/A</v>
      </c>
      <c r="B3863" s="10" t="str">
        <f>IFERROR(IF(ISNUMBER(A3863),(IF(A3863&lt;('Steps 1+2'!$H$11),((A3863/('Steps 1+2'!$H$11))*3+1),((A3863-('Steps 1+2'!$H$11))/(('Steps 1+2'!$E$17)-('Steps 1+2'!$H$11))*2+4)))," ")," ")</f>
        <v xml:space="preserve"> </v>
      </c>
      <c r="C3863" s="9" t="str">
        <f t="shared" si="123"/>
        <v xml:space="preserve"> </v>
      </c>
      <c r="D3863" s="32" t="e">
        <f t="shared" si="124"/>
        <v>#N/A</v>
      </c>
    </row>
    <row r="3864" spans="1:4">
      <c r="A3864" s="32" t="e">
        <f>IF((A3863+$F$5&lt;='Steps 1+2'!$E$17),A3863+$F$5,#N/A)</f>
        <v>#N/A</v>
      </c>
      <c r="B3864" s="10" t="str">
        <f>IFERROR(IF(ISNUMBER(A3864),(IF(A3864&lt;('Steps 1+2'!$H$11),((A3864/('Steps 1+2'!$H$11))*3+1),((A3864-('Steps 1+2'!$H$11))/(('Steps 1+2'!$E$17)-('Steps 1+2'!$H$11))*2+4)))," ")," ")</f>
        <v xml:space="preserve"> </v>
      </c>
      <c r="C3864" s="9" t="str">
        <f t="shared" si="123"/>
        <v xml:space="preserve"> </v>
      </c>
      <c r="D3864" s="32" t="e">
        <f t="shared" si="124"/>
        <v>#N/A</v>
      </c>
    </row>
    <row r="3865" spans="1:4">
      <c r="A3865" s="32" t="e">
        <f>IF((A3864+$F$5&lt;='Steps 1+2'!$E$17),A3864+$F$5,#N/A)</f>
        <v>#N/A</v>
      </c>
      <c r="B3865" s="10" t="str">
        <f>IFERROR(IF(ISNUMBER(A3865),(IF(A3865&lt;('Steps 1+2'!$H$11),((A3865/('Steps 1+2'!$H$11))*3+1),((A3865-('Steps 1+2'!$H$11))/(('Steps 1+2'!$E$17)-('Steps 1+2'!$H$11))*2+4)))," ")," ")</f>
        <v xml:space="preserve"> </v>
      </c>
      <c r="C3865" s="9" t="str">
        <f t="shared" si="123"/>
        <v xml:space="preserve"> </v>
      </c>
      <c r="D3865" s="32" t="e">
        <f t="shared" si="124"/>
        <v>#N/A</v>
      </c>
    </row>
    <row r="3866" spans="1:4">
      <c r="A3866" s="32" t="e">
        <f>IF((A3865+$F$5&lt;='Steps 1+2'!$E$17),A3865+$F$5,#N/A)</f>
        <v>#N/A</v>
      </c>
      <c r="B3866" s="10" t="str">
        <f>IFERROR(IF(ISNUMBER(A3866),(IF(A3866&lt;('Steps 1+2'!$H$11),((A3866/('Steps 1+2'!$H$11))*3+1),((A3866-('Steps 1+2'!$H$11))/(('Steps 1+2'!$E$17)-('Steps 1+2'!$H$11))*2+4)))," ")," ")</f>
        <v xml:space="preserve"> </v>
      </c>
      <c r="C3866" s="9" t="str">
        <f t="shared" si="123"/>
        <v xml:space="preserve"> </v>
      </c>
      <c r="D3866" s="32" t="e">
        <f t="shared" si="124"/>
        <v>#N/A</v>
      </c>
    </row>
    <row r="3867" spans="1:4">
      <c r="A3867" s="32" t="e">
        <f>IF((A3866+$F$5&lt;='Steps 1+2'!$E$17),A3866+$F$5,#N/A)</f>
        <v>#N/A</v>
      </c>
      <c r="B3867" s="10" t="str">
        <f>IFERROR(IF(ISNUMBER(A3867),(IF(A3867&lt;('Steps 1+2'!$H$11),((A3867/('Steps 1+2'!$H$11))*3+1),((A3867-('Steps 1+2'!$H$11))/(('Steps 1+2'!$E$17)-('Steps 1+2'!$H$11))*2+4)))," ")," ")</f>
        <v xml:space="preserve"> </v>
      </c>
      <c r="C3867" s="9" t="str">
        <f t="shared" si="123"/>
        <v xml:space="preserve"> </v>
      </c>
      <c r="D3867" s="32" t="e">
        <f t="shared" si="124"/>
        <v>#N/A</v>
      </c>
    </row>
    <row r="3868" spans="1:4">
      <c r="A3868" s="32" t="e">
        <f>IF((A3867+$F$5&lt;='Steps 1+2'!$E$17),A3867+$F$5,#N/A)</f>
        <v>#N/A</v>
      </c>
      <c r="B3868" s="10" t="str">
        <f>IFERROR(IF(ISNUMBER(A3868),(IF(A3868&lt;('Steps 1+2'!$H$11),((A3868/('Steps 1+2'!$H$11))*3+1),((A3868-('Steps 1+2'!$H$11))/(('Steps 1+2'!$E$17)-('Steps 1+2'!$H$11))*2+4)))," ")," ")</f>
        <v xml:space="preserve"> </v>
      </c>
      <c r="C3868" s="9" t="str">
        <f t="shared" si="123"/>
        <v xml:space="preserve"> </v>
      </c>
      <c r="D3868" s="32" t="e">
        <f t="shared" si="124"/>
        <v>#N/A</v>
      </c>
    </row>
    <row r="3869" spans="1:4">
      <c r="A3869" s="32" t="e">
        <f>IF((A3868+$F$5&lt;='Steps 1+2'!$E$17),A3868+$F$5,#N/A)</f>
        <v>#N/A</v>
      </c>
      <c r="B3869" s="10" t="str">
        <f>IFERROR(IF(ISNUMBER(A3869),(IF(A3869&lt;('Steps 1+2'!$H$11),((A3869/('Steps 1+2'!$H$11))*3+1),((A3869-('Steps 1+2'!$H$11))/(('Steps 1+2'!$E$17)-('Steps 1+2'!$H$11))*2+4)))," ")," ")</f>
        <v xml:space="preserve"> </v>
      </c>
      <c r="C3869" s="9" t="str">
        <f t="shared" si="123"/>
        <v xml:space="preserve"> </v>
      </c>
      <c r="D3869" s="32" t="e">
        <f t="shared" si="124"/>
        <v>#N/A</v>
      </c>
    </row>
    <row r="3870" spans="1:4">
      <c r="A3870" s="32" t="e">
        <f>IF((A3869+$F$5&lt;='Steps 1+2'!$E$17),A3869+$F$5,#N/A)</f>
        <v>#N/A</v>
      </c>
      <c r="B3870" s="10" t="str">
        <f>IFERROR(IF(ISNUMBER(A3870),(IF(A3870&lt;('Steps 1+2'!$H$11),((A3870/('Steps 1+2'!$H$11))*3+1),((A3870-('Steps 1+2'!$H$11))/(('Steps 1+2'!$E$17)-('Steps 1+2'!$H$11))*2+4)))," ")," ")</f>
        <v xml:space="preserve"> </v>
      </c>
      <c r="C3870" s="9" t="str">
        <f t="shared" si="123"/>
        <v xml:space="preserve"> </v>
      </c>
      <c r="D3870" s="32" t="e">
        <f t="shared" si="124"/>
        <v>#N/A</v>
      </c>
    </row>
    <row r="3871" spans="1:4">
      <c r="A3871" s="32" t="e">
        <f>IF((A3870+$F$5&lt;='Steps 1+2'!$E$17),A3870+$F$5,#N/A)</f>
        <v>#N/A</v>
      </c>
      <c r="B3871" s="10" t="str">
        <f>IFERROR(IF(ISNUMBER(A3871),(IF(A3871&lt;('Steps 1+2'!$H$11),((A3871/('Steps 1+2'!$H$11))*3+1),((A3871-('Steps 1+2'!$H$11))/(('Steps 1+2'!$E$17)-('Steps 1+2'!$H$11))*2+4)))," ")," ")</f>
        <v xml:space="preserve"> </v>
      </c>
      <c r="C3871" s="9" t="str">
        <f t="shared" si="123"/>
        <v xml:space="preserve"> </v>
      </c>
      <c r="D3871" s="32" t="e">
        <f t="shared" si="124"/>
        <v>#N/A</v>
      </c>
    </row>
    <row r="3872" spans="1:4">
      <c r="A3872" s="32" t="e">
        <f>IF((A3871+$F$5&lt;='Steps 1+2'!$E$17),A3871+$F$5,#N/A)</f>
        <v>#N/A</v>
      </c>
      <c r="B3872" s="10" t="str">
        <f>IFERROR(IF(ISNUMBER(A3872),(IF(A3872&lt;('Steps 1+2'!$H$11),((A3872/('Steps 1+2'!$H$11))*3+1),((A3872-('Steps 1+2'!$H$11))/(('Steps 1+2'!$E$17)-('Steps 1+2'!$H$11))*2+4)))," ")," ")</f>
        <v xml:space="preserve"> </v>
      </c>
      <c r="C3872" s="9" t="str">
        <f t="shared" si="123"/>
        <v xml:space="preserve"> </v>
      </c>
      <c r="D3872" s="32" t="e">
        <f t="shared" si="124"/>
        <v>#N/A</v>
      </c>
    </row>
    <row r="3873" spans="1:4">
      <c r="A3873" s="32" t="e">
        <f>IF((A3872+$F$5&lt;='Steps 1+2'!$E$17),A3872+$F$5,#N/A)</f>
        <v>#N/A</v>
      </c>
      <c r="B3873" s="10" t="str">
        <f>IFERROR(IF(ISNUMBER(A3873),(IF(A3873&lt;('Steps 1+2'!$H$11),((A3873/('Steps 1+2'!$H$11))*3+1),((A3873-('Steps 1+2'!$H$11))/(('Steps 1+2'!$E$17)-('Steps 1+2'!$H$11))*2+4)))," ")," ")</f>
        <v xml:space="preserve"> </v>
      </c>
      <c r="C3873" s="9" t="str">
        <f t="shared" si="123"/>
        <v xml:space="preserve"> </v>
      </c>
      <c r="D3873" s="32" t="e">
        <f t="shared" si="124"/>
        <v>#N/A</v>
      </c>
    </row>
    <row r="3874" spans="1:4">
      <c r="A3874" s="32" t="e">
        <f>IF((A3873+$F$5&lt;='Steps 1+2'!$E$17),A3873+$F$5,#N/A)</f>
        <v>#N/A</v>
      </c>
      <c r="B3874" s="10" t="str">
        <f>IFERROR(IF(ISNUMBER(A3874),(IF(A3874&lt;('Steps 1+2'!$H$11),((A3874/('Steps 1+2'!$H$11))*3+1),((A3874-('Steps 1+2'!$H$11))/(('Steps 1+2'!$E$17)-('Steps 1+2'!$H$11))*2+4)))," ")," ")</f>
        <v xml:space="preserve"> </v>
      </c>
      <c r="C3874" s="9" t="str">
        <f t="shared" si="123"/>
        <v xml:space="preserve"> </v>
      </c>
      <c r="D3874" s="32" t="e">
        <f t="shared" si="124"/>
        <v>#N/A</v>
      </c>
    </row>
    <row r="3875" spans="1:4">
      <c r="A3875" s="32" t="e">
        <f>IF((A3874+$F$5&lt;='Steps 1+2'!$E$17),A3874+$F$5,#N/A)</f>
        <v>#N/A</v>
      </c>
      <c r="B3875" s="10" t="str">
        <f>IFERROR(IF(ISNUMBER(A3875),(IF(A3875&lt;('Steps 1+2'!$H$11),((A3875/('Steps 1+2'!$H$11))*3+1),((A3875-('Steps 1+2'!$H$11))/(('Steps 1+2'!$E$17)-('Steps 1+2'!$H$11))*2+4)))," ")," ")</f>
        <v xml:space="preserve"> </v>
      </c>
      <c r="C3875" s="9" t="str">
        <f t="shared" si="123"/>
        <v xml:space="preserve"> </v>
      </c>
      <c r="D3875" s="32" t="e">
        <f t="shared" si="124"/>
        <v>#N/A</v>
      </c>
    </row>
    <row r="3876" spans="1:4">
      <c r="A3876" s="32" t="e">
        <f>IF((A3875+$F$5&lt;='Steps 1+2'!$E$17),A3875+$F$5,#N/A)</f>
        <v>#N/A</v>
      </c>
      <c r="B3876" s="10" t="str">
        <f>IFERROR(IF(ISNUMBER(A3876),(IF(A3876&lt;('Steps 1+2'!$H$11),((A3876/('Steps 1+2'!$H$11))*3+1),((A3876-('Steps 1+2'!$H$11))/(('Steps 1+2'!$E$17)-('Steps 1+2'!$H$11))*2+4)))," ")," ")</f>
        <v xml:space="preserve"> </v>
      </c>
      <c r="C3876" s="9" t="str">
        <f t="shared" si="123"/>
        <v xml:space="preserve"> </v>
      </c>
      <c r="D3876" s="32" t="e">
        <f t="shared" si="124"/>
        <v>#N/A</v>
      </c>
    </row>
    <row r="3877" spans="1:4">
      <c r="A3877" s="32" t="e">
        <f>IF((A3876+$F$5&lt;='Steps 1+2'!$E$17),A3876+$F$5,#N/A)</f>
        <v>#N/A</v>
      </c>
      <c r="B3877" s="10" t="str">
        <f>IFERROR(IF(ISNUMBER(A3877),(IF(A3877&lt;('Steps 1+2'!$H$11),((A3877/('Steps 1+2'!$H$11))*3+1),((A3877-('Steps 1+2'!$H$11))/(('Steps 1+2'!$E$17)-('Steps 1+2'!$H$11))*2+4)))," ")," ")</f>
        <v xml:space="preserve"> </v>
      </c>
      <c r="C3877" s="9" t="str">
        <f t="shared" si="123"/>
        <v xml:space="preserve"> </v>
      </c>
      <c r="D3877" s="32" t="e">
        <f t="shared" si="124"/>
        <v>#N/A</v>
      </c>
    </row>
    <row r="3878" spans="1:4">
      <c r="A3878" s="32" t="e">
        <f>IF((A3877+$F$5&lt;='Steps 1+2'!$E$17),A3877+$F$5,#N/A)</f>
        <v>#N/A</v>
      </c>
      <c r="B3878" s="10" t="str">
        <f>IFERROR(IF(ISNUMBER(A3878),(IF(A3878&lt;('Steps 1+2'!$H$11),((A3878/('Steps 1+2'!$H$11))*3+1),((A3878-('Steps 1+2'!$H$11))/(('Steps 1+2'!$E$17)-('Steps 1+2'!$H$11))*2+4)))," ")," ")</f>
        <v xml:space="preserve"> </v>
      </c>
      <c r="C3878" s="9" t="str">
        <f t="shared" si="123"/>
        <v xml:space="preserve"> </v>
      </c>
      <c r="D3878" s="32" t="e">
        <f t="shared" si="124"/>
        <v>#N/A</v>
      </c>
    </row>
    <row r="3879" spans="1:4">
      <c r="A3879" s="32" t="e">
        <f>IF((A3878+$F$5&lt;='Steps 1+2'!$E$17),A3878+$F$5,#N/A)</f>
        <v>#N/A</v>
      </c>
      <c r="B3879" s="10" t="str">
        <f>IFERROR(IF(ISNUMBER(A3879),(IF(A3879&lt;('Steps 1+2'!$H$11),((A3879/('Steps 1+2'!$H$11))*3+1),((A3879-('Steps 1+2'!$H$11))/(('Steps 1+2'!$E$17)-('Steps 1+2'!$H$11))*2+4)))," ")," ")</f>
        <v xml:space="preserve"> </v>
      </c>
      <c r="C3879" s="9" t="str">
        <f t="shared" si="123"/>
        <v xml:space="preserve"> </v>
      </c>
      <c r="D3879" s="32" t="e">
        <f t="shared" si="124"/>
        <v>#N/A</v>
      </c>
    </row>
    <row r="3880" spans="1:4">
      <c r="A3880" s="32" t="e">
        <f>IF((A3879+$F$5&lt;='Steps 1+2'!$E$17),A3879+$F$5,#N/A)</f>
        <v>#N/A</v>
      </c>
      <c r="B3880" s="10" t="str">
        <f>IFERROR(IF(ISNUMBER(A3880),(IF(A3880&lt;('Steps 1+2'!$H$11),((A3880/('Steps 1+2'!$H$11))*3+1),((A3880-('Steps 1+2'!$H$11))/(('Steps 1+2'!$E$17)-('Steps 1+2'!$H$11))*2+4)))," ")," ")</f>
        <v xml:space="preserve"> </v>
      </c>
      <c r="C3880" s="9" t="str">
        <f t="shared" si="123"/>
        <v xml:space="preserve"> </v>
      </c>
      <c r="D3880" s="32" t="e">
        <f t="shared" si="124"/>
        <v>#N/A</v>
      </c>
    </row>
    <row r="3881" spans="1:4">
      <c r="A3881" s="32" t="e">
        <f>IF((A3880+$F$5&lt;='Steps 1+2'!$E$17),A3880+$F$5,#N/A)</f>
        <v>#N/A</v>
      </c>
      <c r="B3881" s="10" t="str">
        <f>IFERROR(IF(ISNUMBER(A3881),(IF(A3881&lt;('Steps 1+2'!$H$11),((A3881/('Steps 1+2'!$H$11))*3+1),((A3881-('Steps 1+2'!$H$11))/(('Steps 1+2'!$E$17)-('Steps 1+2'!$H$11))*2+4)))," ")," ")</f>
        <v xml:space="preserve"> </v>
      </c>
      <c r="C3881" s="9" t="str">
        <f t="shared" si="123"/>
        <v xml:space="preserve"> </v>
      </c>
      <c r="D3881" s="32" t="e">
        <f t="shared" si="124"/>
        <v>#N/A</v>
      </c>
    </row>
    <row r="3882" spans="1:4">
      <c r="A3882" s="32" t="e">
        <f>IF((A3881+$F$5&lt;='Steps 1+2'!$E$17),A3881+$F$5,#N/A)</f>
        <v>#N/A</v>
      </c>
      <c r="B3882" s="10" t="str">
        <f>IFERROR(IF(ISNUMBER(A3882),(IF(A3882&lt;('Steps 1+2'!$H$11),((A3882/('Steps 1+2'!$H$11))*3+1),((A3882-('Steps 1+2'!$H$11))/(('Steps 1+2'!$E$17)-('Steps 1+2'!$H$11))*2+4)))," ")," ")</f>
        <v xml:space="preserve"> </v>
      </c>
      <c r="C3882" s="9" t="str">
        <f t="shared" si="123"/>
        <v xml:space="preserve"> </v>
      </c>
      <c r="D3882" s="32" t="e">
        <f t="shared" si="124"/>
        <v>#N/A</v>
      </c>
    </row>
    <row r="3883" spans="1:4">
      <c r="A3883" s="32" t="e">
        <f>IF((A3882+$F$5&lt;='Steps 1+2'!$E$17),A3882+$F$5,#N/A)</f>
        <v>#N/A</v>
      </c>
      <c r="B3883" s="10" t="str">
        <f>IFERROR(IF(ISNUMBER(A3883),(IF(A3883&lt;('Steps 1+2'!$H$11),((A3883/('Steps 1+2'!$H$11))*3+1),((A3883-('Steps 1+2'!$H$11))/(('Steps 1+2'!$E$17)-('Steps 1+2'!$H$11))*2+4)))," ")," ")</f>
        <v xml:space="preserve"> </v>
      </c>
      <c r="C3883" s="9" t="str">
        <f t="shared" si="123"/>
        <v xml:space="preserve"> </v>
      </c>
      <c r="D3883" s="32" t="e">
        <f t="shared" si="124"/>
        <v>#N/A</v>
      </c>
    </row>
    <row r="3884" spans="1:4">
      <c r="A3884" s="32" t="e">
        <f>IF((A3883+$F$5&lt;='Steps 1+2'!$E$17),A3883+$F$5,#N/A)</f>
        <v>#N/A</v>
      </c>
      <c r="B3884" s="10" t="str">
        <f>IFERROR(IF(ISNUMBER(A3884),(IF(A3884&lt;('Steps 1+2'!$H$11),((A3884/('Steps 1+2'!$H$11))*3+1),((A3884-('Steps 1+2'!$H$11))/(('Steps 1+2'!$E$17)-('Steps 1+2'!$H$11))*2+4)))," ")," ")</f>
        <v xml:space="preserve"> </v>
      </c>
      <c r="C3884" s="9" t="str">
        <f t="shared" si="123"/>
        <v xml:space="preserve"> </v>
      </c>
      <c r="D3884" s="32" t="e">
        <f t="shared" si="124"/>
        <v>#N/A</v>
      </c>
    </row>
    <row r="3885" spans="1:4">
      <c r="A3885" s="32" t="e">
        <f>IF((A3884+$F$5&lt;='Steps 1+2'!$E$17),A3884+$F$5,#N/A)</f>
        <v>#N/A</v>
      </c>
      <c r="B3885" s="10" t="str">
        <f>IFERROR(IF(ISNUMBER(A3885),(IF(A3885&lt;('Steps 1+2'!$H$11),((A3885/('Steps 1+2'!$H$11))*3+1),((A3885-('Steps 1+2'!$H$11))/(('Steps 1+2'!$E$17)-('Steps 1+2'!$H$11))*2+4)))," ")," ")</f>
        <v xml:space="preserve"> </v>
      </c>
      <c r="C3885" s="9" t="str">
        <f t="shared" si="123"/>
        <v xml:space="preserve"> </v>
      </c>
      <c r="D3885" s="32" t="e">
        <f t="shared" si="124"/>
        <v>#N/A</v>
      </c>
    </row>
    <row r="3886" spans="1:4">
      <c r="A3886" s="32" t="e">
        <f>IF((A3885+$F$5&lt;='Steps 1+2'!$E$17),A3885+$F$5,#N/A)</f>
        <v>#N/A</v>
      </c>
      <c r="B3886" s="10" t="str">
        <f>IFERROR(IF(ISNUMBER(A3886),(IF(A3886&lt;('Steps 1+2'!$H$11),((A3886/('Steps 1+2'!$H$11))*3+1),((A3886-('Steps 1+2'!$H$11))/(('Steps 1+2'!$E$17)-('Steps 1+2'!$H$11))*2+4)))," ")," ")</f>
        <v xml:space="preserve"> </v>
      </c>
      <c r="C3886" s="9" t="str">
        <f t="shared" si="123"/>
        <v xml:space="preserve"> </v>
      </c>
      <c r="D3886" s="32" t="e">
        <f t="shared" si="124"/>
        <v>#N/A</v>
      </c>
    </row>
    <row r="3887" spans="1:4">
      <c r="A3887" s="32" t="e">
        <f>IF((A3886+$F$5&lt;='Steps 1+2'!$E$17),A3886+$F$5,#N/A)</f>
        <v>#N/A</v>
      </c>
      <c r="B3887" s="10" t="str">
        <f>IFERROR(IF(ISNUMBER(A3887),(IF(A3887&lt;('Steps 1+2'!$H$11),((A3887/('Steps 1+2'!$H$11))*3+1),((A3887-('Steps 1+2'!$H$11))/(('Steps 1+2'!$E$17)-('Steps 1+2'!$H$11))*2+4)))," ")," ")</f>
        <v xml:space="preserve"> </v>
      </c>
      <c r="C3887" s="9" t="str">
        <f t="shared" si="123"/>
        <v xml:space="preserve"> </v>
      </c>
      <c r="D3887" s="32" t="e">
        <f t="shared" si="124"/>
        <v>#N/A</v>
      </c>
    </row>
    <row r="3888" spans="1:4">
      <c r="A3888" s="32" t="e">
        <f>IF((A3887+$F$5&lt;='Steps 1+2'!$E$17),A3887+$F$5,#N/A)</f>
        <v>#N/A</v>
      </c>
      <c r="B3888" s="10" t="str">
        <f>IFERROR(IF(ISNUMBER(A3888),(IF(A3888&lt;('Steps 1+2'!$H$11),((A3888/('Steps 1+2'!$H$11))*3+1),((A3888-('Steps 1+2'!$H$11))/(('Steps 1+2'!$E$17)-('Steps 1+2'!$H$11))*2+4)))," ")," ")</f>
        <v xml:space="preserve"> </v>
      </c>
      <c r="C3888" s="9" t="str">
        <f t="shared" si="123"/>
        <v xml:space="preserve"> </v>
      </c>
      <c r="D3888" s="32" t="e">
        <f t="shared" si="124"/>
        <v>#N/A</v>
      </c>
    </row>
    <row r="3889" spans="1:4">
      <c r="A3889" s="32" t="e">
        <f>IF((A3888+$F$5&lt;='Steps 1+2'!$E$17),A3888+$F$5,#N/A)</f>
        <v>#N/A</v>
      </c>
      <c r="B3889" s="10" t="str">
        <f>IFERROR(IF(ISNUMBER(A3889),(IF(A3889&lt;('Steps 1+2'!$H$11),((A3889/('Steps 1+2'!$H$11))*3+1),((A3889-('Steps 1+2'!$H$11))/(('Steps 1+2'!$E$17)-('Steps 1+2'!$H$11))*2+4)))," ")," ")</f>
        <v xml:space="preserve"> </v>
      </c>
      <c r="C3889" s="9" t="str">
        <f t="shared" si="123"/>
        <v xml:space="preserve"> </v>
      </c>
      <c r="D3889" s="32" t="e">
        <f t="shared" si="124"/>
        <v>#N/A</v>
      </c>
    </row>
    <row r="3890" spans="1:4">
      <c r="A3890" s="32" t="e">
        <f>IF((A3889+$F$5&lt;='Steps 1+2'!$E$17),A3889+$F$5,#N/A)</f>
        <v>#N/A</v>
      </c>
      <c r="B3890" s="10" t="str">
        <f>IFERROR(IF(ISNUMBER(A3890),(IF(A3890&lt;('Steps 1+2'!$H$11),((A3890/('Steps 1+2'!$H$11))*3+1),((A3890-('Steps 1+2'!$H$11))/(('Steps 1+2'!$E$17)-('Steps 1+2'!$H$11))*2+4)))," ")," ")</f>
        <v xml:space="preserve"> </v>
      </c>
      <c r="C3890" s="9" t="str">
        <f t="shared" si="123"/>
        <v xml:space="preserve"> </v>
      </c>
      <c r="D3890" s="32" t="e">
        <f t="shared" si="124"/>
        <v>#N/A</v>
      </c>
    </row>
    <row r="3891" spans="1:4">
      <c r="A3891" s="32" t="e">
        <f>IF((A3890+$F$5&lt;='Steps 1+2'!$E$17),A3890+$F$5,#N/A)</f>
        <v>#N/A</v>
      </c>
      <c r="B3891" s="10" t="str">
        <f>IFERROR(IF(ISNUMBER(A3891),(IF(A3891&lt;('Steps 1+2'!$H$11),((A3891/('Steps 1+2'!$H$11))*3+1),((A3891-('Steps 1+2'!$H$11))/(('Steps 1+2'!$E$17)-('Steps 1+2'!$H$11))*2+4)))," ")," ")</f>
        <v xml:space="preserve"> </v>
      </c>
      <c r="C3891" s="9" t="str">
        <f t="shared" si="123"/>
        <v xml:space="preserve"> </v>
      </c>
      <c r="D3891" s="32" t="e">
        <f t="shared" si="124"/>
        <v>#N/A</v>
      </c>
    </row>
    <row r="3892" spans="1:4">
      <c r="A3892" s="32" t="e">
        <f>IF((A3891+$F$5&lt;='Steps 1+2'!$E$17),A3891+$F$5,#N/A)</f>
        <v>#N/A</v>
      </c>
      <c r="B3892" s="10" t="str">
        <f>IFERROR(IF(ISNUMBER(A3892),(IF(A3892&lt;('Steps 1+2'!$H$11),((A3892/('Steps 1+2'!$H$11))*3+1),((A3892-('Steps 1+2'!$H$11))/(('Steps 1+2'!$E$17)-('Steps 1+2'!$H$11))*2+4)))," ")," ")</f>
        <v xml:space="preserve"> </v>
      </c>
      <c r="C3892" s="9" t="str">
        <f t="shared" si="123"/>
        <v xml:space="preserve"> </v>
      </c>
      <c r="D3892" s="32" t="e">
        <f t="shared" si="124"/>
        <v>#N/A</v>
      </c>
    </row>
    <row r="3893" spans="1:4">
      <c r="A3893" s="32" t="e">
        <f>IF((A3892+$F$5&lt;='Steps 1+2'!$E$17),A3892+$F$5,#N/A)</f>
        <v>#N/A</v>
      </c>
      <c r="B3893" s="10" t="str">
        <f>IFERROR(IF(ISNUMBER(A3893),(IF(A3893&lt;('Steps 1+2'!$H$11),((A3893/('Steps 1+2'!$H$11))*3+1),((A3893-('Steps 1+2'!$H$11))/(('Steps 1+2'!$E$17)-('Steps 1+2'!$H$11))*2+4)))," ")," ")</f>
        <v xml:space="preserve"> </v>
      </c>
      <c r="C3893" s="9" t="str">
        <f t="shared" si="123"/>
        <v xml:space="preserve"> </v>
      </c>
      <c r="D3893" s="32" t="e">
        <f t="shared" si="124"/>
        <v>#N/A</v>
      </c>
    </row>
    <row r="3894" spans="1:4">
      <c r="A3894" s="32" t="e">
        <f>IF((A3893+$F$5&lt;='Steps 1+2'!$E$17),A3893+$F$5,#N/A)</f>
        <v>#N/A</v>
      </c>
      <c r="B3894" s="10" t="str">
        <f>IFERROR(IF(ISNUMBER(A3894),(IF(A3894&lt;('Steps 1+2'!$H$11),((A3894/('Steps 1+2'!$H$11))*3+1),((A3894-('Steps 1+2'!$H$11))/(('Steps 1+2'!$E$17)-('Steps 1+2'!$H$11))*2+4)))," ")," ")</f>
        <v xml:space="preserve"> </v>
      </c>
      <c r="C3894" s="9" t="str">
        <f t="shared" si="123"/>
        <v xml:space="preserve"> </v>
      </c>
      <c r="D3894" s="32" t="e">
        <f t="shared" si="124"/>
        <v>#N/A</v>
      </c>
    </row>
    <row r="3895" spans="1:4">
      <c r="A3895" s="32" t="e">
        <f>IF((A3894+$F$5&lt;='Steps 1+2'!$E$17),A3894+$F$5,#N/A)</f>
        <v>#N/A</v>
      </c>
      <c r="B3895" s="10" t="str">
        <f>IFERROR(IF(ISNUMBER(A3895),(IF(A3895&lt;('Steps 1+2'!$H$11),((A3895/('Steps 1+2'!$H$11))*3+1),((A3895-('Steps 1+2'!$H$11))/(('Steps 1+2'!$E$17)-('Steps 1+2'!$H$11))*2+4)))," ")," ")</f>
        <v xml:space="preserve"> </v>
      </c>
      <c r="C3895" s="9" t="str">
        <f t="shared" si="123"/>
        <v xml:space="preserve"> </v>
      </c>
      <c r="D3895" s="32" t="e">
        <f t="shared" si="124"/>
        <v>#N/A</v>
      </c>
    </row>
    <row r="3896" spans="1:4">
      <c r="A3896" s="32" t="e">
        <f>IF((A3895+$F$5&lt;='Steps 1+2'!$E$17),A3895+$F$5,#N/A)</f>
        <v>#N/A</v>
      </c>
      <c r="B3896" s="10" t="str">
        <f>IFERROR(IF(ISNUMBER(A3896),(IF(A3896&lt;('Steps 1+2'!$H$11),((A3896/('Steps 1+2'!$H$11))*3+1),((A3896-('Steps 1+2'!$H$11))/(('Steps 1+2'!$E$17)-('Steps 1+2'!$H$11))*2+4)))," ")," ")</f>
        <v xml:space="preserve"> </v>
      </c>
      <c r="C3896" s="9" t="str">
        <f t="shared" si="123"/>
        <v xml:space="preserve"> </v>
      </c>
      <c r="D3896" s="32" t="e">
        <f t="shared" si="124"/>
        <v>#N/A</v>
      </c>
    </row>
    <row r="3897" spans="1:4">
      <c r="A3897" s="32" t="e">
        <f>IF((A3896+$F$5&lt;='Steps 1+2'!$E$17),A3896+$F$5,#N/A)</f>
        <v>#N/A</v>
      </c>
      <c r="B3897" s="10" t="str">
        <f>IFERROR(IF(ISNUMBER(A3897),(IF(A3897&lt;('Steps 1+2'!$H$11),((A3897/('Steps 1+2'!$H$11))*3+1),((A3897-('Steps 1+2'!$H$11))/(('Steps 1+2'!$E$17)-('Steps 1+2'!$H$11))*2+4)))," ")," ")</f>
        <v xml:space="preserve"> </v>
      </c>
      <c r="C3897" s="9" t="str">
        <f t="shared" si="123"/>
        <v xml:space="preserve"> </v>
      </c>
      <c r="D3897" s="32" t="e">
        <f t="shared" si="124"/>
        <v>#N/A</v>
      </c>
    </row>
    <row r="3898" spans="1:4">
      <c r="A3898" s="32" t="e">
        <f>IF((A3897+$F$5&lt;='Steps 1+2'!$E$17),A3897+$F$5,#N/A)</f>
        <v>#N/A</v>
      </c>
      <c r="B3898" s="10" t="str">
        <f>IFERROR(IF(ISNUMBER(A3898),(IF(A3898&lt;('Steps 1+2'!$H$11),((A3898/('Steps 1+2'!$H$11))*3+1),((A3898-('Steps 1+2'!$H$11))/(('Steps 1+2'!$E$17)-('Steps 1+2'!$H$11))*2+4)))," ")," ")</f>
        <v xml:space="preserve"> </v>
      </c>
      <c r="C3898" s="9" t="str">
        <f t="shared" si="123"/>
        <v xml:space="preserve"> </v>
      </c>
      <c r="D3898" s="32" t="e">
        <f t="shared" si="124"/>
        <v>#N/A</v>
      </c>
    </row>
    <row r="3899" spans="1:4">
      <c r="A3899" s="32" t="e">
        <f>IF((A3898+$F$5&lt;='Steps 1+2'!$E$17),A3898+$F$5,#N/A)</f>
        <v>#N/A</v>
      </c>
      <c r="B3899" s="10" t="str">
        <f>IFERROR(IF(ISNUMBER(A3899),(IF(A3899&lt;('Steps 1+2'!$H$11),((A3899/('Steps 1+2'!$H$11))*3+1),((A3899-('Steps 1+2'!$H$11))/(('Steps 1+2'!$E$17)-('Steps 1+2'!$H$11))*2+4)))," ")," ")</f>
        <v xml:space="preserve"> </v>
      </c>
      <c r="C3899" s="9" t="str">
        <f t="shared" si="123"/>
        <v xml:space="preserve"> </v>
      </c>
      <c r="D3899" s="32" t="e">
        <f t="shared" si="124"/>
        <v>#N/A</v>
      </c>
    </row>
    <row r="3900" spans="1:4">
      <c r="A3900" s="32" t="e">
        <f>IF((A3899+$F$5&lt;='Steps 1+2'!$E$17),A3899+$F$5,#N/A)</f>
        <v>#N/A</v>
      </c>
      <c r="B3900" s="10" t="str">
        <f>IFERROR(IF(ISNUMBER(A3900),(IF(A3900&lt;('Steps 1+2'!$H$11),((A3900/('Steps 1+2'!$H$11))*3+1),((A3900-('Steps 1+2'!$H$11))/(('Steps 1+2'!$E$17)-('Steps 1+2'!$H$11))*2+4)))," ")," ")</f>
        <v xml:space="preserve"> </v>
      </c>
      <c r="C3900" s="9" t="str">
        <f t="shared" si="123"/>
        <v xml:space="preserve"> </v>
      </c>
      <c r="D3900" s="32" t="e">
        <f t="shared" si="124"/>
        <v>#N/A</v>
      </c>
    </row>
    <row r="3901" spans="1:4">
      <c r="A3901" s="32" t="e">
        <f>IF((A3900+$F$5&lt;='Steps 1+2'!$E$17),A3900+$F$5,#N/A)</f>
        <v>#N/A</v>
      </c>
      <c r="B3901" s="10" t="str">
        <f>IFERROR(IF(ISNUMBER(A3901),(IF(A3901&lt;('Steps 1+2'!$H$11),((A3901/('Steps 1+2'!$H$11))*3+1),((A3901-('Steps 1+2'!$H$11))/(('Steps 1+2'!$E$17)-('Steps 1+2'!$H$11))*2+4)))," ")," ")</f>
        <v xml:space="preserve"> </v>
      </c>
      <c r="C3901" s="9" t="str">
        <f t="shared" si="123"/>
        <v xml:space="preserve"> </v>
      </c>
      <c r="D3901" s="32" t="e">
        <f t="shared" si="124"/>
        <v>#N/A</v>
      </c>
    </row>
    <row r="3902" spans="1:4">
      <c r="A3902" s="32" t="e">
        <f>IF((A3901+$F$5&lt;='Steps 1+2'!$E$17),A3901+$F$5,#N/A)</f>
        <v>#N/A</v>
      </c>
      <c r="B3902" s="10" t="str">
        <f>IFERROR(IF(ISNUMBER(A3902),(IF(A3902&lt;('Steps 1+2'!$H$11),((A3902/('Steps 1+2'!$H$11))*3+1),((A3902-('Steps 1+2'!$H$11))/(('Steps 1+2'!$E$17)-('Steps 1+2'!$H$11))*2+4)))," ")," ")</f>
        <v xml:space="preserve"> </v>
      </c>
      <c r="C3902" s="9" t="str">
        <f t="shared" si="123"/>
        <v xml:space="preserve"> </v>
      </c>
      <c r="D3902" s="32" t="e">
        <f t="shared" si="124"/>
        <v>#N/A</v>
      </c>
    </row>
    <row r="3903" spans="1:4">
      <c r="A3903" s="32" t="e">
        <f>IF((A3902+$F$5&lt;='Steps 1+2'!$E$17),A3902+$F$5,#N/A)</f>
        <v>#N/A</v>
      </c>
      <c r="B3903" s="10" t="str">
        <f>IFERROR(IF(ISNUMBER(A3903),(IF(A3903&lt;('Steps 1+2'!$H$11),((A3903/('Steps 1+2'!$H$11))*3+1),((A3903-('Steps 1+2'!$H$11))/(('Steps 1+2'!$E$17)-('Steps 1+2'!$H$11))*2+4)))," ")," ")</f>
        <v xml:space="preserve"> </v>
      </c>
      <c r="C3903" s="9" t="str">
        <f t="shared" si="123"/>
        <v xml:space="preserve"> </v>
      </c>
      <c r="D3903" s="32" t="e">
        <f t="shared" si="124"/>
        <v>#N/A</v>
      </c>
    </row>
    <row r="3904" spans="1:4">
      <c r="A3904" s="32" t="e">
        <f>IF((A3903+$F$5&lt;='Steps 1+2'!$E$17),A3903+$F$5,#N/A)</f>
        <v>#N/A</v>
      </c>
      <c r="B3904" s="10" t="str">
        <f>IFERROR(IF(ISNUMBER(A3904),(IF(A3904&lt;('Steps 1+2'!$H$11),((A3904/('Steps 1+2'!$H$11))*3+1),((A3904-('Steps 1+2'!$H$11))/(('Steps 1+2'!$E$17)-('Steps 1+2'!$H$11))*2+4)))," ")," ")</f>
        <v xml:space="preserve"> </v>
      </c>
      <c r="C3904" s="9" t="str">
        <f t="shared" si="123"/>
        <v xml:space="preserve"> </v>
      </c>
      <c r="D3904" s="32" t="e">
        <f t="shared" si="124"/>
        <v>#N/A</v>
      </c>
    </row>
    <row r="3905" spans="1:4">
      <c r="A3905" s="32" t="e">
        <f>IF((A3904+$F$5&lt;='Steps 1+2'!$E$17),A3904+$F$5,#N/A)</f>
        <v>#N/A</v>
      </c>
      <c r="B3905" s="10" t="str">
        <f>IFERROR(IF(ISNUMBER(A3905),(IF(A3905&lt;('Steps 1+2'!$H$11),((A3905/('Steps 1+2'!$H$11))*3+1),((A3905-('Steps 1+2'!$H$11))/(('Steps 1+2'!$E$17)-('Steps 1+2'!$H$11))*2+4)))," ")," ")</f>
        <v xml:space="preserve"> </v>
      </c>
      <c r="C3905" s="9" t="str">
        <f t="shared" si="123"/>
        <v xml:space="preserve"> </v>
      </c>
      <c r="D3905" s="32" t="e">
        <f t="shared" si="124"/>
        <v>#N/A</v>
      </c>
    </row>
    <row r="3906" spans="1:4">
      <c r="A3906" s="32" t="e">
        <f>IF((A3905+$F$5&lt;='Steps 1+2'!$E$17),A3905+$F$5,#N/A)</f>
        <v>#N/A</v>
      </c>
      <c r="B3906" s="10" t="str">
        <f>IFERROR(IF(ISNUMBER(A3906),(IF(A3906&lt;('Steps 1+2'!$H$11),((A3906/('Steps 1+2'!$H$11))*3+1),((A3906-('Steps 1+2'!$H$11))/(('Steps 1+2'!$E$17)-('Steps 1+2'!$H$11))*2+4)))," ")," ")</f>
        <v xml:space="preserve"> </v>
      </c>
      <c r="C3906" s="9" t="str">
        <f t="shared" ref="C3906:C3969" si="125">IFERROR(IF(AND(B3906&gt;3.5,B3906&lt;4),3.5,ROUND(B3906/5,1)*5)," ")</f>
        <v xml:space="preserve"> </v>
      </c>
      <c r="D3906" s="32" t="e">
        <f t="shared" si="124"/>
        <v>#N/A</v>
      </c>
    </row>
    <row r="3907" spans="1:4">
      <c r="A3907" s="32" t="e">
        <f>IF((A3906+$F$5&lt;='Steps 1+2'!$E$17),A3906+$F$5,#N/A)</f>
        <v>#N/A</v>
      </c>
      <c r="B3907" s="10" t="str">
        <f>IFERROR(IF(ISNUMBER(A3907),(IF(A3907&lt;('Steps 1+2'!$H$11),((A3907/('Steps 1+2'!$H$11))*3+1),((A3907-('Steps 1+2'!$H$11))/(('Steps 1+2'!$E$17)-('Steps 1+2'!$H$11))*2+4)))," ")," ")</f>
        <v xml:space="preserve"> </v>
      </c>
      <c r="C3907" s="9" t="str">
        <f t="shared" si="125"/>
        <v xml:space="preserve"> </v>
      </c>
      <c r="D3907" s="32" t="e">
        <f t="shared" si="124"/>
        <v>#N/A</v>
      </c>
    </row>
    <row r="3908" spans="1:4">
      <c r="A3908" s="32" t="e">
        <f>IF((A3907+$F$5&lt;='Steps 1+2'!$E$17),A3907+$F$5,#N/A)</f>
        <v>#N/A</v>
      </c>
      <c r="B3908" s="10" t="str">
        <f>IFERROR(IF(ISNUMBER(A3908),(IF(A3908&lt;('Steps 1+2'!$H$11),((A3908/('Steps 1+2'!$H$11))*3+1),((A3908-('Steps 1+2'!$H$11))/(('Steps 1+2'!$E$17)-('Steps 1+2'!$H$11))*2+4)))," ")," ")</f>
        <v xml:space="preserve"> </v>
      </c>
      <c r="C3908" s="9" t="str">
        <f t="shared" si="125"/>
        <v xml:space="preserve"> </v>
      </c>
      <c r="D3908" s="32" t="e">
        <f t="shared" si="124"/>
        <v>#N/A</v>
      </c>
    </row>
    <row r="3909" spans="1:4">
      <c r="A3909" s="32" t="e">
        <f>IF((A3908+$F$5&lt;='Steps 1+2'!$E$17),A3908+$F$5,#N/A)</f>
        <v>#N/A</v>
      </c>
      <c r="B3909" s="10" t="str">
        <f>IFERROR(IF(ISNUMBER(A3909),(IF(A3909&lt;('Steps 1+2'!$H$11),((A3909/('Steps 1+2'!$H$11))*3+1),((A3909-('Steps 1+2'!$H$11))/(('Steps 1+2'!$E$17)-('Steps 1+2'!$H$11))*2+4)))," ")," ")</f>
        <v xml:space="preserve"> </v>
      </c>
      <c r="C3909" s="9" t="str">
        <f t="shared" si="125"/>
        <v xml:space="preserve"> </v>
      </c>
      <c r="D3909" s="32" t="e">
        <f t="shared" si="124"/>
        <v>#N/A</v>
      </c>
    </row>
    <row r="3910" spans="1:4">
      <c r="A3910" s="32" t="e">
        <f>IF((A3909+$F$5&lt;='Steps 1+2'!$E$17),A3909+$F$5,#N/A)</f>
        <v>#N/A</v>
      </c>
      <c r="B3910" s="10" t="str">
        <f>IFERROR(IF(ISNUMBER(A3910),(IF(A3910&lt;('Steps 1+2'!$H$11),((A3910/('Steps 1+2'!$H$11))*3+1),((A3910-('Steps 1+2'!$H$11))/(('Steps 1+2'!$E$17)-('Steps 1+2'!$H$11))*2+4)))," ")," ")</f>
        <v xml:space="preserve"> </v>
      </c>
      <c r="C3910" s="9" t="str">
        <f t="shared" si="125"/>
        <v xml:space="preserve"> </v>
      </c>
      <c r="D3910" s="32" t="e">
        <f t="shared" si="124"/>
        <v>#N/A</v>
      </c>
    </row>
    <row r="3911" spans="1:4">
      <c r="A3911" s="32" t="e">
        <f>IF((A3910+$F$5&lt;='Steps 1+2'!$E$17),A3910+$F$5,#N/A)</f>
        <v>#N/A</v>
      </c>
      <c r="B3911" s="10" t="str">
        <f>IFERROR(IF(ISNUMBER(A3911),(IF(A3911&lt;('Steps 1+2'!$H$11),((A3911/('Steps 1+2'!$H$11))*3+1),((A3911-('Steps 1+2'!$H$11))/(('Steps 1+2'!$E$17)-('Steps 1+2'!$H$11))*2+4)))," ")," ")</f>
        <v xml:space="preserve"> </v>
      </c>
      <c r="C3911" s="9" t="str">
        <f t="shared" si="125"/>
        <v xml:space="preserve"> </v>
      </c>
      <c r="D3911" s="32" t="e">
        <f t="shared" si="124"/>
        <v>#N/A</v>
      </c>
    </row>
    <row r="3912" spans="1:4">
      <c r="A3912" s="32" t="e">
        <f>IF((A3911+$F$5&lt;='Steps 1+2'!$E$17),A3911+$F$5,#N/A)</f>
        <v>#N/A</v>
      </c>
      <c r="B3912" s="10" t="str">
        <f>IFERROR(IF(ISNUMBER(A3912),(IF(A3912&lt;('Steps 1+2'!$H$11),((A3912/('Steps 1+2'!$H$11))*3+1),((A3912-('Steps 1+2'!$H$11))/(('Steps 1+2'!$E$17)-('Steps 1+2'!$H$11))*2+4)))," ")," ")</f>
        <v xml:space="preserve"> </v>
      </c>
      <c r="C3912" s="9" t="str">
        <f t="shared" si="125"/>
        <v xml:space="preserve"> </v>
      </c>
      <c r="D3912" s="32" t="e">
        <f t="shared" si="124"/>
        <v>#N/A</v>
      </c>
    </row>
    <row r="3913" spans="1:4">
      <c r="A3913" s="32" t="e">
        <f>IF((A3912+$F$5&lt;='Steps 1+2'!$E$17),A3912+$F$5,#N/A)</f>
        <v>#N/A</v>
      </c>
      <c r="B3913" s="10" t="str">
        <f>IFERROR(IF(ISNUMBER(A3913),(IF(A3913&lt;('Steps 1+2'!$H$11),((A3913/('Steps 1+2'!$H$11))*3+1),((A3913-('Steps 1+2'!$H$11))/(('Steps 1+2'!$E$17)-('Steps 1+2'!$H$11))*2+4)))," ")," ")</f>
        <v xml:space="preserve"> </v>
      </c>
      <c r="C3913" s="9" t="str">
        <f t="shared" si="125"/>
        <v xml:space="preserve"> </v>
      </c>
      <c r="D3913" s="32" t="e">
        <f t="shared" si="124"/>
        <v>#N/A</v>
      </c>
    </row>
    <row r="3914" spans="1:4">
      <c r="A3914" s="32" t="e">
        <f>IF((A3913+$F$5&lt;='Steps 1+2'!$E$17),A3913+$F$5,#N/A)</f>
        <v>#N/A</v>
      </c>
      <c r="B3914" s="10" t="str">
        <f>IFERROR(IF(ISNUMBER(A3914),(IF(A3914&lt;('Steps 1+2'!$H$11),((A3914/('Steps 1+2'!$H$11))*3+1),((A3914-('Steps 1+2'!$H$11))/(('Steps 1+2'!$E$17)-('Steps 1+2'!$H$11))*2+4)))," ")," ")</f>
        <v xml:space="preserve"> </v>
      </c>
      <c r="C3914" s="9" t="str">
        <f t="shared" si="125"/>
        <v xml:space="preserve"> </v>
      </c>
      <c r="D3914" s="32" t="e">
        <f t="shared" si="124"/>
        <v>#N/A</v>
      </c>
    </row>
    <row r="3915" spans="1:4">
      <c r="A3915" s="32" t="e">
        <f>IF((A3914+$F$5&lt;='Steps 1+2'!$E$17),A3914+$F$5,#N/A)</f>
        <v>#N/A</v>
      </c>
      <c r="B3915" s="10" t="str">
        <f>IFERROR(IF(ISNUMBER(A3915),(IF(A3915&lt;('Steps 1+2'!$H$11),((A3915/('Steps 1+2'!$H$11))*3+1),((A3915-('Steps 1+2'!$H$11))/(('Steps 1+2'!$E$17)-('Steps 1+2'!$H$11))*2+4)))," ")," ")</f>
        <v xml:space="preserve"> </v>
      </c>
      <c r="C3915" s="9" t="str">
        <f t="shared" si="125"/>
        <v xml:space="preserve"> </v>
      </c>
      <c r="D3915" s="32" t="e">
        <f t="shared" ref="D3915:D3978" si="126">A3915</f>
        <v>#N/A</v>
      </c>
    </row>
    <row r="3916" spans="1:4">
      <c r="A3916" s="32" t="e">
        <f>IF((A3915+$F$5&lt;='Steps 1+2'!$E$17),A3915+$F$5,#N/A)</f>
        <v>#N/A</v>
      </c>
      <c r="B3916" s="10" t="str">
        <f>IFERROR(IF(ISNUMBER(A3916),(IF(A3916&lt;('Steps 1+2'!$H$11),((A3916/('Steps 1+2'!$H$11))*3+1),((A3916-('Steps 1+2'!$H$11))/(('Steps 1+2'!$E$17)-('Steps 1+2'!$H$11))*2+4)))," ")," ")</f>
        <v xml:space="preserve"> </v>
      </c>
      <c r="C3916" s="9" t="str">
        <f t="shared" si="125"/>
        <v xml:space="preserve"> </v>
      </c>
      <c r="D3916" s="32" t="e">
        <f t="shared" si="126"/>
        <v>#N/A</v>
      </c>
    </row>
    <row r="3917" spans="1:4">
      <c r="A3917" s="32" t="e">
        <f>IF((A3916+$F$5&lt;='Steps 1+2'!$E$17),A3916+$F$5,#N/A)</f>
        <v>#N/A</v>
      </c>
      <c r="B3917" s="10" t="str">
        <f>IFERROR(IF(ISNUMBER(A3917),(IF(A3917&lt;('Steps 1+2'!$H$11),((A3917/('Steps 1+2'!$H$11))*3+1),((A3917-('Steps 1+2'!$H$11))/(('Steps 1+2'!$E$17)-('Steps 1+2'!$H$11))*2+4)))," ")," ")</f>
        <v xml:space="preserve"> </v>
      </c>
      <c r="C3917" s="9" t="str">
        <f t="shared" si="125"/>
        <v xml:space="preserve"> </v>
      </c>
      <c r="D3917" s="32" t="e">
        <f t="shared" si="126"/>
        <v>#N/A</v>
      </c>
    </row>
    <row r="3918" spans="1:4">
      <c r="A3918" s="32" t="e">
        <f>IF((A3917+$F$5&lt;='Steps 1+2'!$E$17),A3917+$F$5,#N/A)</f>
        <v>#N/A</v>
      </c>
      <c r="B3918" s="10" t="str">
        <f>IFERROR(IF(ISNUMBER(A3918),(IF(A3918&lt;('Steps 1+2'!$H$11),((A3918/('Steps 1+2'!$H$11))*3+1),((A3918-('Steps 1+2'!$H$11))/(('Steps 1+2'!$E$17)-('Steps 1+2'!$H$11))*2+4)))," ")," ")</f>
        <v xml:space="preserve"> </v>
      </c>
      <c r="C3918" s="9" t="str">
        <f t="shared" si="125"/>
        <v xml:space="preserve"> </v>
      </c>
      <c r="D3918" s="32" t="e">
        <f t="shared" si="126"/>
        <v>#N/A</v>
      </c>
    </row>
    <row r="3919" spans="1:4">
      <c r="A3919" s="32" t="e">
        <f>IF((A3918+$F$5&lt;='Steps 1+2'!$E$17),A3918+$F$5,#N/A)</f>
        <v>#N/A</v>
      </c>
      <c r="B3919" s="10" t="str">
        <f>IFERROR(IF(ISNUMBER(A3919),(IF(A3919&lt;('Steps 1+2'!$H$11),((A3919/('Steps 1+2'!$H$11))*3+1),((A3919-('Steps 1+2'!$H$11))/(('Steps 1+2'!$E$17)-('Steps 1+2'!$H$11))*2+4)))," ")," ")</f>
        <v xml:space="preserve"> </v>
      </c>
      <c r="C3919" s="9" t="str">
        <f t="shared" si="125"/>
        <v xml:space="preserve"> </v>
      </c>
      <c r="D3919" s="32" t="e">
        <f t="shared" si="126"/>
        <v>#N/A</v>
      </c>
    </row>
    <row r="3920" spans="1:4">
      <c r="A3920" s="32" t="e">
        <f>IF((A3919+$F$5&lt;='Steps 1+2'!$E$17),A3919+$F$5,#N/A)</f>
        <v>#N/A</v>
      </c>
      <c r="B3920" s="10" t="str">
        <f>IFERROR(IF(ISNUMBER(A3920),(IF(A3920&lt;('Steps 1+2'!$H$11),((A3920/('Steps 1+2'!$H$11))*3+1),((A3920-('Steps 1+2'!$H$11))/(('Steps 1+2'!$E$17)-('Steps 1+2'!$H$11))*2+4)))," ")," ")</f>
        <v xml:space="preserve"> </v>
      </c>
      <c r="C3920" s="9" t="str">
        <f t="shared" si="125"/>
        <v xml:space="preserve"> </v>
      </c>
      <c r="D3920" s="32" t="e">
        <f t="shared" si="126"/>
        <v>#N/A</v>
      </c>
    </row>
    <row r="3921" spans="1:4">
      <c r="A3921" s="32" t="e">
        <f>IF((A3920+$F$5&lt;='Steps 1+2'!$E$17),A3920+$F$5,#N/A)</f>
        <v>#N/A</v>
      </c>
      <c r="B3921" s="10" t="str">
        <f>IFERROR(IF(ISNUMBER(A3921),(IF(A3921&lt;('Steps 1+2'!$H$11),((A3921/('Steps 1+2'!$H$11))*3+1),((A3921-('Steps 1+2'!$H$11))/(('Steps 1+2'!$E$17)-('Steps 1+2'!$H$11))*2+4)))," ")," ")</f>
        <v xml:space="preserve"> </v>
      </c>
      <c r="C3921" s="9" t="str">
        <f t="shared" si="125"/>
        <v xml:space="preserve"> </v>
      </c>
      <c r="D3921" s="32" t="e">
        <f t="shared" si="126"/>
        <v>#N/A</v>
      </c>
    </row>
    <row r="3922" spans="1:4">
      <c r="A3922" s="32" t="e">
        <f>IF((A3921+$F$5&lt;='Steps 1+2'!$E$17),A3921+$F$5,#N/A)</f>
        <v>#N/A</v>
      </c>
      <c r="B3922" s="10" t="str">
        <f>IFERROR(IF(ISNUMBER(A3922),(IF(A3922&lt;('Steps 1+2'!$H$11),((A3922/('Steps 1+2'!$H$11))*3+1),((A3922-('Steps 1+2'!$H$11))/(('Steps 1+2'!$E$17)-('Steps 1+2'!$H$11))*2+4)))," ")," ")</f>
        <v xml:space="preserve"> </v>
      </c>
      <c r="C3922" s="9" t="str">
        <f t="shared" si="125"/>
        <v xml:space="preserve"> </v>
      </c>
      <c r="D3922" s="32" t="e">
        <f t="shared" si="126"/>
        <v>#N/A</v>
      </c>
    </row>
    <row r="3923" spans="1:4">
      <c r="A3923" s="32" t="e">
        <f>IF((A3922+$F$5&lt;='Steps 1+2'!$E$17),A3922+$F$5,#N/A)</f>
        <v>#N/A</v>
      </c>
      <c r="B3923" s="10" t="str">
        <f>IFERROR(IF(ISNUMBER(A3923),(IF(A3923&lt;('Steps 1+2'!$H$11),((A3923/('Steps 1+2'!$H$11))*3+1),((A3923-('Steps 1+2'!$H$11))/(('Steps 1+2'!$E$17)-('Steps 1+2'!$H$11))*2+4)))," ")," ")</f>
        <v xml:space="preserve"> </v>
      </c>
      <c r="C3923" s="9" t="str">
        <f t="shared" si="125"/>
        <v xml:space="preserve"> </v>
      </c>
      <c r="D3923" s="32" t="e">
        <f t="shared" si="126"/>
        <v>#N/A</v>
      </c>
    </row>
    <row r="3924" spans="1:4">
      <c r="A3924" s="32" t="e">
        <f>IF((A3923+$F$5&lt;='Steps 1+2'!$E$17),A3923+$F$5,#N/A)</f>
        <v>#N/A</v>
      </c>
      <c r="B3924" s="10" t="str">
        <f>IFERROR(IF(ISNUMBER(A3924),(IF(A3924&lt;('Steps 1+2'!$H$11),((A3924/('Steps 1+2'!$H$11))*3+1),((A3924-('Steps 1+2'!$H$11))/(('Steps 1+2'!$E$17)-('Steps 1+2'!$H$11))*2+4)))," ")," ")</f>
        <v xml:space="preserve"> </v>
      </c>
      <c r="C3924" s="9" t="str">
        <f t="shared" si="125"/>
        <v xml:space="preserve"> </v>
      </c>
      <c r="D3924" s="32" t="e">
        <f t="shared" si="126"/>
        <v>#N/A</v>
      </c>
    </row>
    <row r="3925" spans="1:4">
      <c r="A3925" s="32" t="e">
        <f>IF((A3924+$F$5&lt;='Steps 1+2'!$E$17),A3924+$F$5,#N/A)</f>
        <v>#N/A</v>
      </c>
      <c r="B3925" s="10" t="str">
        <f>IFERROR(IF(ISNUMBER(A3925),(IF(A3925&lt;('Steps 1+2'!$H$11),((A3925/('Steps 1+2'!$H$11))*3+1),((A3925-('Steps 1+2'!$H$11))/(('Steps 1+2'!$E$17)-('Steps 1+2'!$H$11))*2+4)))," ")," ")</f>
        <v xml:space="preserve"> </v>
      </c>
      <c r="C3925" s="9" t="str">
        <f t="shared" si="125"/>
        <v xml:space="preserve"> </v>
      </c>
      <c r="D3925" s="32" t="e">
        <f t="shared" si="126"/>
        <v>#N/A</v>
      </c>
    </row>
    <row r="3926" spans="1:4">
      <c r="A3926" s="32" t="e">
        <f>IF((A3925+$F$5&lt;='Steps 1+2'!$E$17),A3925+$F$5,#N/A)</f>
        <v>#N/A</v>
      </c>
      <c r="B3926" s="10" t="str">
        <f>IFERROR(IF(ISNUMBER(A3926),(IF(A3926&lt;('Steps 1+2'!$H$11),((A3926/('Steps 1+2'!$H$11))*3+1),((A3926-('Steps 1+2'!$H$11))/(('Steps 1+2'!$E$17)-('Steps 1+2'!$H$11))*2+4)))," ")," ")</f>
        <v xml:space="preserve"> </v>
      </c>
      <c r="C3926" s="9" t="str">
        <f t="shared" si="125"/>
        <v xml:space="preserve"> </v>
      </c>
      <c r="D3926" s="32" t="e">
        <f t="shared" si="126"/>
        <v>#N/A</v>
      </c>
    </row>
    <row r="3927" spans="1:4">
      <c r="A3927" s="32" t="e">
        <f>IF((A3926+$F$5&lt;='Steps 1+2'!$E$17),A3926+$F$5,#N/A)</f>
        <v>#N/A</v>
      </c>
      <c r="B3927" s="10" t="str">
        <f>IFERROR(IF(ISNUMBER(A3927),(IF(A3927&lt;('Steps 1+2'!$H$11),((A3927/('Steps 1+2'!$H$11))*3+1),((A3927-('Steps 1+2'!$H$11))/(('Steps 1+2'!$E$17)-('Steps 1+2'!$H$11))*2+4)))," ")," ")</f>
        <v xml:space="preserve"> </v>
      </c>
      <c r="C3927" s="9" t="str">
        <f t="shared" si="125"/>
        <v xml:space="preserve"> </v>
      </c>
      <c r="D3927" s="32" t="e">
        <f t="shared" si="126"/>
        <v>#N/A</v>
      </c>
    </row>
    <row r="3928" spans="1:4">
      <c r="A3928" s="32" t="e">
        <f>IF((A3927+$F$5&lt;='Steps 1+2'!$E$17),A3927+$F$5,#N/A)</f>
        <v>#N/A</v>
      </c>
      <c r="B3928" s="10" t="str">
        <f>IFERROR(IF(ISNUMBER(A3928),(IF(A3928&lt;('Steps 1+2'!$H$11),((A3928/('Steps 1+2'!$H$11))*3+1),((A3928-('Steps 1+2'!$H$11))/(('Steps 1+2'!$E$17)-('Steps 1+2'!$H$11))*2+4)))," ")," ")</f>
        <v xml:space="preserve"> </v>
      </c>
      <c r="C3928" s="9" t="str">
        <f t="shared" si="125"/>
        <v xml:space="preserve"> </v>
      </c>
      <c r="D3928" s="32" t="e">
        <f t="shared" si="126"/>
        <v>#N/A</v>
      </c>
    </row>
    <row r="3929" spans="1:4">
      <c r="A3929" s="32" t="e">
        <f>IF((A3928+$F$5&lt;='Steps 1+2'!$E$17),A3928+$F$5,#N/A)</f>
        <v>#N/A</v>
      </c>
      <c r="B3929" s="10" t="str">
        <f>IFERROR(IF(ISNUMBER(A3929),(IF(A3929&lt;('Steps 1+2'!$H$11),((A3929/('Steps 1+2'!$H$11))*3+1),((A3929-('Steps 1+2'!$H$11))/(('Steps 1+2'!$E$17)-('Steps 1+2'!$H$11))*2+4)))," ")," ")</f>
        <v xml:space="preserve"> </v>
      </c>
      <c r="C3929" s="9" t="str">
        <f t="shared" si="125"/>
        <v xml:space="preserve"> </v>
      </c>
      <c r="D3929" s="32" t="e">
        <f t="shared" si="126"/>
        <v>#N/A</v>
      </c>
    </row>
    <row r="3930" spans="1:4">
      <c r="A3930" s="32" t="e">
        <f>IF((A3929+$F$5&lt;='Steps 1+2'!$E$17),A3929+$F$5,#N/A)</f>
        <v>#N/A</v>
      </c>
      <c r="B3930" s="10" t="str">
        <f>IFERROR(IF(ISNUMBER(A3930),(IF(A3930&lt;('Steps 1+2'!$H$11),((A3930/('Steps 1+2'!$H$11))*3+1),((A3930-('Steps 1+2'!$H$11))/(('Steps 1+2'!$E$17)-('Steps 1+2'!$H$11))*2+4)))," ")," ")</f>
        <v xml:space="preserve"> </v>
      </c>
      <c r="C3930" s="9" t="str">
        <f t="shared" si="125"/>
        <v xml:space="preserve"> </v>
      </c>
      <c r="D3930" s="32" t="e">
        <f t="shared" si="126"/>
        <v>#N/A</v>
      </c>
    </row>
    <row r="3931" spans="1:4">
      <c r="A3931" s="32" t="e">
        <f>IF((A3930+$F$5&lt;='Steps 1+2'!$E$17),A3930+$F$5,#N/A)</f>
        <v>#N/A</v>
      </c>
      <c r="B3931" s="10" t="str">
        <f>IFERROR(IF(ISNUMBER(A3931),(IF(A3931&lt;('Steps 1+2'!$H$11),((A3931/('Steps 1+2'!$H$11))*3+1),((A3931-('Steps 1+2'!$H$11))/(('Steps 1+2'!$E$17)-('Steps 1+2'!$H$11))*2+4)))," ")," ")</f>
        <v xml:space="preserve"> </v>
      </c>
      <c r="C3931" s="9" t="str">
        <f t="shared" si="125"/>
        <v xml:space="preserve"> </v>
      </c>
      <c r="D3931" s="32" t="e">
        <f t="shared" si="126"/>
        <v>#N/A</v>
      </c>
    </row>
    <row r="3932" spans="1:4">
      <c r="A3932" s="32" t="e">
        <f>IF((A3931+$F$5&lt;='Steps 1+2'!$E$17),A3931+$F$5,#N/A)</f>
        <v>#N/A</v>
      </c>
      <c r="B3932" s="10" t="str">
        <f>IFERROR(IF(ISNUMBER(A3932),(IF(A3932&lt;('Steps 1+2'!$H$11),((A3932/('Steps 1+2'!$H$11))*3+1),((A3932-('Steps 1+2'!$H$11))/(('Steps 1+2'!$E$17)-('Steps 1+2'!$H$11))*2+4)))," ")," ")</f>
        <v xml:space="preserve"> </v>
      </c>
      <c r="C3932" s="9" t="str">
        <f t="shared" si="125"/>
        <v xml:space="preserve"> </v>
      </c>
      <c r="D3932" s="32" t="e">
        <f t="shared" si="126"/>
        <v>#N/A</v>
      </c>
    </row>
    <row r="3933" spans="1:4">
      <c r="A3933" s="32" t="e">
        <f>IF((A3932+$F$5&lt;='Steps 1+2'!$E$17),A3932+$F$5,#N/A)</f>
        <v>#N/A</v>
      </c>
      <c r="B3933" s="10" t="str">
        <f>IFERROR(IF(ISNUMBER(A3933),(IF(A3933&lt;('Steps 1+2'!$H$11),((A3933/('Steps 1+2'!$H$11))*3+1),((A3933-('Steps 1+2'!$H$11))/(('Steps 1+2'!$E$17)-('Steps 1+2'!$H$11))*2+4)))," ")," ")</f>
        <v xml:space="preserve"> </v>
      </c>
      <c r="C3933" s="9" t="str">
        <f t="shared" si="125"/>
        <v xml:space="preserve"> </v>
      </c>
      <c r="D3933" s="32" t="e">
        <f t="shared" si="126"/>
        <v>#N/A</v>
      </c>
    </row>
    <row r="3934" spans="1:4">
      <c r="A3934" s="32" t="e">
        <f>IF((A3933+$F$5&lt;='Steps 1+2'!$E$17),A3933+$F$5,#N/A)</f>
        <v>#N/A</v>
      </c>
      <c r="B3934" s="10" t="str">
        <f>IFERROR(IF(ISNUMBER(A3934),(IF(A3934&lt;('Steps 1+2'!$H$11),((A3934/('Steps 1+2'!$H$11))*3+1),((A3934-('Steps 1+2'!$H$11))/(('Steps 1+2'!$E$17)-('Steps 1+2'!$H$11))*2+4)))," ")," ")</f>
        <v xml:space="preserve"> </v>
      </c>
      <c r="C3934" s="9" t="str">
        <f t="shared" si="125"/>
        <v xml:space="preserve"> </v>
      </c>
      <c r="D3934" s="32" t="e">
        <f t="shared" si="126"/>
        <v>#N/A</v>
      </c>
    </row>
    <row r="3935" spans="1:4">
      <c r="A3935" s="32" t="e">
        <f>IF((A3934+$F$5&lt;='Steps 1+2'!$E$17),A3934+$F$5,#N/A)</f>
        <v>#N/A</v>
      </c>
      <c r="B3935" s="10" t="str">
        <f>IFERROR(IF(ISNUMBER(A3935),(IF(A3935&lt;('Steps 1+2'!$H$11),((A3935/('Steps 1+2'!$H$11))*3+1),((A3935-('Steps 1+2'!$H$11))/(('Steps 1+2'!$E$17)-('Steps 1+2'!$H$11))*2+4)))," ")," ")</f>
        <v xml:space="preserve"> </v>
      </c>
      <c r="C3935" s="9" t="str">
        <f t="shared" si="125"/>
        <v xml:space="preserve"> </v>
      </c>
      <c r="D3935" s="32" t="e">
        <f t="shared" si="126"/>
        <v>#N/A</v>
      </c>
    </row>
    <row r="3936" spans="1:4">
      <c r="A3936" s="32" t="e">
        <f>IF((A3935+$F$5&lt;='Steps 1+2'!$E$17),A3935+$F$5,#N/A)</f>
        <v>#N/A</v>
      </c>
      <c r="B3936" s="10" t="str">
        <f>IFERROR(IF(ISNUMBER(A3936),(IF(A3936&lt;('Steps 1+2'!$H$11),((A3936/('Steps 1+2'!$H$11))*3+1),((A3936-('Steps 1+2'!$H$11))/(('Steps 1+2'!$E$17)-('Steps 1+2'!$H$11))*2+4)))," ")," ")</f>
        <v xml:space="preserve"> </v>
      </c>
      <c r="C3936" s="9" t="str">
        <f t="shared" si="125"/>
        <v xml:space="preserve"> </v>
      </c>
      <c r="D3936" s="32" t="e">
        <f t="shared" si="126"/>
        <v>#N/A</v>
      </c>
    </row>
    <row r="3937" spans="1:4">
      <c r="A3937" s="32" t="e">
        <f>IF((A3936+$F$5&lt;='Steps 1+2'!$E$17),A3936+$F$5,#N/A)</f>
        <v>#N/A</v>
      </c>
      <c r="B3937" s="10" t="str">
        <f>IFERROR(IF(ISNUMBER(A3937),(IF(A3937&lt;('Steps 1+2'!$H$11),((A3937/('Steps 1+2'!$H$11))*3+1),((A3937-('Steps 1+2'!$H$11))/(('Steps 1+2'!$E$17)-('Steps 1+2'!$H$11))*2+4)))," ")," ")</f>
        <v xml:space="preserve"> </v>
      </c>
      <c r="C3937" s="9" t="str">
        <f t="shared" si="125"/>
        <v xml:space="preserve"> </v>
      </c>
      <c r="D3937" s="32" t="e">
        <f t="shared" si="126"/>
        <v>#N/A</v>
      </c>
    </row>
    <row r="3938" spans="1:4">
      <c r="A3938" s="32" t="e">
        <f>IF((A3937+$F$5&lt;='Steps 1+2'!$E$17),A3937+$F$5,#N/A)</f>
        <v>#N/A</v>
      </c>
      <c r="B3938" s="10" t="str">
        <f>IFERROR(IF(ISNUMBER(A3938),(IF(A3938&lt;('Steps 1+2'!$H$11),((A3938/('Steps 1+2'!$H$11))*3+1),((A3938-('Steps 1+2'!$H$11))/(('Steps 1+2'!$E$17)-('Steps 1+2'!$H$11))*2+4)))," ")," ")</f>
        <v xml:space="preserve"> </v>
      </c>
      <c r="C3938" s="9" t="str">
        <f t="shared" si="125"/>
        <v xml:space="preserve"> </v>
      </c>
      <c r="D3938" s="32" t="e">
        <f t="shared" si="126"/>
        <v>#N/A</v>
      </c>
    </row>
    <row r="3939" spans="1:4">
      <c r="A3939" s="32" t="e">
        <f>IF((A3938+$F$5&lt;='Steps 1+2'!$E$17),A3938+$F$5,#N/A)</f>
        <v>#N/A</v>
      </c>
      <c r="B3939" s="10" t="str">
        <f>IFERROR(IF(ISNUMBER(A3939),(IF(A3939&lt;('Steps 1+2'!$H$11),((A3939/('Steps 1+2'!$H$11))*3+1),((A3939-('Steps 1+2'!$H$11))/(('Steps 1+2'!$E$17)-('Steps 1+2'!$H$11))*2+4)))," ")," ")</f>
        <v xml:space="preserve"> </v>
      </c>
      <c r="C3939" s="9" t="str">
        <f t="shared" si="125"/>
        <v xml:space="preserve"> </v>
      </c>
      <c r="D3939" s="32" t="e">
        <f t="shared" si="126"/>
        <v>#N/A</v>
      </c>
    </row>
    <row r="3940" spans="1:4">
      <c r="A3940" s="32" t="e">
        <f>IF((A3939+$F$5&lt;='Steps 1+2'!$E$17),A3939+$F$5,#N/A)</f>
        <v>#N/A</v>
      </c>
      <c r="B3940" s="10" t="str">
        <f>IFERROR(IF(ISNUMBER(A3940),(IF(A3940&lt;('Steps 1+2'!$H$11),((A3940/('Steps 1+2'!$H$11))*3+1),((A3940-('Steps 1+2'!$H$11))/(('Steps 1+2'!$E$17)-('Steps 1+2'!$H$11))*2+4)))," ")," ")</f>
        <v xml:space="preserve"> </v>
      </c>
      <c r="C3940" s="9" t="str">
        <f t="shared" si="125"/>
        <v xml:space="preserve"> </v>
      </c>
      <c r="D3940" s="32" t="e">
        <f t="shared" si="126"/>
        <v>#N/A</v>
      </c>
    </row>
    <row r="3941" spans="1:4">
      <c r="A3941" s="32" t="e">
        <f>IF((A3940+$F$5&lt;='Steps 1+2'!$E$17),A3940+$F$5,#N/A)</f>
        <v>#N/A</v>
      </c>
      <c r="B3941" s="10" t="str">
        <f>IFERROR(IF(ISNUMBER(A3941),(IF(A3941&lt;('Steps 1+2'!$H$11),((A3941/('Steps 1+2'!$H$11))*3+1),((A3941-('Steps 1+2'!$H$11))/(('Steps 1+2'!$E$17)-('Steps 1+2'!$H$11))*2+4)))," ")," ")</f>
        <v xml:space="preserve"> </v>
      </c>
      <c r="C3941" s="9" t="str">
        <f t="shared" si="125"/>
        <v xml:space="preserve"> </v>
      </c>
      <c r="D3941" s="32" t="e">
        <f t="shared" si="126"/>
        <v>#N/A</v>
      </c>
    </row>
    <row r="3942" spans="1:4">
      <c r="A3942" s="32" t="e">
        <f>IF((A3941+$F$5&lt;='Steps 1+2'!$E$17),A3941+$F$5,#N/A)</f>
        <v>#N/A</v>
      </c>
      <c r="B3942" s="10" t="str">
        <f>IFERROR(IF(ISNUMBER(A3942),(IF(A3942&lt;('Steps 1+2'!$H$11),((A3942/('Steps 1+2'!$H$11))*3+1),((A3942-('Steps 1+2'!$H$11))/(('Steps 1+2'!$E$17)-('Steps 1+2'!$H$11))*2+4)))," ")," ")</f>
        <v xml:space="preserve"> </v>
      </c>
      <c r="C3942" s="9" t="str">
        <f t="shared" si="125"/>
        <v xml:space="preserve"> </v>
      </c>
      <c r="D3942" s="32" t="e">
        <f t="shared" si="126"/>
        <v>#N/A</v>
      </c>
    </row>
    <row r="3943" spans="1:4">
      <c r="A3943" s="32" t="e">
        <f>IF((A3942+$F$5&lt;='Steps 1+2'!$E$17),A3942+$F$5,#N/A)</f>
        <v>#N/A</v>
      </c>
      <c r="B3943" s="10" t="str">
        <f>IFERROR(IF(ISNUMBER(A3943),(IF(A3943&lt;('Steps 1+2'!$H$11),((A3943/('Steps 1+2'!$H$11))*3+1),((A3943-('Steps 1+2'!$H$11))/(('Steps 1+2'!$E$17)-('Steps 1+2'!$H$11))*2+4)))," ")," ")</f>
        <v xml:space="preserve"> </v>
      </c>
      <c r="C3943" s="9" t="str">
        <f t="shared" si="125"/>
        <v xml:space="preserve"> </v>
      </c>
      <c r="D3943" s="32" t="e">
        <f t="shared" si="126"/>
        <v>#N/A</v>
      </c>
    </row>
    <row r="3944" spans="1:4">
      <c r="A3944" s="32" t="e">
        <f>IF((A3943+$F$5&lt;='Steps 1+2'!$E$17),A3943+$F$5,#N/A)</f>
        <v>#N/A</v>
      </c>
      <c r="B3944" s="10" t="str">
        <f>IFERROR(IF(ISNUMBER(A3944),(IF(A3944&lt;('Steps 1+2'!$H$11),((A3944/('Steps 1+2'!$H$11))*3+1),((A3944-('Steps 1+2'!$H$11))/(('Steps 1+2'!$E$17)-('Steps 1+2'!$H$11))*2+4)))," ")," ")</f>
        <v xml:space="preserve"> </v>
      </c>
      <c r="C3944" s="9" t="str">
        <f t="shared" si="125"/>
        <v xml:space="preserve"> </v>
      </c>
      <c r="D3944" s="32" t="e">
        <f t="shared" si="126"/>
        <v>#N/A</v>
      </c>
    </row>
    <row r="3945" spans="1:4">
      <c r="A3945" s="32" t="e">
        <f>IF((A3944+$F$5&lt;='Steps 1+2'!$E$17),A3944+$F$5,#N/A)</f>
        <v>#N/A</v>
      </c>
      <c r="B3945" s="10" t="str">
        <f>IFERROR(IF(ISNUMBER(A3945),(IF(A3945&lt;('Steps 1+2'!$H$11),((A3945/('Steps 1+2'!$H$11))*3+1),((A3945-('Steps 1+2'!$H$11))/(('Steps 1+2'!$E$17)-('Steps 1+2'!$H$11))*2+4)))," ")," ")</f>
        <v xml:space="preserve"> </v>
      </c>
      <c r="C3945" s="9" t="str">
        <f t="shared" si="125"/>
        <v xml:space="preserve"> </v>
      </c>
      <c r="D3945" s="32" t="e">
        <f t="shared" si="126"/>
        <v>#N/A</v>
      </c>
    </row>
    <row r="3946" spans="1:4">
      <c r="A3946" s="32" t="e">
        <f>IF((A3945+$F$5&lt;='Steps 1+2'!$E$17),A3945+$F$5,#N/A)</f>
        <v>#N/A</v>
      </c>
      <c r="B3946" s="10" t="str">
        <f>IFERROR(IF(ISNUMBER(A3946),(IF(A3946&lt;('Steps 1+2'!$H$11),((A3946/('Steps 1+2'!$H$11))*3+1),((A3946-('Steps 1+2'!$H$11))/(('Steps 1+2'!$E$17)-('Steps 1+2'!$H$11))*2+4)))," ")," ")</f>
        <v xml:space="preserve"> </v>
      </c>
      <c r="C3946" s="9" t="str">
        <f t="shared" si="125"/>
        <v xml:space="preserve"> </v>
      </c>
      <c r="D3946" s="32" t="e">
        <f t="shared" si="126"/>
        <v>#N/A</v>
      </c>
    </row>
    <row r="3947" spans="1:4">
      <c r="A3947" s="32" t="e">
        <f>IF((A3946+$F$5&lt;='Steps 1+2'!$E$17),A3946+$F$5,#N/A)</f>
        <v>#N/A</v>
      </c>
      <c r="B3947" s="10" t="str">
        <f>IFERROR(IF(ISNUMBER(A3947),(IF(A3947&lt;('Steps 1+2'!$H$11),((A3947/('Steps 1+2'!$H$11))*3+1),((A3947-('Steps 1+2'!$H$11))/(('Steps 1+2'!$E$17)-('Steps 1+2'!$H$11))*2+4)))," ")," ")</f>
        <v xml:space="preserve"> </v>
      </c>
      <c r="C3947" s="9" t="str">
        <f t="shared" si="125"/>
        <v xml:space="preserve"> </v>
      </c>
      <c r="D3947" s="32" t="e">
        <f t="shared" si="126"/>
        <v>#N/A</v>
      </c>
    </row>
    <row r="3948" spans="1:4">
      <c r="A3948" s="32" t="e">
        <f>IF((A3947+$F$5&lt;='Steps 1+2'!$E$17),A3947+$F$5,#N/A)</f>
        <v>#N/A</v>
      </c>
      <c r="B3948" s="10" t="str">
        <f>IFERROR(IF(ISNUMBER(A3948),(IF(A3948&lt;('Steps 1+2'!$H$11),((A3948/('Steps 1+2'!$H$11))*3+1),((A3948-('Steps 1+2'!$H$11))/(('Steps 1+2'!$E$17)-('Steps 1+2'!$H$11))*2+4)))," ")," ")</f>
        <v xml:space="preserve"> </v>
      </c>
      <c r="C3948" s="9" t="str">
        <f t="shared" si="125"/>
        <v xml:space="preserve"> </v>
      </c>
      <c r="D3948" s="32" t="e">
        <f t="shared" si="126"/>
        <v>#N/A</v>
      </c>
    </row>
    <row r="3949" spans="1:4">
      <c r="A3949" s="32" t="e">
        <f>IF((A3948+$F$5&lt;='Steps 1+2'!$E$17),A3948+$F$5,#N/A)</f>
        <v>#N/A</v>
      </c>
      <c r="B3949" s="10" t="str">
        <f>IFERROR(IF(ISNUMBER(A3949),(IF(A3949&lt;('Steps 1+2'!$H$11),((A3949/('Steps 1+2'!$H$11))*3+1),((A3949-('Steps 1+2'!$H$11))/(('Steps 1+2'!$E$17)-('Steps 1+2'!$H$11))*2+4)))," ")," ")</f>
        <v xml:space="preserve"> </v>
      </c>
      <c r="C3949" s="9" t="str">
        <f t="shared" si="125"/>
        <v xml:space="preserve"> </v>
      </c>
      <c r="D3949" s="32" t="e">
        <f t="shared" si="126"/>
        <v>#N/A</v>
      </c>
    </row>
    <row r="3950" spans="1:4">
      <c r="A3950" s="32" t="e">
        <f>IF((A3949+$F$5&lt;='Steps 1+2'!$E$17),A3949+$F$5,#N/A)</f>
        <v>#N/A</v>
      </c>
      <c r="B3950" s="10" t="str">
        <f>IFERROR(IF(ISNUMBER(A3950),(IF(A3950&lt;('Steps 1+2'!$H$11),((A3950/('Steps 1+2'!$H$11))*3+1),((A3950-('Steps 1+2'!$H$11))/(('Steps 1+2'!$E$17)-('Steps 1+2'!$H$11))*2+4)))," ")," ")</f>
        <v xml:space="preserve"> </v>
      </c>
      <c r="C3950" s="9" t="str">
        <f t="shared" si="125"/>
        <v xml:space="preserve"> </v>
      </c>
      <c r="D3950" s="32" t="e">
        <f t="shared" si="126"/>
        <v>#N/A</v>
      </c>
    </row>
    <row r="3951" spans="1:4">
      <c r="A3951" s="32" t="e">
        <f>IF((A3950+$F$5&lt;='Steps 1+2'!$E$17),A3950+$F$5,#N/A)</f>
        <v>#N/A</v>
      </c>
      <c r="B3951" s="10" t="str">
        <f>IFERROR(IF(ISNUMBER(A3951),(IF(A3951&lt;('Steps 1+2'!$H$11),((A3951/('Steps 1+2'!$H$11))*3+1),((A3951-('Steps 1+2'!$H$11))/(('Steps 1+2'!$E$17)-('Steps 1+2'!$H$11))*2+4)))," ")," ")</f>
        <v xml:space="preserve"> </v>
      </c>
      <c r="C3951" s="9" t="str">
        <f t="shared" si="125"/>
        <v xml:space="preserve"> </v>
      </c>
      <c r="D3951" s="32" t="e">
        <f t="shared" si="126"/>
        <v>#N/A</v>
      </c>
    </row>
    <row r="3952" spans="1:4">
      <c r="A3952" s="32" t="e">
        <f>IF((A3951+$F$5&lt;='Steps 1+2'!$E$17),A3951+$F$5,#N/A)</f>
        <v>#N/A</v>
      </c>
      <c r="B3952" s="10" t="str">
        <f>IFERROR(IF(ISNUMBER(A3952),(IF(A3952&lt;('Steps 1+2'!$H$11),((A3952/('Steps 1+2'!$H$11))*3+1),((A3952-('Steps 1+2'!$H$11))/(('Steps 1+2'!$E$17)-('Steps 1+2'!$H$11))*2+4)))," ")," ")</f>
        <v xml:space="preserve"> </v>
      </c>
      <c r="C3952" s="9" t="str">
        <f t="shared" si="125"/>
        <v xml:space="preserve"> </v>
      </c>
      <c r="D3952" s="32" t="e">
        <f t="shared" si="126"/>
        <v>#N/A</v>
      </c>
    </row>
    <row r="3953" spans="1:4">
      <c r="A3953" s="32" t="e">
        <f>IF((A3952+$F$5&lt;='Steps 1+2'!$E$17),A3952+$F$5,#N/A)</f>
        <v>#N/A</v>
      </c>
      <c r="B3953" s="10" t="str">
        <f>IFERROR(IF(ISNUMBER(A3953),(IF(A3953&lt;('Steps 1+2'!$H$11),((A3953/('Steps 1+2'!$H$11))*3+1),((A3953-('Steps 1+2'!$H$11))/(('Steps 1+2'!$E$17)-('Steps 1+2'!$H$11))*2+4)))," ")," ")</f>
        <v xml:space="preserve"> </v>
      </c>
      <c r="C3953" s="9" t="str">
        <f t="shared" si="125"/>
        <v xml:space="preserve"> </v>
      </c>
      <c r="D3953" s="32" t="e">
        <f t="shared" si="126"/>
        <v>#N/A</v>
      </c>
    </row>
    <row r="3954" spans="1:4">
      <c r="A3954" s="32" t="e">
        <f>IF((A3953+$F$5&lt;='Steps 1+2'!$E$17),A3953+$F$5,#N/A)</f>
        <v>#N/A</v>
      </c>
      <c r="B3954" s="10" t="str">
        <f>IFERROR(IF(ISNUMBER(A3954),(IF(A3954&lt;('Steps 1+2'!$H$11),((A3954/('Steps 1+2'!$H$11))*3+1),((A3954-('Steps 1+2'!$H$11))/(('Steps 1+2'!$E$17)-('Steps 1+2'!$H$11))*2+4)))," ")," ")</f>
        <v xml:space="preserve"> </v>
      </c>
      <c r="C3954" s="9" t="str">
        <f t="shared" si="125"/>
        <v xml:space="preserve"> </v>
      </c>
      <c r="D3954" s="32" t="e">
        <f t="shared" si="126"/>
        <v>#N/A</v>
      </c>
    </row>
    <row r="3955" spans="1:4">
      <c r="A3955" s="32" t="e">
        <f>IF((A3954+$F$5&lt;='Steps 1+2'!$E$17),A3954+$F$5,#N/A)</f>
        <v>#N/A</v>
      </c>
      <c r="B3955" s="10" t="str">
        <f>IFERROR(IF(ISNUMBER(A3955),(IF(A3955&lt;('Steps 1+2'!$H$11),((A3955/('Steps 1+2'!$H$11))*3+1),((A3955-('Steps 1+2'!$H$11))/(('Steps 1+2'!$E$17)-('Steps 1+2'!$H$11))*2+4)))," ")," ")</f>
        <v xml:space="preserve"> </v>
      </c>
      <c r="C3955" s="9" t="str">
        <f t="shared" si="125"/>
        <v xml:space="preserve"> </v>
      </c>
      <c r="D3955" s="32" t="e">
        <f t="shared" si="126"/>
        <v>#N/A</v>
      </c>
    </row>
    <row r="3956" spans="1:4">
      <c r="A3956" s="32" t="e">
        <f>IF((A3955+$F$5&lt;='Steps 1+2'!$E$17),A3955+$F$5,#N/A)</f>
        <v>#N/A</v>
      </c>
      <c r="B3956" s="10" t="str">
        <f>IFERROR(IF(ISNUMBER(A3956),(IF(A3956&lt;('Steps 1+2'!$H$11),((A3956/('Steps 1+2'!$H$11))*3+1),((A3956-('Steps 1+2'!$H$11))/(('Steps 1+2'!$E$17)-('Steps 1+2'!$H$11))*2+4)))," ")," ")</f>
        <v xml:space="preserve"> </v>
      </c>
      <c r="C3956" s="9" t="str">
        <f t="shared" si="125"/>
        <v xml:space="preserve"> </v>
      </c>
      <c r="D3956" s="32" t="e">
        <f t="shared" si="126"/>
        <v>#N/A</v>
      </c>
    </row>
    <row r="3957" spans="1:4">
      <c r="A3957" s="32" t="e">
        <f>IF((A3956+$F$5&lt;='Steps 1+2'!$E$17),A3956+$F$5,#N/A)</f>
        <v>#N/A</v>
      </c>
      <c r="B3957" s="10" t="str">
        <f>IFERROR(IF(ISNUMBER(A3957),(IF(A3957&lt;('Steps 1+2'!$H$11),((A3957/('Steps 1+2'!$H$11))*3+1),((A3957-('Steps 1+2'!$H$11))/(('Steps 1+2'!$E$17)-('Steps 1+2'!$H$11))*2+4)))," ")," ")</f>
        <v xml:space="preserve"> </v>
      </c>
      <c r="C3957" s="9" t="str">
        <f t="shared" si="125"/>
        <v xml:space="preserve"> </v>
      </c>
      <c r="D3957" s="32" t="e">
        <f t="shared" si="126"/>
        <v>#N/A</v>
      </c>
    </row>
    <row r="3958" spans="1:4">
      <c r="A3958" s="32" t="e">
        <f>IF((A3957+$F$5&lt;='Steps 1+2'!$E$17),A3957+$F$5,#N/A)</f>
        <v>#N/A</v>
      </c>
      <c r="B3958" s="10" t="str">
        <f>IFERROR(IF(ISNUMBER(A3958),(IF(A3958&lt;('Steps 1+2'!$H$11),((A3958/('Steps 1+2'!$H$11))*3+1),((A3958-('Steps 1+2'!$H$11))/(('Steps 1+2'!$E$17)-('Steps 1+2'!$H$11))*2+4)))," ")," ")</f>
        <v xml:space="preserve"> </v>
      </c>
      <c r="C3958" s="9" t="str">
        <f t="shared" si="125"/>
        <v xml:space="preserve"> </v>
      </c>
      <c r="D3958" s="32" t="e">
        <f t="shared" si="126"/>
        <v>#N/A</v>
      </c>
    </row>
    <row r="3959" spans="1:4">
      <c r="A3959" s="32" t="e">
        <f>IF((A3958+$F$5&lt;='Steps 1+2'!$E$17),A3958+$F$5,#N/A)</f>
        <v>#N/A</v>
      </c>
      <c r="B3959" s="10" t="str">
        <f>IFERROR(IF(ISNUMBER(A3959),(IF(A3959&lt;('Steps 1+2'!$H$11),((A3959/('Steps 1+2'!$H$11))*3+1),((A3959-('Steps 1+2'!$H$11))/(('Steps 1+2'!$E$17)-('Steps 1+2'!$H$11))*2+4)))," ")," ")</f>
        <v xml:space="preserve"> </v>
      </c>
      <c r="C3959" s="9" t="str">
        <f t="shared" si="125"/>
        <v xml:space="preserve"> </v>
      </c>
      <c r="D3959" s="32" t="e">
        <f t="shared" si="126"/>
        <v>#N/A</v>
      </c>
    </row>
    <row r="3960" spans="1:4">
      <c r="A3960" s="32" t="e">
        <f>IF((A3959+$F$5&lt;='Steps 1+2'!$E$17),A3959+$F$5,#N/A)</f>
        <v>#N/A</v>
      </c>
      <c r="B3960" s="10" t="str">
        <f>IFERROR(IF(ISNUMBER(A3960),(IF(A3960&lt;('Steps 1+2'!$H$11),((A3960/('Steps 1+2'!$H$11))*3+1),((A3960-('Steps 1+2'!$H$11))/(('Steps 1+2'!$E$17)-('Steps 1+2'!$H$11))*2+4)))," ")," ")</f>
        <v xml:space="preserve"> </v>
      </c>
      <c r="C3960" s="9" t="str">
        <f t="shared" si="125"/>
        <v xml:space="preserve"> </v>
      </c>
      <c r="D3960" s="32" t="e">
        <f t="shared" si="126"/>
        <v>#N/A</v>
      </c>
    </row>
    <row r="3961" spans="1:4">
      <c r="A3961" s="32" t="e">
        <f>IF((A3960+$F$5&lt;='Steps 1+2'!$E$17),A3960+$F$5,#N/A)</f>
        <v>#N/A</v>
      </c>
      <c r="B3961" s="10" t="str">
        <f>IFERROR(IF(ISNUMBER(A3961),(IF(A3961&lt;('Steps 1+2'!$H$11),((A3961/('Steps 1+2'!$H$11))*3+1),((A3961-('Steps 1+2'!$H$11))/(('Steps 1+2'!$E$17)-('Steps 1+2'!$H$11))*2+4)))," ")," ")</f>
        <v xml:space="preserve"> </v>
      </c>
      <c r="C3961" s="9" t="str">
        <f t="shared" si="125"/>
        <v xml:space="preserve"> </v>
      </c>
      <c r="D3961" s="32" t="e">
        <f t="shared" si="126"/>
        <v>#N/A</v>
      </c>
    </row>
    <row r="3962" spans="1:4">
      <c r="A3962" s="32" t="e">
        <f>IF((A3961+$F$5&lt;='Steps 1+2'!$E$17),A3961+$F$5,#N/A)</f>
        <v>#N/A</v>
      </c>
      <c r="B3962" s="10" t="str">
        <f>IFERROR(IF(ISNUMBER(A3962),(IF(A3962&lt;('Steps 1+2'!$H$11),((A3962/('Steps 1+2'!$H$11))*3+1),((A3962-('Steps 1+2'!$H$11))/(('Steps 1+2'!$E$17)-('Steps 1+2'!$H$11))*2+4)))," ")," ")</f>
        <v xml:space="preserve"> </v>
      </c>
      <c r="C3962" s="9" t="str">
        <f t="shared" si="125"/>
        <v xml:space="preserve"> </v>
      </c>
      <c r="D3962" s="32" t="e">
        <f t="shared" si="126"/>
        <v>#N/A</v>
      </c>
    </row>
    <row r="3963" spans="1:4">
      <c r="A3963" s="32" t="e">
        <f>IF((A3962+$F$5&lt;='Steps 1+2'!$E$17),A3962+$F$5,#N/A)</f>
        <v>#N/A</v>
      </c>
      <c r="B3963" s="10" t="str">
        <f>IFERROR(IF(ISNUMBER(A3963),(IF(A3963&lt;('Steps 1+2'!$H$11),((A3963/('Steps 1+2'!$H$11))*3+1),((A3963-('Steps 1+2'!$H$11))/(('Steps 1+2'!$E$17)-('Steps 1+2'!$H$11))*2+4)))," ")," ")</f>
        <v xml:space="preserve"> </v>
      </c>
      <c r="C3963" s="9" t="str">
        <f t="shared" si="125"/>
        <v xml:space="preserve"> </v>
      </c>
      <c r="D3963" s="32" t="e">
        <f t="shared" si="126"/>
        <v>#N/A</v>
      </c>
    </row>
    <row r="3964" spans="1:4">
      <c r="A3964" s="32" t="e">
        <f>IF((A3963+$F$5&lt;='Steps 1+2'!$E$17),A3963+$F$5,#N/A)</f>
        <v>#N/A</v>
      </c>
      <c r="B3964" s="10" t="str">
        <f>IFERROR(IF(ISNUMBER(A3964),(IF(A3964&lt;('Steps 1+2'!$H$11),((A3964/('Steps 1+2'!$H$11))*3+1),((A3964-('Steps 1+2'!$H$11))/(('Steps 1+2'!$E$17)-('Steps 1+2'!$H$11))*2+4)))," ")," ")</f>
        <v xml:space="preserve"> </v>
      </c>
      <c r="C3964" s="9" t="str">
        <f t="shared" si="125"/>
        <v xml:space="preserve"> </v>
      </c>
      <c r="D3964" s="32" t="e">
        <f t="shared" si="126"/>
        <v>#N/A</v>
      </c>
    </row>
    <row r="3965" spans="1:4">
      <c r="A3965" s="32" t="e">
        <f>IF((A3964+$F$5&lt;='Steps 1+2'!$E$17),A3964+$F$5,#N/A)</f>
        <v>#N/A</v>
      </c>
      <c r="B3965" s="10" t="str">
        <f>IFERROR(IF(ISNUMBER(A3965),(IF(A3965&lt;('Steps 1+2'!$H$11),((A3965/('Steps 1+2'!$H$11))*3+1),((A3965-('Steps 1+2'!$H$11))/(('Steps 1+2'!$E$17)-('Steps 1+2'!$H$11))*2+4)))," ")," ")</f>
        <v xml:space="preserve"> </v>
      </c>
      <c r="C3965" s="9" t="str">
        <f t="shared" si="125"/>
        <v xml:space="preserve"> </v>
      </c>
      <c r="D3965" s="32" t="e">
        <f t="shared" si="126"/>
        <v>#N/A</v>
      </c>
    </row>
    <row r="3966" spans="1:4">
      <c r="A3966" s="32" t="e">
        <f>IF((A3965+$F$5&lt;='Steps 1+2'!$E$17),A3965+$F$5,#N/A)</f>
        <v>#N/A</v>
      </c>
      <c r="B3966" s="10" t="str">
        <f>IFERROR(IF(ISNUMBER(A3966),(IF(A3966&lt;('Steps 1+2'!$H$11),((A3966/('Steps 1+2'!$H$11))*3+1),((A3966-('Steps 1+2'!$H$11))/(('Steps 1+2'!$E$17)-('Steps 1+2'!$H$11))*2+4)))," ")," ")</f>
        <v xml:space="preserve"> </v>
      </c>
      <c r="C3966" s="9" t="str">
        <f t="shared" si="125"/>
        <v xml:space="preserve"> </v>
      </c>
      <c r="D3966" s="32" t="e">
        <f t="shared" si="126"/>
        <v>#N/A</v>
      </c>
    </row>
    <row r="3967" spans="1:4">
      <c r="A3967" s="32" t="e">
        <f>IF((A3966+$F$5&lt;='Steps 1+2'!$E$17),A3966+$F$5,#N/A)</f>
        <v>#N/A</v>
      </c>
      <c r="B3967" s="10" t="str">
        <f>IFERROR(IF(ISNUMBER(A3967),(IF(A3967&lt;('Steps 1+2'!$H$11),((A3967/('Steps 1+2'!$H$11))*3+1),((A3967-('Steps 1+2'!$H$11))/(('Steps 1+2'!$E$17)-('Steps 1+2'!$H$11))*2+4)))," ")," ")</f>
        <v xml:space="preserve"> </v>
      </c>
      <c r="C3967" s="9" t="str">
        <f t="shared" si="125"/>
        <v xml:space="preserve"> </v>
      </c>
      <c r="D3967" s="32" t="e">
        <f t="shared" si="126"/>
        <v>#N/A</v>
      </c>
    </row>
    <row r="3968" spans="1:4">
      <c r="A3968" s="32" t="e">
        <f>IF((A3967+$F$5&lt;='Steps 1+2'!$E$17),A3967+$F$5,#N/A)</f>
        <v>#N/A</v>
      </c>
      <c r="B3968" s="10" t="str">
        <f>IFERROR(IF(ISNUMBER(A3968),(IF(A3968&lt;('Steps 1+2'!$H$11),((A3968/('Steps 1+2'!$H$11))*3+1),((A3968-('Steps 1+2'!$H$11))/(('Steps 1+2'!$E$17)-('Steps 1+2'!$H$11))*2+4)))," ")," ")</f>
        <v xml:space="preserve"> </v>
      </c>
      <c r="C3968" s="9" t="str">
        <f t="shared" si="125"/>
        <v xml:space="preserve"> </v>
      </c>
      <c r="D3968" s="32" t="e">
        <f t="shared" si="126"/>
        <v>#N/A</v>
      </c>
    </row>
    <row r="3969" spans="1:4">
      <c r="A3969" s="32" t="e">
        <f>IF((A3968+$F$5&lt;='Steps 1+2'!$E$17),A3968+$F$5,#N/A)</f>
        <v>#N/A</v>
      </c>
      <c r="B3969" s="10" t="str">
        <f>IFERROR(IF(ISNUMBER(A3969),(IF(A3969&lt;('Steps 1+2'!$H$11),((A3969/('Steps 1+2'!$H$11))*3+1),((A3969-('Steps 1+2'!$H$11))/(('Steps 1+2'!$E$17)-('Steps 1+2'!$H$11))*2+4)))," ")," ")</f>
        <v xml:space="preserve"> </v>
      </c>
      <c r="C3969" s="9" t="str">
        <f t="shared" si="125"/>
        <v xml:space="preserve"> </v>
      </c>
      <c r="D3969" s="32" t="e">
        <f t="shared" si="126"/>
        <v>#N/A</v>
      </c>
    </row>
    <row r="3970" spans="1:4">
      <c r="A3970" s="32" t="e">
        <f>IF((A3969+$F$5&lt;='Steps 1+2'!$E$17),A3969+$F$5,#N/A)</f>
        <v>#N/A</v>
      </c>
      <c r="B3970" s="10" t="str">
        <f>IFERROR(IF(ISNUMBER(A3970),(IF(A3970&lt;('Steps 1+2'!$H$11),((A3970/('Steps 1+2'!$H$11))*3+1),((A3970-('Steps 1+2'!$H$11))/(('Steps 1+2'!$E$17)-('Steps 1+2'!$H$11))*2+4)))," ")," ")</f>
        <v xml:space="preserve"> </v>
      </c>
      <c r="C3970" s="9" t="str">
        <f t="shared" ref="C3970:C4001" si="127">IFERROR(IF(AND(B3970&gt;3.5,B3970&lt;4),3.5,ROUND(B3970/5,1)*5)," ")</f>
        <v xml:space="preserve"> </v>
      </c>
      <c r="D3970" s="32" t="e">
        <f t="shared" si="126"/>
        <v>#N/A</v>
      </c>
    </row>
    <row r="3971" spans="1:4">
      <c r="A3971" s="32" t="e">
        <f>IF((A3970+$F$5&lt;='Steps 1+2'!$E$17),A3970+$F$5,#N/A)</f>
        <v>#N/A</v>
      </c>
      <c r="B3971" s="10" t="str">
        <f>IFERROR(IF(ISNUMBER(A3971),(IF(A3971&lt;('Steps 1+2'!$H$11),((A3971/('Steps 1+2'!$H$11))*3+1),((A3971-('Steps 1+2'!$H$11))/(('Steps 1+2'!$E$17)-('Steps 1+2'!$H$11))*2+4)))," ")," ")</f>
        <v xml:space="preserve"> </v>
      </c>
      <c r="C3971" s="9" t="str">
        <f t="shared" si="127"/>
        <v xml:space="preserve"> </v>
      </c>
      <c r="D3971" s="32" t="e">
        <f t="shared" si="126"/>
        <v>#N/A</v>
      </c>
    </row>
    <row r="3972" spans="1:4">
      <c r="A3972" s="32" t="e">
        <f>IF((A3971+$F$5&lt;='Steps 1+2'!$E$17),A3971+$F$5,#N/A)</f>
        <v>#N/A</v>
      </c>
      <c r="B3972" s="10" t="str">
        <f>IFERROR(IF(ISNUMBER(A3972),(IF(A3972&lt;('Steps 1+2'!$H$11),((A3972/('Steps 1+2'!$H$11))*3+1),((A3972-('Steps 1+2'!$H$11))/(('Steps 1+2'!$E$17)-('Steps 1+2'!$H$11))*2+4)))," ")," ")</f>
        <v xml:space="preserve"> </v>
      </c>
      <c r="C3972" s="9" t="str">
        <f t="shared" si="127"/>
        <v xml:space="preserve"> </v>
      </c>
      <c r="D3972" s="32" t="e">
        <f t="shared" si="126"/>
        <v>#N/A</v>
      </c>
    </row>
    <row r="3973" spans="1:4">
      <c r="A3973" s="32" t="e">
        <f>IF((A3972+$F$5&lt;='Steps 1+2'!$E$17),A3972+$F$5,#N/A)</f>
        <v>#N/A</v>
      </c>
      <c r="B3973" s="10" t="str">
        <f>IFERROR(IF(ISNUMBER(A3973),(IF(A3973&lt;('Steps 1+2'!$H$11),((A3973/('Steps 1+2'!$H$11))*3+1),((A3973-('Steps 1+2'!$H$11))/(('Steps 1+2'!$E$17)-('Steps 1+2'!$H$11))*2+4)))," ")," ")</f>
        <v xml:space="preserve"> </v>
      </c>
      <c r="C3973" s="9" t="str">
        <f t="shared" si="127"/>
        <v xml:space="preserve"> </v>
      </c>
      <c r="D3973" s="32" t="e">
        <f t="shared" si="126"/>
        <v>#N/A</v>
      </c>
    </row>
    <row r="3974" spans="1:4">
      <c r="A3974" s="32" t="e">
        <f>IF((A3973+$F$5&lt;='Steps 1+2'!$E$17),A3973+$F$5,#N/A)</f>
        <v>#N/A</v>
      </c>
      <c r="B3974" s="10" t="str">
        <f>IFERROR(IF(ISNUMBER(A3974),(IF(A3974&lt;('Steps 1+2'!$H$11),((A3974/('Steps 1+2'!$H$11))*3+1),((A3974-('Steps 1+2'!$H$11))/(('Steps 1+2'!$E$17)-('Steps 1+2'!$H$11))*2+4)))," ")," ")</f>
        <v xml:space="preserve"> </v>
      </c>
      <c r="C3974" s="9" t="str">
        <f t="shared" si="127"/>
        <v xml:space="preserve"> </v>
      </c>
      <c r="D3974" s="32" t="e">
        <f t="shared" si="126"/>
        <v>#N/A</v>
      </c>
    </row>
    <row r="3975" spans="1:4">
      <c r="A3975" s="32" t="e">
        <f>IF((A3974+$F$5&lt;='Steps 1+2'!$E$17),A3974+$F$5,#N/A)</f>
        <v>#N/A</v>
      </c>
      <c r="B3975" s="10" t="str">
        <f>IFERROR(IF(ISNUMBER(A3975),(IF(A3975&lt;('Steps 1+2'!$H$11),((A3975/('Steps 1+2'!$H$11))*3+1),((A3975-('Steps 1+2'!$H$11))/(('Steps 1+2'!$E$17)-('Steps 1+2'!$H$11))*2+4)))," ")," ")</f>
        <v xml:space="preserve"> </v>
      </c>
      <c r="C3975" s="9" t="str">
        <f t="shared" si="127"/>
        <v xml:space="preserve"> </v>
      </c>
      <c r="D3975" s="32" t="e">
        <f t="shared" si="126"/>
        <v>#N/A</v>
      </c>
    </row>
    <row r="3976" spans="1:4">
      <c r="A3976" s="32" t="e">
        <f>IF((A3975+$F$5&lt;='Steps 1+2'!$E$17),A3975+$F$5,#N/A)</f>
        <v>#N/A</v>
      </c>
      <c r="B3976" s="10" t="str">
        <f>IFERROR(IF(ISNUMBER(A3976),(IF(A3976&lt;('Steps 1+2'!$H$11),((A3976/('Steps 1+2'!$H$11))*3+1),((A3976-('Steps 1+2'!$H$11))/(('Steps 1+2'!$E$17)-('Steps 1+2'!$H$11))*2+4)))," ")," ")</f>
        <v xml:space="preserve"> </v>
      </c>
      <c r="C3976" s="9" t="str">
        <f t="shared" si="127"/>
        <v xml:space="preserve"> </v>
      </c>
      <c r="D3976" s="32" t="e">
        <f t="shared" si="126"/>
        <v>#N/A</v>
      </c>
    </row>
    <row r="3977" spans="1:4">
      <c r="A3977" s="32" t="e">
        <f>IF((A3976+$F$5&lt;='Steps 1+2'!$E$17),A3976+$F$5,#N/A)</f>
        <v>#N/A</v>
      </c>
      <c r="B3977" s="10" t="str">
        <f>IFERROR(IF(ISNUMBER(A3977),(IF(A3977&lt;('Steps 1+2'!$H$11),((A3977/('Steps 1+2'!$H$11))*3+1),((A3977-('Steps 1+2'!$H$11))/(('Steps 1+2'!$E$17)-('Steps 1+2'!$H$11))*2+4)))," ")," ")</f>
        <v xml:space="preserve"> </v>
      </c>
      <c r="C3977" s="9" t="str">
        <f t="shared" si="127"/>
        <v xml:space="preserve"> </v>
      </c>
      <c r="D3977" s="32" t="e">
        <f t="shared" si="126"/>
        <v>#N/A</v>
      </c>
    </row>
    <row r="3978" spans="1:4">
      <c r="A3978" s="32" t="e">
        <f>IF((A3977+$F$5&lt;='Steps 1+2'!$E$17),A3977+$F$5,#N/A)</f>
        <v>#N/A</v>
      </c>
      <c r="B3978" s="10" t="str">
        <f>IFERROR(IF(ISNUMBER(A3978),(IF(A3978&lt;('Steps 1+2'!$H$11),((A3978/('Steps 1+2'!$H$11))*3+1),((A3978-('Steps 1+2'!$H$11))/(('Steps 1+2'!$E$17)-('Steps 1+2'!$H$11))*2+4)))," ")," ")</f>
        <v xml:space="preserve"> </v>
      </c>
      <c r="C3978" s="9" t="str">
        <f t="shared" si="127"/>
        <v xml:space="preserve"> </v>
      </c>
      <c r="D3978" s="32" t="e">
        <f t="shared" si="126"/>
        <v>#N/A</v>
      </c>
    </row>
    <row r="3979" spans="1:4">
      <c r="A3979" s="32" t="e">
        <f>IF((A3978+$F$5&lt;='Steps 1+2'!$E$17),A3978+$F$5,#N/A)</f>
        <v>#N/A</v>
      </c>
      <c r="B3979" s="10" t="str">
        <f>IFERROR(IF(ISNUMBER(A3979),(IF(A3979&lt;('Steps 1+2'!$H$11),((A3979/('Steps 1+2'!$H$11))*3+1),((A3979-('Steps 1+2'!$H$11))/(('Steps 1+2'!$E$17)-('Steps 1+2'!$H$11))*2+4)))," ")," ")</f>
        <v xml:space="preserve"> </v>
      </c>
      <c r="C3979" s="9" t="str">
        <f t="shared" si="127"/>
        <v xml:space="preserve"> </v>
      </c>
      <c r="D3979" s="32" t="e">
        <f t="shared" ref="D3979:D4001" si="128">A3979</f>
        <v>#N/A</v>
      </c>
    </row>
    <row r="3980" spans="1:4">
      <c r="A3980" s="32" t="e">
        <f>IF((A3979+$F$5&lt;='Steps 1+2'!$E$17),A3979+$F$5,#N/A)</f>
        <v>#N/A</v>
      </c>
      <c r="B3980" s="10" t="str">
        <f>IFERROR(IF(ISNUMBER(A3980),(IF(A3980&lt;('Steps 1+2'!$H$11),((A3980/('Steps 1+2'!$H$11))*3+1),((A3980-('Steps 1+2'!$H$11))/(('Steps 1+2'!$E$17)-('Steps 1+2'!$H$11))*2+4)))," ")," ")</f>
        <v xml:space="preserve"> </v>
      </c>
      <c r="C3980" s="9" t="str">
        <f t="shared" si="127"/>
        <v xml:space="preserve"> </v>
      </c>
      <c r="D3980" s="32" t="e">
        <f t="shared" si="128"/>
        <v>#N/A</v>
      </c>
    </row>
    <row r="3981" spans="1:4">
      <c r="A3981" s="32" t="e">
        <f>IF((A3980+$F$5&lt;='Steps 1+2'!$E$17),A3980+$F$5,#N/A)</f>
        <v>#N/A</v>
      </c>
      <c r="B3981" s="10" t="str">
        <f>IFERROR(IF(ISNUMBER(A3981),(IF(A3981&lt;('Steps 1+2'!$H$11),((A3981/('Steps 1+2'!$H$11))*3+1),((A3981-('Steps 1+2'!$H$11))/(('Steps 1+2'!$E$17)-('Steps 1+2'!$H$11))*2+4)))," ")," ")</f>
        <v xml:space="preserve"> </v>
      </c>
      <c r="C3981" s="9" t="str">
        <f t="shared" si="127"/>
        <v xml:space="preserve"> </v>
      </c>
      <c r="D3981" s="32" t="e">
        <f t="shared" si="128"/>
        <v>#N/A</v>
      </c>
    </row>
    <row r="3982" spans="1:4">
      <c r="A3982" s="32" t="e">
        <f>IF((A3981+$F$5&lt;='Steps 1+2'!$E$17),A3981+$F$5,#N/A)</f>
        <v>#N/A</v>
      </c>
      <c r="B3982" s="10" t="str">
        <f>IFERROR(IF(ISNUMBER(A3982),(IF(A3982&lt;('Steps 1+2'!$H$11),((A3982/('Steps 1+2'!$H$11))*3+1),((A3982-('Steps 1+2'!$H$11))/(('Steps 1+2'!$E$17)-('Steps 1+2'!$H$11))*2+4)))," ")," ")</f>
        <v xml:space="preserve"> </v>
      </c>
      <c r="C3982" s="9" t="str">
        <f t="shared" si="127"/>
        <v xml:space="preserve"> </v>
      </c>
      <c r="D3982" s="32" t="e">
        <f t="shared" si="128"/>
        <v>#N/A</v>
      </c>
    </row>
    <row r="3983" spans="1:4">
      <c r="A3983" s="32" t="e">
        <f>IF((A3982+$F$5&lt;='Steps 1+2'!$E$17),A3982+$F$5,#N/A)</f>
        <v>#N/A</v>
      </c>
      <c r="B3983" s="10" t="str">
        <f>IFERROR(IF(ISNUMBER(A3983),(IF(A3983&lt;('Steps 1+2'!$H$11),((A3983/('Steps 1+2'!$H$11))*3+1),((A3983-('Steps 1+2'!$H$11))/(('Steps 1+2'!$E$17)-('Steps 1+2'!$H$11))*2+4)))," ")," ")</f>
        <v xml:space="preserve"> </v>
      </c>
      <c r="C3983" s="9" t="str">
        <f t="shared" si="127"/>
        <v xml:space="preserve"> </v>
      </c>
      <c r="D3983" s="32" t="e">
        <f t="shared" si="128"/>
        <v>#N/A</v>
      </c>
    </row>
    <row r="3984" spans="1:4">
      <c r="A3984" s="32" t="e">
        <f>IF((A3983+$F$5&lt;='Steps 1+2'!$E$17),A3983+$F$5,#N/A)</f>
        <v>#N/A</v>
      </c>
      <c r="B3984" s="10" t="str">
        <f>IFERROR(IF(ISNUMBER(A3984),(IF(A3984&lt;('Steps 1+2'!$H$11),((A3984/('Steps 1+2'!$H$11))*3+1),((A3984-('Steps 1+2'!$H$11))/(('Steps 1+2'!$E$17)-('Steps 1+2'!$H$11))*2+4)))," ")," ")</f>
        <v xml:space="preserve"> </v>
      </c>
      <c r="C3984" s="9" t="str">
        <f t="shared" si="127"/>
        <v xml:space="preserve"> </v>
      </c>
      <c r="D3984" s="32" t="e">
        <f t="shared" si="128"/>
        <v>#N/A</v>
      </c>
    </row>
    <row r="3985" spans="1:4">
      <c r="A3985" s="32" t="e">
        <f>IF((A3984+$F$5&lt;='Steps 1+2'!$E$17),A3984+$F$5,#N/A)</f>
        <v>#N/A</v>
      </c>
      <c r="B3985" s="10" t="str">
        <f>IFERROR(IF(ISNUMBER(A3985),(IF(A3985&lt;('Steps 1+2'!$H$11),((A3985/('Steps 1+2'!$H$11))*3+1),((A3985-('Steps 1+2'!$H$11))/(('Steps 1+2'!$E$17)-('Steps 1+2'!$H$11))*2+4)))," ")," ")</f>
        <v xml:space="preserve"> </v>
      </c>
      <c r="C3985" s="9" t="str">
        <f t="shared" si="127"/>
        <v xml:space="preserve"> </v>
      </c>
      <c r="D3985" s="32" t="e">
        <f t="shared" si="128"/>
        <v>#N/A</v>
      </c>
    </row>
    <row r="3986" spans="1:4">
      <c r="A3986" s="32" t="e">
        <f>IF((A3985+$F$5&lt;='Steps 1+2'!$E$17),A3985+$F$5,#N/A)</f>
        <v>#N/A</v>
      </c>
      <c r="B3986" s="10" t="str">
        <f>IFERROR(IF(ISNUMBER(A3986),(IF(A3986&lt;('Steps 1+2'!$H$11),((A3986/('Steps 1+2'!$H$11))*3+1),((A3986-('Steps 1+2'!$H$11))/(('Steps 1+2'!$E$17)-('Steps 1+2'!$H$11))*2+4)))," ")," ")</f>
        <v xml:space="preserve"> </v>
      </c>
      <c r="C3986" s="9" t="str">
        <f t="shared" si="127"/>
        <v xml:space="preserve"> </v>
      </c>
      <c r="D3986" s="32" t="e">
        <f t="shared" si="128"/>
        <v>#N/A</v>
      </c>
    </row>
    <row r="3987" spans="1:4">
      <c r="A3987" s="32" t="e">
        <f>IF((A3986+$F$5&lt;='Steps 1+2'!$E$17),A3986+$F$5,#N/A)</f>
        <v>#N/A</v>
      </c>
      <c r="B3987" s="10" t="str">
        <f>IFERROR(IF(ISNUMBER(A3987),(IF(A3987&lt;('Steps 1+2'!$H$11),((A3987/('Steps 1+2'!$H$11))*3+1),((A3987-('Steps 1+2'!$H$11))/(('Steps 1+2'!$E$17)-('Steps 1+2'!$H$11))*2+4)))," ")," ")</f>
        <v xml:space="preserve"> </v>
      </c>
      <c r="C3987" s="9" t="str">
        <f t="shared" si="127"/>
        <v xml:space="preserve"> </v>
      </c>
      <c r="D3987" s="32" t="e">
        <f t="shared" si="128"/>
        <v>#N/A</v>
      </c>
    </row>
    <row r="3988" spans="1:4">
      <c r="A3988" s="32" t="e">
        <f>IF((A3987+$F$5&lt;='Steps 1+2'!$E$17),A3987+$F$5,#N/A)</f>
        <v>#N/A</v>
      </c>
      <c r="B3988" s="10" t="str">
        <f>IFERROR(IF(ISNUMBER(A3988),(IF(A3988&lt;('Steps 1+2'!$H$11),((A3988/('Steps 1+2'!$H$11))*3+1),((A3988-('Steps 1+2'!$H$11))/(('Steps 1+2'!$E$17)-('Steps 1+2'!$H$11))*2+4)))," ")," ")</f>
        <v xml:space="preserve"> </v>
      </c>
      <c r="C3988" s="9" t="str">
        <f t="shared" si="127"/>
        <v xml:space="preserve"> </v>
      </c>
      <c r="D3988" s="32" t="e">
        <f t="shared" si="128"/>
        <v>#N/A</v>
      </c>
    </row>
    <row r="3989" spans="1:4">
      <c r="A3989" s="32" t="e">
        <f>IF((A3988+$F$5&lt;='Steps 1+2'!$E$17),A3988+$F$5,#N/A)</f>
        <v>#N/A</v>
      </c>
      <c r="B3989" s="10" t="str">
        <f>IFERROR(IF(ISNUMBER(A3989),(IF(A3989&lt;('Steps 1+2'!$H$11),((A3989/('Steps 1+2'!$H$11))*3+1),((A3989-('Steps 1+2'!$H$11))/(('Steps 1+2'!$E$17)-('Steps 1+2'!$H$11))*2+4)))," ")," ")</f>
        <v xml:space="preserve"> </v>
      </c>
      <c r="C3989" s="9" t="str">
        <f t="shared" si="127"/>
        <v xml:space="preserve"> </v>
      </c>
      <c r="D3989" s="32" t="e">
        <f t="shared" si="128"/>
        <v>#N/A</v>
      </c>
    </row>
    <row r="3990" spans="1:4">
      <c r="A3990" s="32" t="e">
        <f>IF((A3989+$F$5&lt;='Steps 1+2'!$E$17),A3989+$F$5,#N/A)</f>
        <v>#N/A</v>
      </c>
      <c r="B3990" s="10" t="str">
        <f>IFERROR(IF(ISNUMBER(A3990),(IF(A3990&lt;('Steps 1+2'!$H$11),((A3990/('Steps 1+2'!$H$11))*3+1),((A3990-('Steps 1+2'!$H$11))/(('Steps 1+2'!$E$17)-('Steps 1+2'!$H$11))*2+4)))," ")," ")</f>
        <v xml:space="preserve"> </v>
      </c>
      <c r="C3990" s="9" t="str">
        <f t="shared" si="127"/>
        <v xml:space="preserve"> </v>
      </c>
      <c r="D3990" s="32" t="e">
        <f t="shared" si="128"/>
        <v>#N/A</v>
      </c>
    </row>
    <row r="3991" spans="1:4">
      <c r="A3991" s="32" t="e">
        <f>IF((A3990+$F$5&lt;='Steps 1+2'!$E$17),A3990+$F$5,#N/A)</f>
        <v>#N/A</v>
      </c>
      <c r="B3991" s="10" t="str">
        <f>IFERROR(IF(ISNUMBER(A3991),(IF(A3991&lt;('Steps 1+2'!$H$11),((A3991/('Steps 1+2'!$H$11))*3+1),((A3991-('Steps 1+2'!$H$11))/(('Steps 1+2'!$E$17)-('Steps 1+2'!$H$11))*2+4)))," ")," ")</f>
        <v xml:space="preserve"> </v>
      </c>
      <c r="C3991" s="9" t="str">
        <f t="shared" si="127"/>
        <v xml:space="preserve"> </v>
      </c>
      <c r="D3991" s="32" t="e">
        <f t="shared" si="128"/>
        <v>#N/A</v>
      </c>
    </row>
    <row r="3992" spans="1:4">
      <c r="A3992" s="32" t="e">
        <f>IF((A3991+$F$5&lt;='Steps 1+2'!$E$17),A3991+$F$5,#N/A)</f>
        <v>#N/A</v>
      </c>
      <c r="B3992" s="10" t="str">
        <f>IFERROR(IF(ISNUMBER(A3992),(IF(A3992&lt;('Steps 1+2'!$H$11),((A3992/('Steps 1+2'!$H$11))*3+1),((A3992-('Steps 1+2'!$H$11))/(('Steps 1+2'!$E$17)-('Steps 1+2'!$H$11))*2+4)))," ")," ")</f>
        <v xml:space="preserve"> </v>
      </c>
      <c r="C3992" s="9" t="str">
        <f t="shared" si="127"/>
        <v xml:space="preserve"> </v>
      </c>
      <c r="D3992" s="32" t="e">
        <f t="shared" si="128"/>
        <v>#N/A</v>
      </c>
    </row>
    <row r="3993" spans="1:4">
      <c r="A3993" s="32" t="e">
        <f>IF((A3992+$F$5&lt;='Steps 1+2'!$E$17),A3992+$F$5,#N/A)</f>
        <v>#N/A</v>
      </c>
      <c r="B3993" s="10" t="str">
        <f>IFERROR(IF(ISNUMBER(A3993),(IF(A3993&lt;('Steps 1+2'!$H$11),((A3993/('Steps 1+2'!$H$11))*3+1),((A3993-('Steps 1+2'!$H$11))/(('Steps 1+2'!$E$17)-('Steps 1+2'!$H$11))*2+4)))," ")," ")</f>
        <v xml:space="preserve"> </v>
      </c>
      <c r="C3993" s="9" t="str">
        <f t="shared" si="127"/>
        <v xml:space="preserve"> </v>
      </c>
      <c r="D3993" s="32" t="e">
        <f t="shared" si="128"/>
        <v>#N/A</v>
      </c>
    </row>
    <row r="3994" spans="1:4">
      <c r="A3994" s="32" t="e">
        <f>IF((A3993+$F$5&lt;='Steps 1+2'!$E$17),A3993+$F$5,#N/A)</f>
        <v>#N/A</v>
      </c>
      <c r="B3994" s="10" t="str">
        <f>IFERROR(IF(ISNUMBER(A3994),(IF(A3994&lt;('Steps 1+2'!$H$11),((A3994/('Steps 1+2'!$H$11))*3+1),((A3994-('Steps 1+2'!$H$11))/(('Steps 1+2'!$E$17)-('Steps 1+2'!$H$11))*2+4)))," ")," ")</f>
        <v xml:space="preserve"> </v>
      </c>
      <c r="C3994" s="9" t="str">
        <f t="shared" si="127"/>
        <v xml:space="preserve"> </v>
      </c>
      <c r="D3994" s="32" t="e">
        <f t="shared" si="128"/>
        <v>#N/A</v>
      </c>
    </row>
    <row r="3995" spans="1:4">
      <c r="A3995" s="32" t="e">
        <f>IF((A3994+$F$5&lt;='Steps 1+2'!$E$17),A3994+$F$5,#N/A)</f>
        <v>#N/A</v>
      </c>
      <c r="B3995" s="10" t="str">
        <f>IFERROR(IF(ISNUMBER(A3995),(IF(A3995&lt;('Steps 1+2'!$H$11),((A3995/('Steps 1+2'!$H$11))*3+1),((A3995-('Steps 1+2'!$H$11))/(('Steps 1+2'!$E$17)-('Steps 1+2'!$H$11))*2+4)))," ")," ")</f>
        <v xml:space="preserve"> </v>
      </c>
      <c r="C3995" s="9" t="str">
        <f t="shared" si="127"/>
        <v xml:space="preserve"> </v>
      </c>
      <c r="D3995" s="32" t="e">
        <f t="shared" si="128"/>
        <v>#N/A</v>
      </c>
    </row>
    <row r="3996" spans="1:4">
      <c r="A3996" s="32" t="e">
        <f>IF((A3995+$F$5&lt;='Steps 1+2'!$E$17),A3995+$F$5,#N/A)</f>
        <v>#N/A</v>
      </c>
      <c r="B3996" s="10" t="str">
        <f>IFERROR(IF(ISNUMBER(A3996),(IF(A3996&lt;('Steps 1+2'!$H$11),((A3996/('Steps 1+2'!$H$11))*3+1),((A3996-('Steps 1+2'!$H$11))/(('Steps 1+2'!$E$17)-('Steps 1+2'!$H$11))*2+4)))," ")," ")</f>
        <v xml:space="preserve"> </v>
      </c>
      <c r="C3996" s="9" t="str">
        <f t="shared" si="127"/>
        <v xml:space="preserve"> </v>
      </c>
      <c r="D3996" s="32" t="e">
        <f t="shared" si="128"/>
        <v>#N/A</v>
      </c>
    </row>
    <row r="3997" spans="1:4">
      <c r="A3997" s="32" t="e">
        <f>IF((A3996+$F$5&lt;='Steps 1+2'!$E$17),A3996+$F$5,#N/A)</f>
        <v>#N/A</v>
      </c>
      <c r="B3997" s="10" t="str">
        <f>IFERROR(IF(ISNUMBER(A3997),(IF(A3997&lt;('Steps 1+2'!$H$11),((A3997/('Steps 1+2'!$H$11))*3+1),((A3997-('Steps 1+2'!$H$11))/(('Steps 1+2'!$E$17)-('Steps 1+2'!$H$11))*2+4)))," ")," ")</f>
        <v xml:space="preserve"> </v>
      </c>
      <c r="C3997" s="9" t="str">
        <f t="shared" si="127"/>
        <v xml:space="preserve"> </v>
      </c>
      <c r="D3997" s="32" t="e">
        <f t="shared" si="128"/>
        <v>#N/A</v>
      </c>
    </row>
    <row r="3998" spans="1:4">
      <c r="A3998" s="32" t="e">
        <f>IF((A3997+$F$5&lt;='Steps 1+2'!$E$17),A3997+$F$5,#N/A)</f>
        <v>#N/A</v>
      </c>
      <c r="B3998" s="10" t="str">
        <f>IFERROR(IF(ISNUMBER(A3998),(IF(A3998&lt;('Steps 1+2'!$H$11),((A3998/('Steps 1+2'!$H$11))*3+1),((A3998-('Steps 1+2'!$H$11))/(('Steps 1+2'!$E$17)-('Steps 1+2'!$H$11))*2+4)))," ")," ")</f>
        <v xml:space="preserve"> </v>
      </c>
      <c r="C3998" s="9" t="str">
        <f t="shared" si="127"/>
        <v xml:space="preserve"> </v>
      </c>
      <c r="D3998" s="32" t="e">
        <f t="shared" si="128"/>
        <v>#N/A</v>
      </c>
    </row>
    <row r="3999" spans="1:4">
      <c r="A3999" s="32" t="e">
        <f>IF((A3998+$F$5&lt;='Steps 1+2'!$E$17),A3998+$F$5,#N/A)</f>
        <v>#N/A</v>
      </c>
      <c r="B3999" s="10" t="str">
        <f>IFERROR(IF(ISNUMBER(A3999),(IF(A3999&lt;('Steps 1+2'!$H$11),((A3999/('Steps 1+2'!$H$11))*3+1),((A3999-('Steps 1+2'!$H$11))/(('Steps 1+2'!$E$17)-('Steps 1+2'!$H$11))*2+4)))," ")," ")</f>
        <v xml:space="preserve"> </v>
      </c>
      <c r="C3999" s="9" t="str">
        <f t="shared" si="127"/>
        <v xml:space="preserve"> </v>
      </c>
      <c r="D3999" s="32" t="e">
        <f t="shared" si="128"/>
        <v>#N/A</v>
      </c>
    </row>
    <row r="4000" spans="1:4">
      <c r="A4000" s="32" t="e">
        <f>IF((A3999+$F$5&lt;='Steps 1+2'!$E$17),A3999+$F$5,#N/A)</f>
        <v>#N/A</v>
      </c>
      <c r="B4000" s="10" t="str">
        <f>IFERROR(IF(ISNUMBER(A4000),(IF(A4000&lt;('Steps 1+2'!$H$11),((A4000/('Steps 1+2'!$H$11))*3+1),((A4000-('Steps 1+2'!$H$11))/(('Steps 1+2'!$E$17)-('Steps 1+2'!$H$11))*2+4)))," ")," ")</f>
        <v xml:space="preserve"> </v>
      </c>
      <c r="C4000" s="9" t="str">
        <f t="shared" si="127"/>
        <v xml:space="preserve"> </v>
      </c>
      <c r="D4000" s="32" t="e">
        <f t="shared" si="128"/>
        <v>#N/A</v>
      </c>
    </row>
    <row r="4001" spans="1:4">
      <c r="A4001" s="32" t="e">
        <f>IF((A4000+$F$5&lt;='Steps 1+2'!$E$17),A4000+$F$5,#N/A)</f>
        <v>#N/A</v>
      </c>
      <c r="B4001" s="10" t="str">
        <f>IFERROR(IF(ISNUMBER(A4001),(IF(A4001&lt;('Steps 1+2'!$H$11),((A4001/('Steps 1+2'!$H$11))*3+1),((A4001-('Steps 1+2'!$H$11))/(('Steps 1+2'!$E$17)-('Steps 1+2'!$H$11))*2+4)))," ")," ")</f>
        <v xml:space="preserve"> </v>
      </c>
      <c r="C4001" s="9" t="str">
        <f t="shared" si="127"/>
        <v xml:space="preserve"> </v>
      </c>
      <c r="D4001" s="32" t="e">
        <f t="shared" si="128"/>
        <v>#N/A</v>
      </c>
    </row>
  </sheetData>
  <sheetProtection selectLockedCells="1" selectUnlockedCells="1"/>
  <conditionalFormatting sqref="B1:C4001">
    <cfRule type="cellIs" dxfId="9" priority="3" operator="between">
      <formula>4</formula>
      <formula>6</formula>
    </cfRule>
    <cfRule type="cellIs" dxfId="8" priority="4" operator="between">
      <formula>1</formula>
      <formula>3.99999</formula>
    </cfRule>
  </conditionalFormatting>
  <pageMargins left="0.7" right="0.7" top="0.78740157499999996" bottom="0.78740157499999996"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F1000"/>
  <sheetViews>
    <sheetView topLeftCell="A991" workbookViewId="0">
      <selection activeCell="H996" sqref="H996"/>
    </sheetView>
  </sheetViews>
  <sheetFormatPr baseColWidth="10" defaultColWidth="11.453125" defaultRowHeight="14.5"/>
  <cols>
    <col min="2" max="2" width="16.7265625" style="21" customWidth="1"/>
    <col min="3" max="4" width="14.453125" style="21" customWidth="1"/>
    <col min="5" max="5" width="17" style="21" customWidth="1"/>
    <col min="6" max="6" width="13.26953125" customWidth="1"/>
  </cols>
  <sheetData>
    <row r="1" spans="1:6" s="1" customFormat="1">
      <c r="B1" s="22" t="s">
        <v>392</v>
      </c>
      <c r="C1" s="22" t="s">
        <v>393</v>
      </c>
      <c r="D1" s="22" t="s">
        <v>394</v>
      </c>
      <c r="E1" s="22" t="s">
        <v>395</v>
      </c>
      <c r="F1" s="3" t="s">
        <v>207</v>
      </c>
    </row>
    <row r="2" spans="1:6">
      <c r="A2" t="str">
        <f>IF(ISNUMBER('Steps 1+2'!$E$13),1," ")</f>
        <v xml:space="preserve"> </v>
      </c>
      <c r="B2" s="21" t="str">
        <f>IF(ISNUMBER(A2),'Steps 3+4'!B15," ")</f>
        <v xml:space="preserve"> </v>
      </c>
      <c r="E2" s="21" t="str">
        <f t="shared" ref="E2:E33" si="0">IFERROR(SMALL(C:C,A2)," ")</f>
        <v xml:space="preserve"> </v>
      </c>
      <c r="F2" s="4" t="e">
        <f>VLOOKUP(E2,'Steps 3+4'!B:G,5,FALSE)</f>
        <v>#N/A</v>
      </c>
    </row>
    <row r="3" spans="1:6">
      <c r="A3" t="str">
        <f>IFERROR(IF((A2+1&lt;='Steps 1+2'!$E$13),A2+1," "),"")</f>
        <v/>
      </c>
      <c r="B3" s="21" t="str">
        <f>IF(ISNUMBER(A3),'Steps 3+4'!#REF!," ")</f>
        <v xml:space="preserve"> </v>
      </c>
      <c r="C3" s="21" t="str">
        <f>IFERROR(((LEFT(B3,2)&amp;MID(B3,4,3)&amp;RIGHT(B3,3))*1)," ")</f>
        <v xml:space="preserve"> </v>
      </c>
      <c r="D3" s="21" t="str">
        <f>IFERROR(C3*1," ")</f>
        <v xml:space="preserve"> </v>
      </c>
      <c r="E3" s="21" t="str">
        <f t="shared" si="0"/>
        <v xml:space="preserve"> </v>
      </c>
      <c r="F3" s="4" t="e">
        <f>VLOOKUP(E3,'Steps 3+4'!B:G,5,FALSE)</f>
        <v>#N/A</v>
      </c>
    </row>
    <row r="4" spans="1:6">
      <c r="A4" t="str">
        <f>IFERROR(IF((A3+1&lt;='Steps 1+2'!$E$13),A3+1," "),"")</f>
        <v/>
      </c>
      <c r="B4" s="21" t="str">
        <f>IF(ISNUMBER(A4),'Steps 3+4'!#REF!," ")</f>
        <v xml:space="preserve"> </v>
      </c>
      <c r="C4" s="21" t="str">
        <f t="shared" ref="C4:C67" si="1">IFERROR(((LEFT(B4,2)&amp;MID(B4,4,3)&amp;RIGHT(B4,3))*1)," ")</f>
        <v xml:space="preserve"> </v>
      </c>
      <c r="D4" s="21" t="str">
        <f t="shared" ref="D4:D24" si="2">IFERROR(C4*1," ")</f>
        <v xml:space="preserve"> </v>
      </c>
      <c r="E4" s="21" t="str">
        <f t="shared" si="0"/>
        <v xml:space="preserve"> </v>
      </c>
      <c r="F4" s="4" t="e">
        <f>VLOOKUP(E4,'Steps 3+4'!B:G,5,FALSE)</f>
        <v>#N/A</v>
      </c>
    </row>
    <row r="5" spans="1:6">
      <c r="A5" t="str">
        <f>IFERROR(IF((A4+1&lt;='Steps 1+2'!$E$13),A4+1," "),"")</f>
        <v/>
      </c>
      <c r="B5" s="21" t="str">
        <f>IF(ISNUMBER(A5),'Steps 3+4'!#REF!," ")</f>
        <v xml:space="preserve"> </v>
      </c>
      <c r="C5" s="21" t="str">
        <f t="shared" si="1"/>
        <v xml:space="preserve"> </v>
      </c>
      <c r="D5" s="21" t="str">
        <f t="shared" si="2"/>
        <v xml:space="preserve"> </v>
      </c>
      <c r="E5" s="21" t="str">
        <f t="shared" si="0"/>
        <v xml:space="preserve"> </v>
      </c>
      <c r="F5" s="4" t="e">
        <f>VLOOKUP(E5,'Steps 3+4'!B:G,5,FALSE)</f>
        <v>#N/A</v>
      </c>
    </row>
    <row r="6" spans="1:6">
      <c r="A6" t="str">
        <f>IFERROR(IF((A5+1&lt;='Steps 1+2'!$E$13),A5+1," "),"")</f>
        <v/>
      </c>
      <c r="B6" s="21" t="str">
        <f>IF(ISNUMBER(A6),'Steps 3+4'!#REF!," ")</f>
        <v xml:space="preserve"> </v>
      </c>
      <c r="C6" s="21" t="str">
        <f t="shared" si="1"/>
        <v xml:space="preserve"> </v>
      </c>
      <c r="D6" s="21" t="str">
        <f t="shared" si="2"/>
        <v xml:space="preserve"> </v>
      </c>
      <c r="E6" s="21" t="str">
        <f t="shared" si="0"/>
        <v xml:space="preserve"> </v>
      </c>
      <c r="F6" s="4" t="e">
        <f>VLOOKUP(E6,'Steps 3+4'!B:G,5,FALSE)</f>
        <v>#N/A</v>
      </c>
    </row>
    <row r="7" spans="1:6">
      <c r="A7" t="str">
        <f>IFERROR(IF((A6+1&lt;='Steps 1+2'!$E$13),A6+1," "),"")</f>
        <v/>
      </c>
      <c r="B7" s="21" t="str">
        <f>IF(ISNUMBER(A7),'Steps 3+4'!#REF!," ")</f>
        <v xml:space="preserve"> </v>
      </c>
      <c r="C7" s="21" t="str">
        <f t="shared" si="1"/>
        <v xml:space="preserve"> </v>
      </c>
      <c r="D7" s="21" t="str">
        <f t="shared" si="2"/>
        <v xml:space="preserve"> </v>
      </c>
      <c r="E7" s="21" t="str">
        <f t="shared" si="0"/>
        <v xml:space="preserve"> </v>
      </c>
      <c r="F7" s="4" t="e">
        <f>VLOOKUP(E7,'Steps 3+4'!B:G,5,FALSE)</f>
        <v>#N/A</v>
      </c>
    </row>
    <row r="8" spans="1:6">
      <c r="A8" t="str">
        <f>IFERROR(IF((A7+1&lt;='Steps 1+2'!$E$13),A7+1," "),"")</f>
        <v/>
      </c>
      <c r="B8" s="21" t="str">
        <f>IF(ISNUMBER(A8),'Steps 3+4'!#REF!," ")</f>
        <v xml:space="preserve"> </v>
      </c>
      <c r="C8" s="21" t="str">
        <f t="shared" si="1"/>
        <v xml:space="preserve"> </v>
      </c>
      <c r="D8" s="21" t="str">
        <f t="shared" si="2"/>
        <v xml:space="preserve"> </v>
      </c>
      <c r="E8" s="21" t="str">
        <f t="shared" si="0"/>
        <v xml:space="preserve"> </v>
      </c>
      <c r="F8" s="4" t="e">
        <f>VLOOKUP(E8,'Steps 3+4'!B:G,5,FALSE)</f>
        <v>#N/A</v>
      </c>
    </row>
    <row r="9" spans="1:6">
      <c r="A9" t="str">
        <f>IFERROR(IF((A8+1&lt;='Steps 1+2'!$E$13),A8+1," "),"")</f>
        <v/>
      </c>
      <c r="B9" s="21" t="str">
        <f>IF(ISNUMBER(A9),'Steps 3+4'!#REF!," ")</f>
        <v xml:space="preserve"> </v>
      </c>
      <c r="C9" s="21" t="str">
        <f t="shared" si="1"/>
        <v xml:space="preserve"> </v>
      </c>
      <c r="D9" s="21" t="str">
        <f t="shared" si="2"/>
        <v xml:space="preserve"> </v>
      </c>
      <c r="E9" s="21" t="str">
        <f t="shared" si="0"/>
        <v xml:space="preserve"> </v>
      </c>
      <c r="F9" s="4" t="e">
        <f>VLOOKUP(E9,'Steps 3+4'!B:G,5,FALSE)</f>
        <v>#N/A</v>
      </c>
    </row>
    <row r="10" spans="1:6">
      <c r="A10" t="str">
        <f>IFERROR(IF((A9+1&lt;='Steps 1+2'!$E$13),A9+1," "),"")</f>
        <v/>
      </c>
      <c r="B10" s="21" t="str">
        <f>IF(ISNUMBER(A10),'Steps 3+4'!#REF!," ")</f>
        <v xml:space="preserve"> </v>
      </c>
      <c r="C10" s="21" t="str">
        <f t="shared" si="1"/>
        <v xml:space="preserve"> </v>
      </c>
      <c r="D10" s="21" t="str">
        <f t="shared" si="2"/>
        <v xml:space="preserve"> </v>
      </c>
      <c r="E10" s="21" t="str">
        <f t="shared" si="0"/>
        <v xml:space="preserve"> </v>
      </c>
      <c r="F10" s="4" t="e">
        <f>VLOOKUP(E10,'Steps 3+4'!B:G,5,FALSE)</f>
        <v>#N/A</v>
      </c>
    </row>
    <row r="11" spans="1:6">
      <c r="A11" t="str">
        <f>IFERROR(IF((A10+1&lt;='Steps 1+2'!$E$13),A10+1," "),"")</f>
        <v/>
      </c>
      <c r="B11" s="21" t="str">
        <f>IF(ISNUMBER(A11),'Steps 3+4'!#REF!," ")</f>
        <v xml:space="preserve"> </v>
      </c>
      <c r="C11" s="21" t="str">
        <f t="shared" si="1"/>
        <v xml:space="preserve"> </v>
      </c>
      <c r="D11" s="21" t="str">
        <f t="shared" si="2"/>
        <v xml:space="preserve"> </v>
      </c>
      <c r="E11" s="21" t="str">
        <f t="shared" si="0"/>
        <v xml:space="preserve"> </v>
      </c>
      <c r="F11" s="4" t="e">
        <f>VLOOKUP(E11,'Steps 3+4'!B:G,5,FALSE)</f>
        <v>#N/A</v>
      </c>
    </row>
    <row r="12" spans="1:6">
      <c r="A12" t="str">
        <f>IFERROR(IF((A11+1&lt;='Steps 1+2'!$E$13),A11+1," "),"")</f>
        <v/>
      </c>
      <c r="B12" s="21" t="str">
        <f>IF(ISNUMBER(A12),'Steps 3+4'!#REF!," ")</f>
        <v xml:space="preserve"> </v>
      </c>
      <c r="C12" s="21" t="str">
        <f t="shared" si="1"/>
        <v xml:space="preserve"> </v>
      </c>
      <c r="D12" s="21" t="str">
        <f t="shared" si="2"/>
        <v xml:space="preserve"> </v>
      </c>
      <c r="E12" s="21" t="str">
        <f t="shared" si="0"/>
        <v xml:space="preserve"> </v>
      </c>
      <c r="F12" s="4" t="e">
        <f>VLOOKUP(E12,'Steps 3+4'!B:G,5,FALSE)</f>
        <v>#N/A</v>
      </c>
    </row>
    <row r="13" spans="1:6">
      <c r="A13" t="str">
        <f>IFERROR(IF((A12+1&lt;='Steps 1+2'!$E$13),A12+1," "),"")</f>
        <v/>
      </c>
      <c r="B13" s="21" t="str">
        <f>IF(ISNUMBER(A13),'Steps 3+4'!#REF!," ")</f>
        <v xml:space="preserve"> </v>
      </c>
      <c r="C13" s="21" t="str">
        <f t="shared" si="1"/>
        <v xml:space="preserve"> </v>
      </c>
      <c r="D13" s="21" t="str">
        <f t="shared" si="2"/>
        <v xml:space="preserve"> </v>
      </c>
      <c r="E13" s="21" t="str">
        <f t="shared" si="0"/>
        <v xml:space="preserve"> </v>
      </c>
      <c r="F13" s="4" t="e">
        <f>VLOOKUP(E13,'Steps 3+4'!B:G,5,FALSE)</f>
        <v>#N/A</v>
      </c>
    </row>
    <row r="14" spans="1:6">
      <c r="A14" t="str">
        <f>IFERROR(IF((A13+1&lt;='Steps 1+2'!$E$13),A13+1," "),"")</f>
        <v/>
      </c>
      <c r="B14" s="21" t="str">
        <f>IF(ISNUMBER(A14),'Steps 3+4'!#REF!," ")</f>
        <v xml:space="preserve"> </v>
      </c>
      <c r="C14" s="21" t="str">
        <f t="shared" si="1"/>
        <v xml:space="preserve"> </v>
      </c>
      <c r="D14" s="21" t="str">
        <f t="shared" si="2"/>
        <v xml:space="preserve"> </v>
      </c>
      <c r="E14" s="21" t="str">
        <f t="shared" si="0"/>
        <v xml:space="preserve"> </v>
      </c>
      <c r="F14" s="4" t="e">
        <f>VLOOKUP(E14,'Steps 3+4'!B:G,5,FALSE)</f>
        <v>#N/A</v>
      </c>
    </row>
    <row r="15" spans="1:6">
      <c r="A15" t="str">
        <f>IFERROR(IF((A14+1&lt;='Steps 1+2'!$E$13),A14+1," "),"")</f>
        <v/>
      </c>
      <c r="B15" s="21" t="str">
        <f>IF(ISNUMBER(A15),'Steps 3+4'!#REF!," ")</f>
        <v xml:space="preserve"> </v>
      </c>
      <c r="C15" s="21" t="str">
        <f t="shared" si="1"/>
        <v xml:space="preserve"> </v>
      </c>
      <c r="D15" s="21" t="str">
        <f t="shared" si="2"/>
        <v xml:space="preserve"> </v>
      </c>
      <c r="E15" s="21" t="str">
        <f t="shared" si="0"/>
        <v xml:space="preserve"> </v>
      </c>
      <c r="F15" s="4" t="e">
        <f>VLOOKUP(E15,'Steps 3+4'!B:G,5,FALSE)</f>
        <v>#N/A</v>
      </c>
    </row>
    <row r="16" spans="1:6">
      <c r="A16" t="str">
        <f>IFERROR(IF((A15+1&lt;='Steps 1+2'!$E$13),A15+1," "),"")</f>
        <v/>
      </c>
      <c r="B16" s="21" t="str">
        <f>IF(ISNUMBER(A16),'Steps 3+4'!#REF!," ")</f>
        <v xml:space="preserve"> </v>
      </c>
      <c r="C16" s="21" t="str">
        <f t="shared" si="1"/>
        <v xml:space="preserve"> </v>
      </c>
      <c r="D16" s="21" t="str">
        <f t="shared" si="2"/>
        <v xml:space="preserve"> </v>
      </c>
      <c r="E16" s="21" t="str">
        <f t="shared" si="0"/>
        <v xml:space="preserve"> </v>
      </c>
      <c r="F16" s="4" t="e">
        <f>VLOOKUP(E16,'Steps 3+4'!B:G,5,FALSE)</f>
        <v>#N/A</v>
      </c>
    </row>
    <row r="17" spans="1:6">
      <c r="A17" t="str">
        <f>IFERROR(IF((A16+1&lt;='Steps 1+2'!$E$13),A16+1," "),"")</f>
        <v/>
      </c>
      <c r="B17" s="21" t="str">
        <f>IF(ISNUMBER(A17),'Steps 3+4'!#REF!," ")</f>
        <v xml:space="preserve"> </v>
      </c>
      <c r="C17" s="21" t="str">
        <f t="shared" si="1"/>
        <v xml:space="preserve"> </v>
      </c>
      <c r="D17" s="21" t="str">
        <f t="shared" si="2"/>
        <v xml:space="preserve"> </v>
      </c>
      <c r="E17" s="21" t="str">
        <f t="shared" si="0"/>
        <v xml:space="preserve"> </v>
      </c>
      <c r="F17" s="4" t="e">
        <f>VLOOKUP(E17,'Steps 3+4'!B:G,5,FALSE)</f>
        <v>#N/A</v>
      </c>
    </row>
    <row r="18" spans="1:6">
      <c r="A18" t="str">
        <f>IFERROR(IF((A17+1&lt;='Steps 1+2'!$E$13),A17+1," "),"")</f>
        <v/>
      </c>
      <c r="B18" s="21" t="str">
        <f>IF(ISNUMBER(A18),'Steps 3+4'!#REF!," ")</f>
        <v xml:space="preserve"> </v>
      </c>
      <c r="C18" s="21" t="str">
        <f t="shared" si="1"/>
        <v xml:space="preserve"> </v>
      </c>
      <c r="D18" s="21" t="str">
        <f t="shared" si="2"/>
        <v xml:space="preserve"> </v>
      </c>
      <c r="E18" s="21" t="str">
        <f t="shared" si="0"/>
        <v xml:space="preserve"> </v>
      </c>
      <c r="F18" s="4" t="e">
        <f>VLOOKUP(E18,'Steps 3+4'!B:G,5,FALSE)</f>
        <v>#N/A</v>
      </c>
    </row>
    <row r="19" spans="1:6">
      <c r="A19" t="str">
        <f>IFERROR(IF((A18+1&lt;='Steps 1+2'!$E$13),A18+1," "),"")</f>
        <v/>
      </c>
      <c r="B19" s="21" t="str">
        <f>IF(ISNUMBER(A19),'Steps 3+4'!#REF!," ")</f>
        <v xml:space="preserve"> </v>
      </c>
      <c r="C19" s="21" t="str">
        <f t="shared" si="1"/>
        <v xml:space="preserve"> </v>
      </c>
      <c r="D19" s="21" t="str">
        <f t="shared" si="2"/>
        <v xml:space="preserve"> </v>
      </c>
      <c r="E19" s="21" t="str">
        <f t="shared" si="0"/>
        <v xml:space="preserve"> </v>
      </c>
      <c r="F19" s="4" t="e">
        <f>VLOOKUP(E19,'Steps 3+4'!B:G,5,FALSE)</f>
        <v>#N/A</v>
      </c>
    </row>
    <row r="20" spans="1:6">
      <c r="A20" t="str">
        <f>IFERROR(IF((A19+1&lt;='Steps 1+2'!$E$13),A19+1," "),"")</f>
        <v/>
      </c>
      <c r="B20" s="21" t="str">
        <f>IF(ISNUMBER(A20),'Steps 3+4'!#REF!," ")</f>
        <v xml:space="preserve"> </v>
      </c>
      <c r="C20" s="21" t="str">
        <f t="shared" si="1"/>
        <v xml:space="preserve"> </v>
      </c>
      <c r="D20" s="21" t="str">
        <f t="shared" si="2"/>
        <v xml:space="preserve"> </v>
      </c>
      <c r="E20" s="21" t="str">
        <f t="shared" si="0"/>
        <v xml:space="preserve"> </v>
      </c>
      <c r="F20" s="4" t="e">
        <f>VLOOKUP(E20,'Steps 3+4'!B:G,5,FALSE)</f>
        <v>#N/A</v>
      </c>
    </row>
    <row r="21" spans="1:6">
      <c r="A21" t="str">
        <f>IFERROR(IF((A20+1&lt;='Steps 1+2'!$E$13),A20+1," "),"")</f>
        <v/>
      </c>
      <c r="B21" s="21" t="str">
        <f>IF(ISNUMBER(A21),'Steps 3+4'!#REF!," ")</f>
        <v xml:space="preserve"> </v>
      </c>
      <c r="C21" s="21" t="str">
        <f t="shared" si="1"/>
        <v xml:space="preserve"> </v>
      </c>
      <c r="D21" s="21" t="str">
        <f t="shared" si="2"/>
        <v xml:space="preserve"> </v>
      </c>
      <c r="E21" s="21" t="str">
        <f t="shared" si="0"/>
        <v xml:space="preserve"> </v>
      </c>
      <c r="F21" s="4" t="e">
        <f>VLOOKUP(E21,'Steps 3+4'!B:G,5,FALSE)</f>
        <v>#N/A</v>
      </c>
    </row>
    <row r="22" spans="1:6">
      <c r="A22" t="str">
        <f>IFERROR(IF((A21+1&lt;='Steps 1+2'!$E$13),A21+1," "),"")</f>
        <v/>
      </c>
      <c r="B22" s="21" t="str">
        <f>IF(ISNUMBER(A22),'Steps 3+4'!#REF!," ")</f>
        <v xml:space="preserve"> </v>
      </c>
      <c r="C22" s="21" t="str">
        <f t="shared" si="1"/>
        <v xml:space="preserve"> </v>
      </c>
      <c r="D22" s="21" t="str">
        <f t="shared" si="2"/>
        <v xml:space="preserve"> </v>
      </c>
      <c r="E22" s="21" t="str">
        <f t="shared" si="0"/>
        <v xml:space="preserve"> </v>
      </c>
      <c r="F22" s="4" t="e">
        <f>VLOOKUP(E22,'Steps 3+4'!B:G,5,FALSE)</f>
        <v>#N/A</v>
      </c>
    </row>
    <row r="23" spans="1:6">
      <c r="A23" t="str">
        <f>IFERROR(IF((A22+1&lt;='Steps 1+2'!$E$13),A22+1," "),"")</f>
        <v/>
      </c>
      <c r="B23" s="21" t="str">
        <f>IF(ISNUMBER(A23),'Steps 3+4'!#REF!," ")</f>
        <v xml:space="preserve"> </v>
      </c>
      <c r="C23" s="21" t="str">
        <f t="shared" si="1"/>
        <v xml:space="preserve"> </v>
      </c>
      <c r="D23" s="21" t="str">
        <f t="shared" si="2"/>
        <v xml:space="preserve"> </v>
      </c>
      <c r="E23" s="21" t="str">
        <f t="shared" si="0"/>
        <v xml:space="preserve"> </v>
      </c>
      <c r="F23" s="4" t="e">
        <f>VLOOKUP(E23,'Steps 3+4'!B:G,5,FALSE)</f>
        <v>#N/A</v>
      </c>
    </row>
    <row r="24" spans="1:6">
      <c r="A24" t="str">
        <f>IFERROR(IF((A23+1&lt;='Steps 1+2'!$E$13),A23+1," "),"")</f>
        <v/>
      </c>
      <c r="B24" s="21" t="str">
        <f>IF(ISNUMBER(A24),'Steps 3+4'!#REF!," ")</f>
        <v xml:space="preserve"> </v>
      </c>
      <c r="C24" s="21" t="str">
        <f t="shared" si="1"/>
        <v xml:space="preserve"> </v>
      </c>
      <c r="D24" s="21" t="str">
        <f t="shared" si="2"/>
        <v xml:space="preserve"> </v>
      </c>
      <c r="E24" s="21" t="str">
        <f t="shared" si="0"/>
        <v xml:space="preserve"> </v>
      </c>
      <c r="F24" s="4" t="e">
        <f>VLOOKUP(E24,'Steps 3+4'!B:G,5,FALSE)</f>
        <v>#N/A</v>
      </c>
    </row>
    <row r="25" spans="1:6">
      <c r="A25" t="str">
        <f>IFERROR(IF((A24+1&lt;='Steps 1+2'!$E$13),A24+1," "),"")</f>
        <v/>
      </c>
      <c r="B25" s="21" t="str">
        <f>IF(ISNUMBER(A25),'Steps 3+4'!#REF!," ")</f>
        <v xml:space="preserve"> </v>
      </c>
      <c r="C25" s="21" t="str">
        <f t="shared" si="1"/>
        <v xml:space="preserve"> </v>
      </c>
      <c r="E25" s="21" t="str">
        <f t="shared" si="0"/>
        <v xml:space="preserve"> </v>
      </c>
      <c r="F25" s="4" t="e">
        <f>VLOOKUP(E25,'Steps 3+4'!B:G,5,FALSE)</f>
        <v>#N/A</v>
      </c>
    </row>
    <row r="26" spans="1:6">
      <c r="A26" t="str">
        <f>IFERROR(IF((A25+1&lt;='Steps 1+2'!$E$13),A25+1," "),"")</f>
        <v/>
      </c>
      <c r="B26" s="21" t="str">
        <f>IF(ISNUMBER(A26),'Steps 3+4'!#REF!," ")</f>
        <v xml:space="preserve"> </v>
      </c>
      <c r="C26" s="21" t="str">
        <f t="shared" si="1"/>
        <v xml:space="preserve"> </v>
      </c>
      <c r="E26" s="21" t="str">
        <f t="shared" si="0"/>
        <v xml:space="preserve"> </v>
      </c>
      <c r="F26" s="4" t="e">
        <f>VLOOKUP(E26,'Steps 3+4'!B:G,5,FALSE)</f>
        <v>#N/A</v>
      </c>
    </row>
    <row r="27" spans="1:6">
      <c r="A27" t="str">
        <f>IFERROR(IF((A26+1&lt;='Steps 1+2'!$E$13),A26+1," "),"")</f>
        <v/>
      </c>
      <c r="B27" s="21" t="str">
        <f>IF(ISNUMBER(A27),'Steps 3+4'!#REF!," ")</f>
        <v xml:space="preserve"> </v>
      </c>
      <c r="C27" s="21" t="str">
        <f t="shared" si="1"/>
        <v xml:space="preserve"> </v>
      </c>
      <c r="E27" s="21" t="str">
        <f t="shared" si="0"/>
        <v xml:space="preserve"> </v>
      </c>
      <c r="F27" s="4" t="e">
        <f>VLOOKUP(E27,'Steps 3+4'!B:G,5,FALSE)</f>
        <v>#N/A</v>
      </c>
    </row>
    <row r="28" spans="1:6">
      <c r="A28" t="str">
        <f>IFERROR(IF((A27+1&lt;='Steps 1+2'!$E$13),A27+1," "),"")</f>
        <v/>
      </c>
      <c r="B28" s="21" t="str">
        <f>IF(ISNUMBER(A28),'Steps 3+4'!#REF!," ")</f>
        <v xml:space="preserve"> </v>
      </c>
      <c r="C28" s="21" t="str">
        <f t="shared" si="1"/>
        <v xml:space="preserve"> </v>
      </c>
      <c r="E28" s="21" t="str">
        <f t="shared" si="0"/>
        <v xml:space="preserve"> </v>
      </c>
      <c r="F28" s="4" t="e">
        <f>VLOOKUP(E28,'Steps 3+4'!B:G,5,FALSE)</f>
        <v>#N/A</v>
      </c>
    </row>
    <row r="29" spans="1:6">
      <c r="A29" t="str">
        <f>IFERROR(IF((A28+1&lt;='Steps 1+2'!$E$13),A28+1," "),"")</f>
        <v/>
      </c>
      <c r="B29" s="21" t="str">
        <f>IF(ISNUMBER(A29),'Steps 3+4'!#REF!," ")</f>
        <v xml:space="preserve"> </v>
      </c>
      <c r="C29" s="21" t="str">
        <f t="shared" si="1"/>
        <v xml:space="preserve"> </v>
      </c>
      <c r="E29" s="21" t="str">
        <f t="shared" si="0"/>
        <v xml:space="preserve"> </v>
      </c>
      <c r="F29" s="4" t="e">
        <f>VLOOKUP(E29,'Steps 3+4'!B:G,5,FALSE)</f>
        <v>#N/A</v>
      </c>
    </row>
    <row r="30" spans="1:6">
      <c r="A30" t="str">
        <f>IFERROR(IF((A29+1&lt;='Steps 1+2'!$E$13),A29+1," "),"")</f>
        <v/>
      </c>
      <c r="B30" s="21" t="str">
        <f>IF(ISNUMBER(A30),'Steps 3+4'!#REF!," ")</f>
        <v xml:space="preserve"> </v>
      </c>
      <c r="C30" s="21" t="str">
        <f t="shared" si="1"/>
        <v xml:space="preserve"> </v>
      </c>
      <c r="E30" s="21" t="str">
        <f t="shared" si="0"/>
        <v xml:space="preserve"> </v>
      </c>
      <c r="F30" s="4" t="e">
        <f>VLOOKUP(E30,'Steps 3+4'!B:G,5,FALSE)</f>
        <v>#N/A</v>
      </c>
    </row>
    <row r="31" spans="1:6">
      <c r="A31" t="str">
        <f>IFERROR(IF((A30+1&lt;='Steps 1+2'!$E$13),A30+1," "),"")</f>
        <v/>
      </c>
      <c r="B31" s="21" t="str">
        <f>IF(ISNUMBER(A31),'Steps 3+4'!#REF!," ")</f>
        <v xml:space="preserve"> </v>
      </c>
      <c r="C31" s="21" t="str">
        <f t="shared" si="1"/>
        <v xml:space="preserve"> </v>
      </c>
      <c r="E31" s="21" t="str">
        <f t="shared" si="0"/>
        <v xml:space="preserve"> </v>
      </c>
      <c r="F31" s="4" t="e">
        <f>VLOOKUP(E31,'Steps 3+4'!B:G,5,FALSE)</f>
        <v>#N/A</v>
      </c>
    </row>
    <row r="32" spans="1:6">
      <c r="A32" t="str">
        <f>IFERROR(IF((A31+1&lt;='Steps 1+2'!$E$13),A31+1," "),"")</f>
        <v/>
      </c>
      <c r="B32" s="21" t="str">
        <f>IF(ISNUMBER(A32),'Steps 3+4'!#REF!," ")</f>
        <v xml:space="preserve"> </v>
      </c>
      <c r="C32" s="21" t="str">
        <f t="shared" si="1"/>
        <v xml:space="preserve"> </v>
      </c>
      <c r="E32" s="21" t="str">
        <f t="shared" si="0"/>
        <v xml:space="preserve"> </v>
      </c>
      <c r="F32" s="4" t="e">
        <f>VLOOKUP(E32,'Steps 3+4'!B:G,5,FALSE)</f>
        <v>#N/A</v>
      </c>
    </row>
    <row r="33" spans="1:6">
      <c r="A33" t="str">
        <f>IFERROR(IF((A32+1&lt;='Steps 1+2'!$E$13),A32+1," "),"")</f>
        <v/>
      </c>
      <c r="B33" s="21" t="str">
        <f>IF(ISNUMBER(A33),'Steps 3+4'!#REF!," ")</f>
        <v xml:space="preserve"> </v>
      </c>
      <c r="C33" s="21" t="str">
        <f t="shared" si="1"/>
        <v xml:space="preserve"> </v>
      </c>
      <c r="E33" s="21" t="str">
        <f t="shared" si="0"/>
        <v xml:space="preserve"> </v>
      </c>
      <c r="F33" s="4" t="e">
        <f>VLOOKUP(E33,'Steps 3+4'!B:G,5,FALSE)</f>
        <v>#N/A</v>
      </c>
    </row>
    <row r="34" spans="1:6">
      <c r="A34" t="str">
        <f>IFERROR(IF((A33+1&lt;='Steps 1+2'!$E$13),A33+1," "),"")</f>
        <v/>
      </c>
      <c r="B34" s="21" t="str">
        <f>IF(ISNUMBER(A34),'Steps 3+4'!#REF!," ")</f>
        <v xml:space="preserve"> </v>
      </c>
      <c r="C34" s="21" t="str">
        <f t="shared" si="1"/>
        <v xml:space="preserve"> </v>
      </c>
      <c r="E34" s="21" t="str">
        <f t="shared" ref="E34:E65" si="3">IFERROR(SMALL(C:C,A34)," ")</f>
        <v xml:space="preserve"> </v>
      </c>
      <c r="F34" s="4" t="e">
        <f>VLOOKUP(E34,'Steps 3+4'!B:G,5,FALSE)</f>
        <v>#N/A</v>
      </c>
    </row>
    <row r="35" spans="1:6">
      <c r="A35" t="str">
        <f>IFERROR(IF((A34+1&lt;='Steps 1+2'!$E$13),A34+1," "),"")</f>
        <v/>
      </c>
      <c r="B35" s="21" t="str">
        <f>IF(ISNUMBER(A35),'Steps 3+4'!#REF!," ")</f>
        <v xml:space="preserve"> </v>
      </c>
      <c r="C35" s="21" t="str">
        <f t="shared" si="1"/>
        <v xml:space="preserve"> </v>
      </c>
      <c r="E35" s="21" t="str">
        <f t="shared" si="3"/>
        <v xml:space="preserve"> </v>
      </c>
      <c r="F35" s="4" t="e">
        <f>VLOOKUP(E35,'Steps 3+4'!B:G,5,FALSE)</f>
        <v>#N/A</v>
      </c>
    </row>
    <row r="36" spans="1:6">
      <c r="A36" t="str">
        <f>IFERROR(IF((A35+1&lt;='Steps 1+2'!$E$13),A35+1," "),"")</f>
        <v/>
      </c>
      <c r="B36" s="21" t="str">
        <f>IF(ISNUMBER(A36),'Steps 3+4'!#REF!," ")</f>
        <v xml:space="preserve"> </v>
      </c>
      <c r="C36" s="21" t="str">
        <f t="shared" si="1"/>
        <v xml:space="preserve"> </v>
      </c>
      <c r="E36" s="21" t="str">
        <f t="shared" si="3"/>
        <v xml:space="preserve"> </v>
      </c>
      <c r="F36" s="4" t="e">
        <f>VLOOKUP(E36,'Steps 3+4'!B:G,5,FALSE)</f>
        <v>#N/A</v>
      </c>
    </row>
    <row r="37" spans="1:6">
      <c r="A37" t="str">
        <f>IFERROR(IF((A36+1&lt;='Steps 1+2'!$E$13),A36+1," "),"")</f>
        <v/>
      </c>
      <c r="B37" s="21" t="str">
        <f>IF(ISNUMBER(A37),'Steps 3+4'!#REF!," ")</f>
        <v xml:space="preserve"> </v>
      </c>
      <c r="C37" s="21" t="str">
        <f t="shared" si="1"/>
        <v xml:space="preserve"> </v>
      </c>
      <c r="E37" s="21" t="str">
        <f t="shared" si="3"/>
        <v xml:space="preserve"> </v>
      </c>
      <c r="F37" s="4" t="e">
        <f>VLOOKUP(E37,'Steps 3+4'!B:G,5,FALSE)</f>
        <v>#N/A</v>
      </c>
    </row>
    <row r="38" spans="1:6">
      <c r="A38" t="str">
        <f>IFERROR(IF((A37+1&lt;='Steps 1+2'!$E$13),A37+1," "),"")</f>
        <v/>
      </c>
      <c r="B38" s="21" t="str">
        <f>IF(ISNUMBER(A38),'Steps 3+4'!#REF!," ")</f>
        <v xml:space="preserve"> </v>
      </c>
      <c r="C38" s="21" t="str">
        <f t="shared" si="1"/>
        <v xml:space="preserve"> </v>
      </c>
      <c r="E38" s="21" t="str">
        <f t="shared" si="3"/>
        <v xml:space="preserve"> </v>
      </c>
      <c r="F38" s="4" t="e">
        <f>VLOOKUP(E38,'Steps 3+4'!B:G,5,FALSE)</f>
        <v>#N/A</v>
      </c>
    </row>
    <row r="39" spans="1:6">
      <c r="A39" t="str">
        <f>IFERROR(IF((A38+1&lt;='Steps 1+2'!$E$13),A38+1," "),"")</f>
        <v/>
      </c>
      <c r="B39" s="21" t="str">
        <f>IF(ISNUMBER(A39),'Steps 3+4'!#REF!," ")</f>
        <v xml:space="preserve"> </v>
      </c>
      <c r="C39" s="21" t="str">
        <f t="shared" si="1"/>
        <v xml:space="preserve"> </v>
      </c>
      <c r="E39" s="21" t="str">
        <f t="shared" si="3"/>
        <v xml:space="preserve"> </v>
      </c>
      <c r="F39" s="4" t="e">
        <f>VLOOKUP(E39,'Steps 3+4'!B:G,5,FALSE)</f>
        <v>#N/A</v>
      </c>
    </row>
    <row r="40" spans="1:6">
      <c r="A40" t="str">
        <f>IFERROR(IF((A39+1&lt;='Steps 1+2'!$E$13),A39+1," "),"")</f>
        <v/>
      </c>
      <c r="B40" s="21" t="str">
        <f>IF(ISNUMBER(A40),'Steps 3+4'!#REF!," ")</f>
        <v xml:space="preserve"> </v>
      </c>
      <c r="C40" s="21" t="str">
        <f t="shared" si="1"/>
        <v xml:space="preserve"> </v>
      </c>
      <c r="E40" s="21" t="str">
        <f t="shared" si="3"/>
        <v xml:space="preserve"> </v>
      </c>
      <c r="F40" s="4" t="e">
        <f>VLOOKUP(E40,'Steps 3+4'!B:G,5,FALSE)</f>
        <v>#N/A</v>
      </c>
    </row>
    <row r="41" spans="1:6">
      <c r="A41" t="str">
        <f>IFERROR(IF((A40+1&lt;='Steps 1+2'!$E$13),A40+1," "),"")</f>
        <v/>
      </c>
      <c r="B41" s="21" t="str">
        <f>IF(ISNUMBER(A41),'Steps 3+4'!#REF!," ")</f>
        <v xml:space="preserve"> </v>
      </c>
      <c r="C41" s="21" t="str">
        <f t="shared" si="1"/>
        <v xml:space="preserve"> </v>
      </c>
      <c r="E41" s="21" t="str">
        <f t="shared" si="3"/>
        <v xml:space="preserve"> </v>
      </c>
      <c r="F41" s="4" t="e">
        <f>VLOOKUP(E41,'Steps 3+4'!B:G,5,FALSE)</f>
        <v>#N/A</v>
      </c>
    </row>
    <row r="42" spans="1:6">
      <c r="A42" t="str">
        <f>IFERROR(IF((A41+1&lt;='Steps 1+2'!$E$13),A41+1," "),"")</f>
        <v/>
      </c>
      <c r="B42" s="21" t="str">
        <f>IF(ISNUMBER(A42),'Steps 3+4'!#REF!," ")</f>
        <v xml:space="preserve"> </v>
      </c>
      <c r="C42" s="21" t="str">
        <f t="shared" si="1"/>
        <v xml:space="preserve"> </v>
      </c>
      <c r="E42" s="21" t="str">
        <f t="shared" si="3"/>
        <v xml:space="preserve"> </v>
      </c>
      <c r="F42" s="4" t="e">
        <f>VLOOKUP(E42,'Steps 3+4'!B:G,5,FALSE)</f>
        <v>#N/A</v>
      </c>
    </row>
    <row r="43" spans="1:6">
      <c r="A43" t="str">
        <f>IFERROR(IF((A42+1&lt;='Steps 1+2'!$E$13),A42+1," "),"")</f>
        <v/>
      </c>
      <c r="B43" s="21" t="str">
        <f>IF(ISNUMBER(A43),'Steps 3+4'!#REF!," ")</f>
        <v xml:space="preserve"> </v>
      </c>
      <c r="C43" s="21" t="str">
        <f t="shared" si="1"/>
        <v xml:space="preserve"> </v>
      </c>
      <c r="E43" s="21" t="str">
        <f t="shared" si="3"/>
        <v xml:space="preserve"> </v>
      </c>
      <c r="F43" s="4" t="e">
        <f>VLOOKUP(E43,'Steps 3+4'!B:G,5,FALSE)</f>
        <v>#N/A</v>
      </c>
    </row>
    <row r="44" spans="1:6">
      <c r="A44" t="str">
        <f>IFERROR(IF((A43+1&lt;='Steps 1+2'!$E$13),A43+1," "),"")</f>
        <v/>
      </c>
      <c r="B44" s="21" t="str">
        <f>IF(ISNUMBER(A44),'Steps 3+4'!#REF!," ")</f>
        <v xml:space="preserve"> </v>
      </c>
      <c r="C44" s="21" t="str">
        <f t="shared" si="1"/>
        <v xml:space="preserve"> </v>
      </c>
      <c r="E44" s="21" t="str">
        <f t="shared" si="3"/>
        <v xml:space="preserve"> </v>
      </c>
      <c r="F44" s="4" t="e">
        <f>VLOOKUP(E44,'Steps 3+4'!B:G,5,FALSE)</f>
        <v>#N/A</v>
      </c>
    </row>
    <row r="45" spans="1:6">
      <c r="A45" t="str">
        <f>IFERROR(IF((A44+1&lt;='Steps 1+2'!$E$13),A44+1," "),"")</f>
        <v/>
      </c>
      <c r="B45" s="21" t="str">
        <f>IF(ISNUMBER(A45),'Steps 3+4'!#REF!," ")</f>
        <v xml:space="preserve"> </v>
      </c>
      <c r="C45" s="21" t="str">
        <f t="shared" si="1"/>
        <v xml:space="preserve"> </v>
      </c>
      <c r="E45" s="21" t="str">
        <f t="shared" si="3"/>
        <v xml:space="preserve"> </v>
      </c>
      <c r="F45" s="4" t="e">
        <f>VLOOKUP(E45,'Steps 3+4'!B:G,5,FALSE)</f>
        <v>#N/A</v>
      </c>
    </row>
    <row r="46" spans="1:6">
      <c r="A46" t="str">
        <f>IFERROR(IF((A45+1&lt;='Steps 1+2'!$E$13),A45+1," "),"")</f>
        <v/>
      </c>
      <c r="B46" s="21" t="str">
        <f>IF(ISNUMBER(A46),'Steps 3+4'!#REF!," ")</f>
        <v xml:space="preserve"> </v>
      </c>
      <c r="C46" s="21" t="str">
        <f t="shared" si="1"/>
        <v xml:space="preserve"> </v>
      </c>
      <c r="E46" s="21" t="str">
        <f t="shared" si="3"/>
        <v xml:space="preserve"> </v>
      </c>
      <c r="F46" s="4" t="e">
        <f>VLOOKUP(E46,'Steps 3+4'!B:G,5,FALSE)</f>
        <v>#N/A</v>
      </c>
    </row>
    <row r="47" spans="1:6">
      <c r="A47" t="str">
        <f>IFERROR(IF((A46+1&lt;='Steps 1+2'!$E$13),A46+1," "),"")</f>
        <v/>
      </c>
      <c r="B47" s="21" t="str">
        <f>IF(ISNUMBER(A47),'Steps 3+4'!#REF!," ")</f>
        <v xml:space="preserve"> </v>
      </c>
      <c r="C47" s="21" t="str">
        <f t="shared" si="1"/>
        <v xml:space="preserve"> </v>
      </c>
      <c r="E47" s="21" t="str">
        <f t="shared" si="3"/>
        <v xml:space="preserve"> </v>
      </c>
      <c r="F47" s="4" t="e">
        <f>VLOOKUP(E47,'Steps 3+4'!B:G,5,FALSE)</f>
        <v>#N/A</v>
      </c>
    </row>
    <row r="48" spans="1:6">
      <c r="A48" t="str">
        <f>IFERROR(IF((A47+1&lt;='Steps 1+2'!$E$13),A47+1," "),"")</f>
        <v/>
      </c>
      <c r="B48" s="21" t="str">
        <f>IF(ISNUMBER(A48),'Steps 3+4'!#REF!," ")</f>
        <v xml:space="preserve"> </v>
      </c>
      <c r="C48" s="21" t="str">
        <f t="shared" si="1"/>
        <v xml:space="preserve"> </v>
      </c>
      <c r="E48" s="21" t="str">
        <f t="shared" si="3"/>
        <v xml:space="preserve"> </v>
      </c>
      <c r="F48" s="4" t="e">
        <f>VLOOKUP(E48,'Steps 3+4'!B:G,5,FALSE)</f>
        <v>#N/A</v>
      </c>
    </row>
    <row r="49" spans="1:6">
      <c r="A49" t="str">
        <f>IFERROR(IF((A48+1&lt;='Steps 1+2'!$E$13),A48+1," "),"")</f>
        <v/>
      </c>
      <c r="B49" s="21" t="str">
        <f>IF(ISNUMBER(A49),'Steps 3+4'!#REF!," ")</f>
        <v xml:space="preserve"> </v>
      </c>
      <c r="C49" s="21" t="str">
        <f t="shared" si="1"/>
        <v xml:space="preserve"> </v>
      </c>
      <c r="E49" s="21" t="str">
        <f t="shared" si="3"/>
        <v xml:space="preserve"> </v>
      </c>
      <c r="F49" s="4" t="e">
        <f>VLOOKUP(E49,'Steps 3+4'!B:G,5,FALSE)</f>
        <v>#N/A</v>
      </c>
    </row>
    <row r="50" spans="1:6">
      <c r="A50" t="str">
        <f>IFERROR(IF((A49+1&lt;='Steps 1+2'!$E$13),A49+1," "),"")</f>
        <v/>
      </c>
      <c r="B50" s="21" t="str">
        <f>IF(ISNUMBER(A50),'Steps 3+4'!#REF!," ")</f>
        <v xml:space="preserve"> </v>
      </c>
      <c r="C50" s="21" t="str">
        <f t="shared" si="1"/>
        <v xml:space="preserve"> </v>
      </c>
      <c r="E50" s="21" t="str">
        <f t="shared" si="3"/>
        <v xml:space="preserve"> </v>
      </c>
      <c r="F50" s="4" t="e">
        <f>VLOOKUP(E50,'Steps 3+4'!B:G,5,FALSE)</f>
        <v>#N/A</v>
      </c>
    </row>
    <row r="51" spans="1:6">
      <c r="A51" t="str">
        <f>IFERROR(IF((A50+1&lt;='Steps 1+2'!$E$13),A50+1," "),"")</f>
        <v/>
      </c>
      <c r="B51" s="21" t="str">
        <f>IF(ISNUMBER(A51),'Steps 3+4'!#REF!," ")</f>
        <v xml:space="preserve"> </v>
      </c>
      <c r="C51" s="21" t="str">
        <f t="shared" si="1"/>
        <v xml:space="preserve"> </v>
      </c>
      <c r="E51" s="21" t="str">
        <f t="shared" si="3"/>
        <v xml:space="preserve"> </v>
      </c>
      <c r="F51" s="4" t="e">
        <f>VLOOKUP(E51,'Steps 3+4'!B:G,5,FALSE)</f>
        <v>#N/A</v>
      </c>
    </row>
    <row r="52" spans="1:6">
      <c r="A52" t="str">
        <f>IFERROR(IF((A51+1&lt;='Steps 1+2'!$E$13),A51+1," "),"")</f>
        <v/>
      </c>
      <c r="B52" s="21" t="str">
        <f>IF(ISNUMBER(A52),'Steps 3+4'!#REF!," ")</f>
        <v xml:space="preserve"> </v>
      </c>
      <c r="C52" s="21" t="str">
        <f t="shared" si="1"/>
        <v xml:space="preserve"> </v>
      </c>
      <c r="E52" s="21" t="str">
        <f t="shared" si="3"/>
        <v xml:space="preserve"> </v>
      </c>
      <c r="F52" s="4" t="e">
        <f>VLOOKUP(E52,'Steps 3+4'!B:G,5,FALSE)</f>
        <v>#N/A</v>
      </c>
    </row>
    <row r="53" spans="1:6">
      <c r="A53" t="str">
        <f>IFERROR(IF((A52+1&lt;='Steps 1+2'!$E$13),A52+1," "),"")</f>
        <v/>
      </c>
      <c r="B53" s="21" t="str">
        <f>IF(ISNUMBER(A53),'Steps 3+4'!#REF!," ")</f>
        <v xml:space="preserve"> </v>
      </c>
      <c r="C53" s="21" t="str">
        <f t="shared" si="1"/>
        <v xml:space="preserve"> </v>
      </c>
      <c r="E53" s="21" t="str">
        <f t="shared" si="3"/>
        <v xml:space="preserve"> </v>
      </c>
      <c r="F53" s="4" t="e">
        <f>VLOOKUP(E53,'Steps 3+4'!B:G,5,FALSE)</f>
        <v>#N/A</v>
      </c>
    </row>
    <row r="54" spans="1:6">
      <c r="A54" t="str">
        <f>IFERROR(IF((A53+1&lt;='Steps 1+2'!$E$13),A53+1," "),"")</f>
        <v/>
      </c>
      <c r="B54" s="21" t="str">
        <f>IF(ISNUMBER(A54),'Steps 3+4'!#REF!," ")</f>
        <v xml:space="preserve"> </v>
      </c>
      <c r="C54" s="21" t="str">
        <f t="shared" si="1"/>
        <v xml:space="preserve"> </v>
      </c>
      <c r="E54" s="21" t="str">
        <f t="shared" si="3"/>
        <v xml:space="preserve"> </v>
      </c>
      <c r="F54" s="4" t="e">
        <f>VLOOKUP(E54,'Steps 3+4'!B:G,5,FALSE)</f>
        <v>#N/A</v>
      </c>
    </row>
    <row r="55" spans="1:6">
      <c r="A55" t="str">
        <f>IFERROR(IF((A54+1&lt;='Steps 1+2'!$E$13),A54+1," "),"")</f>
        <v/>
      </c>
      <c r="B55" s="21" t="str">
        <f>IF(ISNUMBER(A55),'Steps 3+4'!#REF!," ")</f>
        <v xml:space="preserve"> </v>
      </c>
      <c r="C55" s="21" t="str">
        <f t="shared" si="1"/>
        <v xml:space="preserve"> </v>
      </c>
      <c r="E55" s="21" t="str">
        <f t="shared" si="3"/>
        <v xml:space="preserve"> </v>
      </c>
      <c r="F55" s="4" t="e">
        <f>VLOOKUP(E55,'Steps 3+4'!B:G,5,FALSE)</f>
        <v>#N/A</v>
      </c>
    </row>
    <row r="56" spans="1:6">
      <c r="A56" t="str">
        <f>IFERROR(IF((A55+1&lt;='Steps 1+2'!$E$13),A55+1," "),"")</f>
        <v/>
      </c>
      <c r="B56" s="21" t="str">
        <f>IF(ISNUMBER(A56),'Steps 3+4'!#REF!," ")</f>
        <v xml:space="preserve"> </v>
      </c>
      <c r="C56" s="21" t="str">
        <f t="shared" si="1"/>
        <v xml:space="preserve"> </v>
      </c>
      <c r="E56" s="21" t="str">
        <f t="shared" si="3"/>
        <v xml:space="preserve"> </v>
      </c>
      <c r="F56" s="4" t="e">
        <f>VLOOKUP(E56,'Steps 3+4'!B:G,5,FALSE)</f>
        <v>#N/A</v>
      </c>
    </row>
    <row r="57" spans="1:6">
      <c r="A57" t="str">
        <f>IFERROR(IF((A56+1&lt;='Steps 1+2'!$E$13),A56+1," "),"")</f>
        <v/>
      </c>
      <c r="B57" s="21" t="str">
        <f>IF(ISNUMBER(A57),'Steps 3+4'!#REF!," ")</f>
        <v xml:space="preserve"> </v>
      </c>
      <c r="C57" s="21" t="str">
        <f t="shared" si="1"/>
        <v xml:space="preserve"> </v>
      </c>
      <c r="E57" s="21" t="str">
        <f t="shared" si="3"/>
        <v xml:space="preserve"> </v>
      </c>
      <c r="F57" s="4" t="e">
        <f>VLOOKUP(E57,'Steps 3+4'!B:G,5,FALSE)</f>
        <v>#N/A</v>
      </c>
    </row>
    <row r="58" spans="1:6">
      <c r="A58" t="str">
        <f>IFERROR(IF((A57+1&lt;='Steps 1+2'!$E$13),A57+1," "),"")</f>
        <v/>
      </c>
      <c r="B58" s="21" t="str">
        <f>IF(ISNUMBER(A58),'Steps 3+4'!#REF!," ")</f>
        <v xml:space="preserve"> </v>
      </c>
      <c r="C58" s="21" t="str">
        <f t="shared" si="1"/>
        <v xml:space="preserve"> </v>
      </c>
      <c r="E58" s="21" t="str">
        <f t="shared" si="3"/>
        <v xml:space="preserve"> </v>
      </c>
      <c r="F58" s="4" t="e">
        <f>VLOOKUP(E58,'Steps 3+4'!B:G,5,FALSE)</f>
        <v>#N/A</v>
      </c>
    </row>
    <row r="59" spans="1:6">
      <c r="A59" t="str">
        <f>IFERROR(IF((A58+1&lt;='Steps 1+2'!$E$13),A58+1," "),"")</f>
        <v/>
      </c>
      <c r="B59" s="21" t="str">
        <f>IF(ISNUMBER(A59),'Steps 3+4'!#REF!," ")</f>
        <v xml:space="preserve"> </v>
      </c>
      <c r="C59" s="21" t="str">
        <f t="shared" si="1"/>
        <v xml:space="preserve"> </v>
      </c>
      <c r="E59" s="21" t="str">
        <f t="shared" si="3"/>
        <v xml:space="preserve"> </v>
      </c>
      <c r="F59" s="4" t="e">
        <f>VLOOKUP(E59,'Steps 3+4'!B:G,5,FALSE)</f>
        <v>#N/A</v>
      </c>
    </row>
    <row r="60" spans="1:6">
      <c r="A60" t="str">
        <f>IFERROR(IF((A59+1&lt;='Steps 1+2'!$E$13),A59+1," "),"")</f>
        <v/>
      </c>
      <c r="B60" s="21" t="str">
        <f>IF(ISNUMBER(A60),'Steps 3+4'!#REF!," ")</f>
        <v xml:space="preserve"> </v>
      </c>
      <c r="C60" s="21" t="str">
        <f t="shared" si="1"/>
        <v xml:space="preserve"> </v>
      </c>
      <c r="E60" s="21" t="str">
        <f t="shared" si="3"/>
        <v xml:space="preserve"> </v>
      </c>
      <c r="F60" s="4" t="e">
        <f>VLOOKUP(E60,'Steps 3+4'!B:G,5,FALSE)</f>
        <v>#N/A</v>
      </c>
    </row>
    <row r="61" spans="1:6">
      <c r="A61" t="str">
        <f>IFERROR(IF((A60+1&lt;='Steps 1+2'!$E$13),A60+1," "),"")</f>
        <v/>
      </c>
      <c r="B61" s="21" t="str">
        <f>IF(ISNUMBER(A61),'Steps 3+4'!#REF!," ")</f>
        <v xml:space="preserve"> </v>
      </c>
      <c r="C61" s="21" t="str">
        <f t="shared" si="1"/>
        <v xml:space="preserve"> </v>
      </c>
      <c r="E61" s="21" t="str">
        <f t="shared" si="3"/>
        <v xml:space="preserve"> </v>
      </c>
      <c r="F61" s="4" t="e">
        <f>VLOOKUP(E61,'Steps 3+4'!B:G,5,FALSE)</f>
        <v>#N/A</v>
      </c>
    </row>
    <row r="62" spans="1:6">
      <c r="A62" t="str">
        <f>IFERROR(IF((A61+1&lt;='Steps 1+2'!$E$13),A61+1," "),"")</f>
        <v/>
      </c>
      <c r="B62" s="21" t="str">
        <f>IF(ISNUMBER(A62),'Steps 3+4'!#REF!," ")</f>
        <v xml:space="preserve"> </v>
      </c>
      <c r="C62" s="21" t="str">
        <f t="shared" si="1"/>
        <v xml:space="preserve"> </v>
      </c>
      <c r="E62" s="21" t="str">
        <f t="shared" si="3"/>
        <v xml:space="preserve"> </v>
      </c>
      <c r="F62" s="4" t="e">
        <f>VLOOKUP(E62,'Steps 3+4'!B:G,5,FALSE)</f>
        <v>#N/A</v>
      </c>
    </row>
    <row r="63" spans="1:6">
      <c r="A63" t="str">
        <f>IFERROR(IF((A62+1&lt;='Steps 1+2'!$E$13),A62+1," "),"")</f>
        <v/>
      </c>
      <c r="B63" s="21" t="str">
        <f>IF(ISNUMBER(A63),'Steps 3+4'!#REF!," ")</f>
        <v xml:space="preserve"> </v>
      </c>
      <c r="C63" s="21" t="str">
        <f t="shared" si="1"/>
        <v xml:space="preserve"> </v>
      </c>
      <c r="E63" s="21" t="str">
        <f t="shared" si="3"/>
        <v xml:space="preserve"> </v>
      </c>
      <c r="F63" s="4" t="e">
        <f>VLOOKUP(E63,'Steps 3+4'!B:G,5,FALSE)</f>
        <v>#N/A</v>
      </c>
    </row>
    <row r="64" spans="1:6">
      <c r="A64" t="str">
        <f>IFERROR(IF((A63+1&lt;='Steps 1+2'!$E$13),A63+1," "),"")</f>
        <v/>
      </c>
      <c r="B64" s="21" t="str">
        <f>IF(ISNUMBER(A64),'Steps 3+4'!#REF!," ")</f>
        <v xml:space="preserve"> </v>
      </c>
      <c r="C64" s="21" t="str">
        <f t="shared" si="1"/>
        <v xml:space="preserve"> </v>
      </c>
      <c r="E64" s="21" t="str">
        <f t="shared" si="3"/>
        <v xml:space="preserve"> </v>
      </c>
      <c r="F64" s="4" t="e">
        <f>VLOOKUP(E64,'Steps 3+4'!B:G,5,FALSE)</f>
        <v>#N/A</v>
      </c>
    </row>
    <row r="65" spans="1:6">
      <c r="A65" t="str">
        <f>IFERROR(IF((A64+1&lt;='Steps 1+2'!$E$13),A64+1," "),"")</f>
        <v/>
      </c>
      <c r="B65" s="21" t="str">
        <f>IF(ISNUMBER(A65),'Steps 3+4'!#REF!," ")</f>
        <v xml:space="preserve"> </v>
      </c>
      <c r="C65" s="21" t="str">
        <f t="shared" si="1"/>
        <v xml:space="preserve"> </v>
      </c>
      <c r="E65" s="21" t="str">
        <f t="shared" si="3"/>
        <v xml:space="preserve"> </v>
      </c>
      <c r="F65" s="4" t="e">
        <f>VLOOKUP(E65,'Steps 3+4'!B:G,5,FALSE)</f>
        <v>#N/A</v>
      </c>
    </row>
    <row r="66" spans="1:6">
      <c r="A66" t="str">
        <f>IFERROR(IF((A65+1&lt;='Steps 1+2'!$E$13),A65+1," "),"")</f>
        <v/>
      </c>
      <c r="B66" s="21" t="str">
        <f>IF(ISNUMBER(A66),'Steps 3+4'!#REF!," ")</f>
        <v xml:space="preserve"> </v>
      </c>
      <c r="C66" s="21" t="str">
        <f t="shared" si="1"/>
        <v xml:space="preserve"> </v>
      </c>
      <c r="E66" s="21" t="str">
        <f t="shared" ref="E66:E97" si="4">IFERROR(SMALL(C:C,A66)," ")</f>
        <v xml:space="preserve"> </v>
      </c>
      <c r="F66" s="4" t="e">
        <f>VLOOKUP(E66,'Steps 3+4'!B:G,5,FALSE)</f>
        <v>#N/A</v>
      </c>
    </row>
    <row r="67" spans="1:6">
      <c r="A67" t="str">
        <f>IFERROR(IF((A66+1&lt;='Steps 1+2'!$E$13),A66+1," "),"")</f>
        <v/>
      </c>
      <c r="B67" s="21" t="str">
        <f>IF(ISNUMBER(A67),'Steps 3+4'!#REF!," ")</f>
        <v xml:space="preserve"> </v>
      </c>
      <c r="C67" s="21" t="str">
        <f t="shared" si="1"/>
        <v xml:space="preserve"> </v>
      </c>
      <c r="E67" s="21" t="str">
        <f t="shared" si="4"/>
        <v xml:space="preserve"> </v>
      </c>
      <c r="F67" s="4" t="e">
        <f>VLOOKUP(E67,'Steps 3+4'!B:G,5,FALSE)</f>
        <v>#N/A</v>
      </c>
    </row>
    <row r="68" spans="1:6">
      <c r="A68" t="str">
        <f>IFERROR(IF((A67+1&lt;='Steps 1+2'!$E$13),A67+1," "),"")</f>
        <v/>
      </c>
      <c r="B68" s="21" t="str">
        <f>IF(ISNUMBER(A68),'Steps 3+4'!#REF!," ")</f>
        <v xml:space="preserve"> </v>
      </c>
      <c r="C68" s="21" t="str">
        <f t="shared" ref="C68:C131" si="5">IFERROR(((LEFT(B68,2)&amp;MID(B68,4,3)&amp;RIGHT(B68,3))*1)," ")</f>
        <v xml:space="preserve"> </v>
      </c>
      <c r="E68" s="21" t="str">
        <f t="shared" si="4"/>
        <v xml:space="preserve"> </v>
      </c>
      <c r="F68" s="4" t="e">
        <f>VLOOKUP(E68,'Steps 3+4'!B:G,5,FALSE)</f>
        <v>#N/A</v>
      </c>
    </row>
    <row r="69" spans="1:6">
      <c r="A69" t="str">
        <f>IFERROR(IF((A68+1&lt;='Steps 1+2'!$E$13),A68+1," "),"")</f>
        <v/>
      </c>
      <c r="B69" s="21" t="str">
        <f>IF(ISNUMBER(A69),'Steps 3+4'!#REF!," ")</f>
        <v xml:space="preserve"> </v>
      </c>
      <c r="C69" s="21" t="str">
        <f t="shared" si="5"/>
        <v xml:space="preserve"> </v>
      </c>
      <c r="E69" s="21" t="str">
        <f t="shared" si="4"/>
        <v xml:space="preserve"> </v>
      </c>
      <c r="F69" s="4" t="e">
        <f>VLOOKUP(E69,'Steps 3+4'!B:G,5,FALSE)</f>
        <v>#N/A</v>
      </c>
    </row>
    <row r="70" spans="1:6">
      <c r="A70" t="str">
        <f>IFERROR(IF((A69+1&lt;='Steps 1+2'!$E$13),A69+1," "),"")</f>
        <v/>
      </c>
      <c r="B70" s="21" t="str">
        <f>IF(ISNUMBER(A70),'Steps 3+4'!#REF!," ")</f>
        <v xml:space="preserve"> </v>
      </c>
      <c r="C70" s="21" t="str">
        <f t="shared" si="5"/>
        <v xml:space="preserve"> </v>
      </c>
      <c r="E70" s="21" t="str">
        <f t="shared" si="4"/>
        <v xml:space="preserve"> </v>
      </c>
      <c r="F70" s="4" t="e">
        <f>VLOOKUP(E70,'Steps 3+4'!B:G,5,FALSE)</f>
        <v>#N/A</v>
      </c>
    </row>
    <row r="71" spans="1:6">
      <c r="A71" t="str">
        <f>IFERROR(IF((A70+1&lt;='Steps 1+2'!$E$13),A70+1," "),"")</f>
        <v/>
      </c>
      <c r="B71" s="21" t="str">
        <f>IF(ISNUMBER(A71),'Steps 3+4'!#REF!," ")</f>
        <v xml:space="preserve"> </v>
      </c>
      <c r="C71" s="21" t="str">
        <f t="shared" si="5"/>
        <v xml:space="preserve"> </v>
      </c>
      <c r="E71" s="21" t="str">
        <f t="shared" si="4"/>
        <v xml:space="preserve"> </v>
      </c>
      <c r="F71" s="4" t="e">
        <f>VLOOKUP(E71,'Steps 3+4'!B:G,5,FALSE)</f>
        <v>#N/A</v>
      </c>
    </row>
    <row r="72" spans="1:6">
      <c r="A72" t="str">
        <f>IFERROR(IF((A71+1&lt;='Steps 1+2'!$E$13),A71+1," "),"")</f>
        <v/>
      </c>
      <c r="B72" s="21" t="str">
        <f>IF(ISNUMBER(A72),'Steps 3+4'!#REF!," ")</f>
        <v xml:space="preserve"> </v>
      </c>
      <c r="C72" s="21" t="str">
        <f t="shared" si="5"/>
        <v xml:space="preserve"> </v>
      </c>
      <c r="E72" s="21" t="str">
        <f t="shared" si="4"/>
        <v xml:space="preserve"> </v>
      </c>
      <c r="F72" s="4" t="e">
        <f>VLOOKUP(E72,'Steps 3+4'!B:G,5,FALSE)</f>
        <v>#N/A</v>
      </c>
    </row>
    <row r="73" spans="1:6">
      <c r="A73" t="str">
        <f>IFERROR(IF((A72+1&lt;='Steps 1+2'!$E$13),A72+1," "),"")</f>
        <v/>
      </c>
      <c r="B73" s="21" t="str">
        <f>IF(ISNUMBER(A73),'Steps 3+4'!#REF!," ")</f>
        <v xml:space="preserve"> </v>
      </c>
      <c r="C73" s="21" t="str">
        <f t="shared" si="5"/>
        <v xml:space="preserve"> </v>
      </c>
      <c r="E73" s="21" t="str">
        <f t="shared" si="4"/>
        <v xml:space="preserve"> </v>
      </c>
      <c r="F73" s="4" t="e">
        <f>VLOOKUP(E73,'Steps 3+4'!B:G,5,FALSE)</f>
        <v>#N/A</v>
      </c>
    </row>
    <row r="74" spans="1:6">
      <c r="A74" t="str">
        <f>IFERROR(IF((A73+1&lt;='Steps 1+2'!$E$13),A73+1," "),"")</f>
        <v/>
      </c>
      <c r="B74" s="21" t="str">
        <f>IF(ISNUMBER(A74),'Steps 3+4'!#REF!," ")</f>
        <v xml:space="preserve"> </v>
      </c>
      <c r="C74" s="21" t="str">
        <f t="shared" si="5"/>
        <v xml:space="preserve"> </v>
      </c>
      <c r="E74" s="21" t="str">
        <f t="shared" si="4"/>
        <v xml:space="preserve"> </v>
      </c>
      <c r="F74" s="4" t="e">
        <f>VLOOKUP(E74,'Steps 3+4'!B:G,5,FALSE)</f>
        <v>#N/A</v>
      </c>
    </row>
    <row r="75" spans="1:6">
      <c r="A75" t="str">
        <f>IFERROR(IF((A74+1&lt;='Steps 1+2'!$E$13),A74+1," "),"")</f>
        <v/>
      </c>
      <c r="B75" s="21" t="str">
        <f>IF(ISNUMBER(A75),'Steps 3+4'!#REF!," ")</f>
        <v xml:space="preserve"> </v>
      </c>
      <c r="C75" s="21" t="str">
        <f t="shared" si="5"/>
        <v xml:space="preserve"> </v>
      </c>
      <c r="E75" s="21" t="str">
        <f t="shared" si="4"/>
        <v xml:space="preserve"> </v>
      </c>
      <c r="F75" s="4" t="e">
        <f>VLOOKUP(E75,'Steps 3+4'!B:G,5,FALSE)</f>
        <v>#N/A</v>
      </c>
    </row>
    <row r="76" spans="1:6">
      <c r="A76" t="str">
        <f>IFERROR(IF((A75+1&lt;='Steps 1+2'!$E$13),A75+1," "),"")</f>
        <v/>
      </c>
      <c r="B76" s="21" t="str">
        <f>IF(ISNUMBER(A76),'Steps 3+4'!#REF!," ")</f>
        <v xml:space="preserve"> </v>
      </c>
      <c r="C76" s="21" t="str">
        <f t="shared" si="5"/>
        <v xml:space="preserve"> </v>
      </c>
      <c r="E76" s="21" t="str">
        <f t="shared" si="4"/>
        <v xml:space="preserve"> </v>
      </c>
      <c r="F76" s="4" t="e">
        <f>VLOOKUP(E76,'Steps 3+4'!B:G,5,FALSE)</f>
        <v>#N/A</v>
      </c>
    </row>
    <row r="77" spans="1:6">
      <c r="A77" t="str">
        <f>IFERROR(IF((A76+1&lt;='Steps 1+2'!$E$13),A76+1," "),"")</f>
        <v/>
      </c>
      <c r="B77" s="21" t="str">
        <f>IF(ISNUMBER(A77),'Steps 3+4'!#REF!," ")</f>
        <v xml:space="preserve"> </v>
      </c>
      <c r="C77" s="21" t="str">
        <f t="shared" si="5"/>
        <v xml:space="preserve"> </v>
      </c>
      <c r="E77" s="21" t="str">
        <f t="shared" si="4"/>
        <v xml:space="preserve"> </v>
      </c>
      <c r="F77" s="4" t="e">
        <f>VLOOKUP(E77,'Steps 3+4'!B:G,5,FALSE)</f>
        <v>#N/A</v>
      </c>
    </row>
    <row r="78" spans="1:6">
      <c r="A78" t="str">
        <f>IFERROR(IF((A77+1&lt;='Steps 1+2'!$E$13),A77+1," "),"")</f>
        <v/>
      </c>
      <c r="B78" s="21" t="str">
        <f>IF(ISNUMBER(A78),'Steps 3+4'!#REF!," ")</f>
        <v xml:space="preserve"> </v>
      </c>
      <c r="C78" s="21" t="str">
        <f t="shared" si="5"/>
        <v xml:space="preserve"> </v>
      </c>
      <c r="E78" s="21" t="str">
        <f t="shared" si="4"/>
        <v xml:space="preserve"> </v>
      </c>
      <c r="F78" s="4" t="e">
        <f>VLOOKUP(E78,'Steps 3+4'!B:G,5,FALSE)</f>
        <v>#N/A</v>
      </c>
    </row>
    <row r="79" spans="1:6">
      <c r="A79" t="str">
        <f>IFERROR(IF((A78+1&lt;='Steps 1+2'!$E$13),A78+1," "),"")</f>
        <v/>
      </c>
      <c r="B79" s="21" t="str">
        <f>IF(ISNUMBER(A79),'Steps 3+4'!#REF!," ")</f>
        <v xml:space="preserve"> </v>
      </c>
      <c r="C79" s="21" t="str">
        <f t="shared" si="5"/>
        <v xml:space="preserve"> </v>
      </c>
      <c r="E79" s="21" t="str">
        <f t="shared" si="4"/>
        <v xml:space="preserve"> </v>
      </c>
      <c r="F79" s="4" t="e">
        <f>VLOOKUP(E79,'Steps 3+4'!B:G,5,FALSE)</f>
        <v>#N/A</v>
      </c>
    </row>
    <row r="80" spans="1:6">
      <c r="A80" t="str">
        <f>IFERROR(IF((A79+1&lt;='Steps 1+2'!$E$13),A79+1," "),"")</f>
        <v/>
      </c>
      <c r="B80" s="21" t="str">
        <f>IF(ISNUMBER(A80),'Steps 3+4'!#REF!," ")</f>
        <v xml:space="preserve"> </v>
      </c>
      <c r="C80" s="21" t="str">
        <f t="shared" si="5"/>
        <v xml:space="preserve"> </v>
      </c>
      <c r="E80" s="21" t="str">
        <f t="shared" si="4"/>
        <v xml:space="preserve"> </v>
      </c>
      <c r="F80" s="4" t="e">
        <f>VLOOKUP(E80,'Steps 3+4'!B:G,5,FALSE)</f>
        <v>#N/A</v>
      </c>
    </row>
    <row r="81" spans="1:6">
      <c r="A81" t="str">
        <f>IFERROR(IF((A80+1&lt;='Steps 1+2'!$E$13),A80+1," "),"")</f>
        <v/>
      </c>
      <c r="B81" s="21" t="str">
        <f>IF(ISNUMBER(A81),'Steps 3+4'!#REF!," ")</f>
        <v xml:space="preserve"> </v>
      </c>
      <c r="C81" s="21" t="str">
        <f t="shared" si="5"/>
        <v xml:space="preserve"> </v>
      </c>
      <c r="E81" s="21" t="str">
        <f t="shared" si="4"/>
        <v xml:space="preserve"> </v>
      </c>
      <c r="F81" s="4" t="e">
        <f>VLOOKUP(E81,'Steps 3+4'!B:G,5,FALSE)</f>
        <v>#N/A</v>
      </c>
    </row>
    <row r="82" spans="1:6">
      <c r="A82" t="str">
        <f>IFERROR(IF((A81+1&lt;='Steps 1+2'!$E$13),A81+1," "),"")</f>
        <v/>
      </c>
      <c r="B82" s="21" t="str">
        <f>IF(ISNUMBER(A82),'Steps 3+4'!#REF!," ")</f>
        <v xml:space="preserve"> </v>
      </c>
      <c r="C82" s="21" t="str">
        <f t="shared" si="5"/>
        <v xml:space="preserve"> </v>
      </c>
      <c r="E82" s="21" t="str">
        <f t="shared" si="4"/>
        <v xml:space="preserve"> </v>
      </c>
      <c r="F82" s="4" t="e">
        <f>VLOOKUP(E82,'Steps 3+4'!B:G,5,FALSE)</f>
        <v>#N/A</v>
      </c>
    </row>
    <row r="83" spans="1:6">
      <c r="A83" t="str">
        <f>IFERROR(IF((A82+1&lt;='Steps 1+2'!$E$13),A82+1," "),"")</f>
        <v/>
      </c>
      <c r="B83" s="21" t="str">
        <f>IF(ISNUMBER(A83),'Steps 3+4'!#REF!," ")</f>
        <v xml:space="preserve"> </v>
      </c>
      <c r="C83" s="21" t="str">
        <f t="shared" si="5"/>
        <v xml:space="preserve"> </v>
      </c>
      <c r="E83" s="21" t="str">
        <f t="shared" si="4"/>
        <v xml:space="preserve"> </v>
      </c>
      <c r="F83" s="4" t="e">
        <f>VLOOKUP(E83,'Steps 3+4'!B:G,5,FALSE)</f>
        <v>#N/A</v>
      </c>
    </row>
    <row r="84" spans="1:6">
      <c r="A84" t="str">
        <f>IFERROR(IF((A83+1&lt;='Steps 1+2'!$E$13),A83+1," "),"")</f>
        <v/>
      </c>
      <c r="B84" s="21" t="str">
        <f>IF(ISNUMBER(A84),'Steps 3+4'!#REF!," ")</f>
        <v xml:space="preserve"> </v>
      </c>
      <c r="C84" s="21" t="str">
        <f t="shared" si="5"/>
        <v xml:space="preserve"> </v>
      </c>
      <c r="E84" s="21" t="str">
        <f t="shared" si="4"/>
        <v xml:space="preserve"> </v>
      </c>
      <c r="F84" s="4" t="e">
        <f>VLOOKUP(E84,'Steps 3+4'!B:G,5,FALSE)</f>
        <v>#N/A</v>
      </c>
    </row>
    <row r="85" spans="1:6">
      <c r="A85" t="str">
        <f>IFERROR(IF((A84+1&lt;='Steps 1+2'!$E$13),A84+1," "),"")</f>
        <v/>
      </c>
      <c r="B85" s="21" t="str">
        <f>IF(ISNUMBER(A85),'Steps 3+4'!#REF!," ")</f>
        <v xml:space="preserve"> </v>
      </c>
      <c r="C85" s="21" t="str">
        <f t="shared" si="5"/>
        <v xml:space="preserve"> </v>
      </c>
      <c r="E85" s="21" t="str">
        <f t="shared" si="4"/>
        <v xml:space="preserve"> </v>
      </c>
      <c r="F85" s="4" t="e">
        <f>VLOOKUP(E85,'Steps 3+4'!B:G,5,FALSE)</f>
        <v>#N/A</v>
      </c>
    </row>
    <row r="86" spans="1:6">
      <c r="A86" t="str">
        <f>IFERROR(IF((A85+1&lt;='Steps 1+2'!$E$13),A85+1," "),"")</f>
        <v/>
      </c>
      <c r="B86" s="21" t="str">
        <f>IF(ISNUMBER(A86),'Steps 3+4'!#REF!," ")</f>
        <v xml:space="preserve"> </v>
      </c>
      <c r="C86" s="21" t="str">
        <f t="shared" si="5"/>
        <v xml:space="preserve"> </v>
      </c>
      <c r="E86" s="21" t="str">
        <f t="shared" si="4"/>
        <v xml:space="preserve"> </v>
      </c>
      <c r="F86" s="4" t="e">
        <f>VLOOKUP(E86,'Steps 3+4'!B:G,5,FALSE)</f>
        <v>#N/A</v>
      </c>
    </row>
    <row r="87" spans="1:6">
      <c r="A87" t="str">
        <f>IFERROR(IF((A86+1&lt;='Steps 1+2'!$E$13),A86+1," "),"")</f>
        <v/>
      </c>
      <c r="B87" s="21" t="str">
        <f>IF(ISNUMBER(A87),'Steps 3+4'!#REF!," ")</f>
        <v xml:space="preserve"> </v>
      </c>
      <c r="C87" s="21" t="str">
        <f t="shared" si="5"/>
        <v xml:space="preserve"> </v>
      </c>
      <c r="E87" s="21" t="str">
        <f t="shared" si="4"/>
        <v xml:space="preserve"> </v>
      </c>
      <c r="F87" s="4" t="e">
        <f>VLOOKUP(E87,'Steps 3+4'!B:G,5,FALSE)</f>
        <v>#N/A</v>
      </c>
    </row>
    <row r="88" spans="1:6">
      <c r="A88" t="str">
        <f>IFERROR(IF((A87+1&lt;='Steps 1+2'!$E$13),A87+1," "),"")</f>
        <v/>
      </c>
      <c r="B88" s="21" t="str">
        <f>IF(ISNUMBER(A88),'Steps 3+4'!#REF!," ")</f>
        <v xml:space="preserve"> </v>
      </c>
      <c r="C88" s="21" t="str">
        <f t="shared" si="5"/>
        <v xml:space="preserve"> </v>
      </c>
      <c r="E88" s="21" t="str">
        <f t="shared" si="4"/>
        <v xml:space="preserve"> </v>
      </c>
      <c r="F88" s="4" t="e">
        <f>VLOOKUP(E88,'Steps 3+4'!B:G,5,FALSE)</f>
        <v>#N/A</v>
      </c>
    </row>
    <row r="89" spans="1:6">
      <c r="A89" t="str">
        <f>IFERROR(IF((A88+1&lt;='Steps 1+2'!$E$13),A88+1," "),"")</f>
        <v/>
      </c>
      <c r="B89" s="21" t="str">
        <f>IF(ISNUMBER(A89),'Steps 3+4'!#REF!," ")</f>
        <v xml:space="preserve"> </v>
      </c>
      <c r="C89" s="21" t="str">
        <f t="shared" si="5"/>
        <v xml:space="preserve"> </v>
      </c>
      <c r="E89" s="21" t="str">
        <f t="shared" si="4"/>
        <v xml:space="preserve"> </v>
      </c>
      <c r="F89" s="4" t="e">
        <f>VLOOKUP(E89,'Steps 3+4'!B:G,5,FALSE)</f>
        <v>#N/A</v>
      </c>
    </row>
    <row r="90" spans="1:6">
      <c r="A90" t="str">
        <f>IFERROR(IF((A89+1&lt;='Steps 1+2'!$E$13),A89+1," "),"")</f>
        <v/>
      </c>
      <c r="B90" s="21" t="str">
        <f>IF(ISNUMBER(A90),'Steps 3+4'!#REF!," ")</f>
        <v xml:space="preserve"> </v>
      </c>
      <c r="C90" s="21" t="str">
        <f t="shared" si="5"/>
        <v xml:space="preserve"> </v>
      </c>
      <c r="E90" s="21" t="str">
        <f t="shared" si="4"/>
        <v xml:space="preserve"> </v>
      </c>
      <c r="F90" s="4" t="e">
        <f>VLOOKUP(E90,'Steps 3+4'!B:G,5,FALSE)</f>
        <v>#N/A</v>
      </c>
    </row>
    <row r="91" spans="1:6">
      <c r="A91" t="str">
        <f>IFERROR(IF((A90+1&lt;='Steps 1+2'!$E$13),A90+1," "),"")</f>
        <v/>
      </c>
      <c r="B91" s="21" t="str">
        <f>IF(ISNUMBER(A91),'Steps 3+4'!#REF!," ")</f>
        <v xml:space="preserve"> </v>
      </c>
      <c r="C91" s="21" t="str">
        <f t="shared" si="5"/>
        <v xml:space="preserve"> </v>
      </c>
      <c r="E91" s="21" t="str">
        <f t="shared" si="4"/>
        <v xml:space="preserve"> </v>
      </c>
      <c r="F91" s="4" t="e">
        <f>VLOOKUP(E91,'Steps 3+4'!B:G,5,FALSE)</f>
        <v>#N/A</v>
      </c>
    </row>
    <row r="92" spans="1:6">
      <c r="A92" t="str">
        <f>IFERROR(IF((A91+1&lt;='Steps 1+2'!$E$13),A91+1," "),"")</f>
        <v/>
      </c>
      <c r="B92" s="21" t="str">
        <f>IF(ISNUMBER(A92),'Steps 3+4'!#REF!," ")</f>
        <v xml:space="preserve"> </v>
      </c>
      <c r="C92" s="21" t="str">
        <f t="shared" si="5"/>
        <v xml:space="preserve"> </v>
      </c>
      <c r="E92" s="21" t="str">
        <f t="shared" si="4"/>
        <v xml:space="preserve"> </v>
      </c>
      <c r="F92" s="4" t="e">
        <f>VLOOKUP(E92,'Steps 3+4'!B:G,5,FALSE)</f>
        <v>#N/A</v>
      </c>
    </row>
    <row r="93" spans="1:6">
      <c r="A93" t="str">
        <f>IFERROR(IF((A92+1&lt;='Steps 1+2'!$E$13),A92+1," "),"")</f>
        <v/>
      </c>
      <c r="B93" s="21" t="str">
        <f>IF(ISNUMBER(A93),'Steps 3+4'!#REF!," ")</f>
        <v xml:space="preserve"> </v>
      </c>
      <c r="C93" s="21" t="str">
        <f t="shared" si="5"/>
        <v xml:space="preserve"> </v>
      </c>
      <c r="E93" s="21" t="str">
        <f t="shared" si="4"/>
        <v xml:space="preserve"> </v>
      </c>
      <c r="F93" s="4" t="e">
        <f>VLOOKUP(E93,'Steps 3+4'!B:G,5,FALSE)</f>
        <v>#N/A</v>
      </c>
    </row>
    <row r="94" spans="1:6">
      <c r="A94" t="str">
        <f>IFERROR(IF((A93+1&lt;='Steps 1+2'!$E$13),A93+1," "),"")</f>
        <v/>
      </c>
      <c r="B94" s="21" t="str">
        <f>IF(ISNUMBER(A94),'Steps 3+4'!#REF!," ")</f>
        <v xml:space="preserve"> </v>
      </c>
      <c r="C94" s="21" t="str">
        <f t="shared" si="5"/>
        <v xml:space="preserve"> </v>
      </c>
      <c r="E94" s="21" t="str">
        <f t="shared" si="4"/>
        <v xml:space="preserve"> </v>
      </c>
      <c r="F94" s="4" t="e">
        <f>VLOOKUP(E94,'Steps 3+4'!B:G,5,FALSE)</f>
        <v>#N/A</v>
      </c>
    </row>
    <row r="95" spans="1:6">
      <c r="A95" t="str">
        <f>IFERROR(IF((A94+1&lt;='Steps 1+2'!$E$13),A94+1," "),"")</f>
        <v/>
      </c>
      <c r="B95" s="21" t="str">
        <f>IF(ISNUMBER(A95),'Steps 3+4'!#REF!," ")</f>
        <v xml:space="preserve"> </v>
      </c>
      <c r="C95" s="21" t="str">
        <f t="shared" si="5"/>
        <v xml:space="preserve"> </v>
      </c>
      <c r="E95" s="21" t="str">
        <f t="shared" si="4"/>
        <v xml:space="preserve"> </v>
      </c>
      <c r="F95" s="4" t="e">
        <f>VLOOKUP(E95,'Steps 3+4'!B:G,5,FALSE)</f>
        <v>#N/A</v>
      </c>
    </row>
    <row r="96" spans="1:6">
      <c r="A96" t="str">
        <f>IFERROR(IF((A95+1&lt;='Steps 1+2'!$E$13),A95+1," "),"")</f>
        <v/>
      </c>
      <c r="B96" s="21" t="str">
        <f>IF(ISNUMBER(A96),'Steps 3+4'!#REF!," ")</f>
        <v xml:space="preserve"> </v>
      </c>
      <c r="C96" s="21" t="str">
        <f t="shared" si="5"/>
        <v xml:space="preserve"> </v>
      </c>
      <c r="E96" s="21" t="str">
        <f t="shared" si="4"/>
        <v xml:space="preserve"> </v>
      </c>
      <c r="F96" s="4" t="e">
        <f>VLOOKUP(E96,'Steps 3+4'!B:G,5,FALSE)</f>
        <v>#N/A</v>
      </c>
    </row>
    <row r="97" spans="1:6">
      <c r="A97" t="str">
        <f>IFERROR(IF((A96+1&lt;='Steps 1+2'!$E$13),A96+1," "),"")</f>
        <v/>
      </c>
      <c r="B97" s="21" t="str">
        <f>IF(ISNUMBER(A97),'Steps 3+4'!#REF!," ")</f>
        <v xml:space="preserve"> </v>
      </c>
      <c r="C97" s="21" t="str">
        <f t="shared" si="5"/>
        <v xml:space="preserve"> </v>
      </c>
      <c r="E97" s="21" t="str">
        <f t="shared" si="4"/>
        <v xml:space="preserve"> </v>
      </c>
      <c r="F97" s="4" t="e">
        <f>VLOOKUP(E97,'Steps 3+4'!B:G,5,FALSE)</f>
        <v>#N/A</v>
      </c>
    </row>
    <row r="98" spans="1:6">
      <c r="A98" t="str">
        <f>IFERROR(IF((A97+1&lt;='Steps 1+2'!$E$13),A97+1," "),"")</f>
        <v/>
      </c>
      <c r="B98" s="21" t="str">
        <f>IF(ISNUMBER(A98),'Steps 3+4'!#REF!," ")</f>
        <v xml:space="preserve"> </v>
      </c>
      <c r="C98" s="21" t="str">
        <f t="shared" si="5"/>
        <v xml:space="preserve"> </v>
      </c>
      <c r="E98" s="21" t="str">
        <f t="shared" ref="E98:E129" si="6">IFERROR(SMALL(C:C,A98)," ")</f>
        <v xml:space="preserve"> </v>
      </c>
      <c r="F98" s="4" t="e">
        <f>VLOOKUP(E98,'Steps 3+4'!B:G,5,FALSE)</f>
        <v>#N/A</v>
      </c>
    </row>
    <row r="99" spans="1:6">
      <c r="A99" t="str">
        <f>IFERROR(IF((A98+1&lt;='Steps 1+2'!$E$13),A98+1," "),"")</f>
        <v/>
      </c>
      <c r="B99" s="21" t="str">
        <f>IF(ISNUMBER(A99),'Steps 3+4'!#REF!," ")</f>
        <v xml:space="preserve"> </v>
      </c>
      <c r="C99" s="21" t="str">
        <f t="shared" si="5"/>
        <v xml:space="preserve"> </v>
      </c>
      <c r="E99" s="21" t="str">
        <f t="shared" si="6"/>
        <v xml:space="preserve"> </v>
      </c>
      <c r="F99" s="4" t="e">
        <f>VLOOKUP(E99,'Steps 3+4'!B:G,5,FALSE)</f>
        <v>#N/A</v>
      </c>
    </row>
    <row r="100" spans="1:6">
      <c r="A100" t="str">
        <f>IFERROR(IF((A99+1&lt;='Steps 1+2'!$E$13),A99+1," "),"")</f>
        <v/>
      </c>
      <c r="B100" s="21" t="str">
        <f>IF(ISNUMBER(A100),'Steps 3+4'!#REF!," ")</f>
        <v xml:space="preserve"> </v>
      </c>
      <c r="C100" s="21" t="str">
        <f t="shared" si="5"/>
        <v xml:space="preserve"> </v>
      </c>
      <c r="E100" s="21" t="str">
        <f t="shared" si="6"/>
        <v xml:space="preserve"> </v>
      </c>
      <c r="F100" s="4" t="e">
        <f>VLOOKUP(E100,'Steps 3+4'!B:G,5,FALSE)</f>
        <v>#N/A</v>
      </c>
    </row>
    <row r="101" spans="1:6">
      <c r="A101" t="str">
        <f>IFERROR(IF((A100+1&lt;='Steps 1+2'!$E$13),A100+1," "),"")</f>
        <v/>
      </c>
      <c r="B101" s="21" t="str">
        <f>IF(ISNUMBER(A101),'Steps 3+4'!#REF!," ")</f>
        <v xml:space="preserve"> </v>
      </c>
      <c r="C101" s="21" t="str">
        <f t="shared" si="5"/>
        <v xml:space="preserve"> </v>
      </c>
      <c r="E101" s="21" t="str">
        <f t="shared" si="6"/>
        <v xml:space="preserve"> </v>
      </c>
      <c r="F101" s="4" t="e">
        <f>VLOOKUP(E101,'Steps 3+4'!B:G,5,FALSE)</f>
        <v>#N/A</v>
      </c>
    </row>
    <row r="102" spans="1:6">
      <c r="A102" t="str">
        <f>IFERROR(IF((A101+1&lt;='Steps 1+2'!$E$13),A101+1," "),"")</f>
        <v/>
      </c>
      <c r="B102" s="21" t="str">
        <f>IF(ISNUMBER(A102),'Steps 3+4'!#REF!," ")</f>
        <v xml:space="preserve"> </v>
      </c>
      <c r="C102" s="21" t="str">
        <f t="shared" si="5"/>
        <v xml:space="preserve"> </v>
      </c>
      <c r="E102" s="21" t="str">
        <f t="shared" si="6"/>
        <v xml:space="preserve"> </v>
      </c>
      <c r="F102" s="4" t="e">
        <f>VLOOKUP(E102,'Steps 3+4'!B:G,5,FALSE)</f>
        <v>#N/A</v>
      </c>
    </row>
    <row r="103" spans="1:6">
      <c r="A103" t="str">
        <f>IFERROR(IF((A102+1&lt;='Steps 1+2'!$E$13),A102+1," "),"")</f>
        <v/>
      </c>
      <c r="B103" s="21" t="str">
        <f>IF(ISNUMBER(A103),'Steps 3+4'!#REF!," ")</f>
        <v xml:space="preserve"> </v>
      </c>
      <c r="C103" s="21" t="str">
        <f t="shared" si="5"/>
        <v xml:space="preserve"> </v>
      </c>
      <c r="E103" s="21" t="str">
        <f t="shared" si="6"/>
        <v xml:space="preserve"> </v>
      </c>
      <c r="F103" s="4" t="e">
        <f>VLOOKUP(E103,'Steps 3+4'!B:G,5,FALSE)</f>
        <v>#N/A</v>
      </c>
    </row>
    <row r="104" spans="1:6">
      <c r="A104" t="str">
        <f>IFERROR(IF((A103+1&lt;='Steps 1+2'!$E$13),A103+1," "),"")</f>
        <v/>
      </c>
      <c r="B104" s="21" t="str">
        <f>IF(ISNUMBER(A104),'Steps 3+4'!B16," ")</f>
        <v xml:space="preserve"> </v>
      </c>
      <c r="C104" s="21" t="str">
        <f t="shared" si="5"/>
        <v xml:space="preserve"> </v>
      </c>
      <c r="E104" s="21" t="str">
        <f t="shared" si="6"/>
        <v xml:space="preserve"> </v>
      </c>
      <c r="F104" s="4" t="e">
        <f>VLOOKUP(E104,'Steps 3+4'!B:G,5,FALSE)</f>
        <v>#N/A</v>
      </c>
    </row>
    <row r="105" spans="1:6">
      <c r="A105" t="str">
        <f>IFERROR(IF((A104+1&lt;='Steps 1+2'!$E$13),A104+1," "),"")</f>
        <v/>
      </c>
      <c r="B105" s="21" t="str">
        <f>IF(ISNUMBER(A105),'Steps 3+4'!B17," ")</f>
        <v xml:space="preserve"> </v>
      </c>
      <c r="C105" s="21" t="str">
        <f t="shared" si="5"/>
        <v xml:space="preserve"> </v>
      </c>
      <c r="E105" s="21" t="str">
        <f t="shared" si="6"/>
        <v xml:space="preserve"> </v>
      </c>
      <c r="F105" s="4" t="e">
        <f>VLOOKUP(E105,'Steps 3+4'!B:G,5,FALSE)</f>
        <v>#N/A</v>
      </c>
    </row>
    <row r="106" spans="1:6">
      <c r="A106" t="str">
        <f>IFERROR(IF((A105+1&lt;='Steps 1+2'!$E$13),A105+1," "),"")</f>
        <v/>
      </c>
      <c r="B106" s="21" t="str">
        <f>IF(ISNUMBER(A106),'Steps 3+4'!B18," ")</f>
        <v xml:space="preserve"> </v>
      </c>
      <c r="C106" s="21" t="str">
        <f t="shared" si="5"/>
        <v xml:space="preserve"> </v>
      </c>
      <c r="E106" s="21" t="str">
        <f t="shared" si="6"/>
        <v xml:space="preserve"> </v>
      </c>
      <c r="F106" s="4" t="e">
        <f>VLOOKUP(E106,'Steps 3+4'!B:G,5,FALSE)</f>
        <v>#N/A</v>
      </c>
    </row>
    <row r="107" spans="1:6">
      <c r="A107" t="str">
        <f>IFERROR(IF((A106+1&lt;='Steps 1+2'!$E$13),A106+1," "),"")</f>
        <v/>
      </c>
      <c r="B107" s="21" t="str">
        <f>IF(ISNUMBER(A107),'Steps 3+4'!B19," ")</f>
        <v xml:space="preserve"> </v>
      </c>
      <c r="C107" s="21" t="str">
        <f t="shared" si="5"/>
        <v xml:space="preserve"> </v>
      </c>
      <c r="E107" s="21" t="str">
        <f t="shared" si="6"/>
        <v xml:space="preserve"> </v>
      </c>
      <c r="F107" s="4" t="e">
        <f>VLOOKUP(E107,'Steps 3+4'!B:G,5,FALSE)</f>
        <v>#N/A</v>
      </c>
    </row>
    <row r="108" spans="1:6">
      <c r="A108" t="str">
        <f>IFERROR(IF((A107+1&lt;='Steps 1+2'!$E$13),A107+1," "),"")</f>
        <v/>
      </c>
      <c r="B108" s="21" t="str">
        <f>IF(ISNUMBER(A108),'Steps 3+4'!B20," ")</f>
        <v xml:space="preserve"> </v>
      </c>
      <c r="C108" s="21" t="str">
        <f t="shared" si="5"/>
        <v xml:space="preserve"> </v>
      </c>
      <c r="E108" s="21" t="str">
        <f t="shared" si="6"/>
        <v xml:space="preserve"> </v>
      </c>
      <c r="F108" s="4" t="e">
        <f>VLOOKUP(E108,'Steps 3+4'!B:G,5,FALSE)</f>
        <v>#N/A</v>
      </c>
    </row>
    <row r="109" spans="1:6">
      <c r="A109" t="str">
        <f>IFERROR(IF((A108+1&lt;='Steps 1+2'!$E$13),A108+1," "),"")</f>
        <v/>
      </c>
      <c r="B109" s="21" t="str">
        <f>IF(ISNUMBER(A109),'Steps 3+4'!B21," ")</f>
        <v xml:space="preserve"> </v>
      </c>
      <c r="C109" s="21" t="str">
        <f t="shared" si="5"/>
        <v xml:space="preserve"> </v>
      </c>
      <c r="E109" s="21" t="str">
        <f t="shared" si="6"/>
        <v xml:space="preserve"> </v>
      </c>
      <c r="F109" s="4" t="e">
        <f>VLOOKUP(E109,'Steps 3+4'!B:G,5,FALSE)</f>
        <v>#N/A</v>
      </c>
    </row>
    <row r="110" spans="1:6">
      <c r="A110" t="str">
        <f>IFERROR(IF((A109+1&lt;='Steps 1+2'!$E$13),A109+1," "),"")</f>
        <v/>
      </c>
      <c r="B110" s="21" t="str">
        <f>IF(ISNUMBER(A110),'Steps 3+4'!B22," ")</f>
        <v xml:space="preserve"> </v>
      </c>
      <c r="C110" s="21" t="str">
        <f t="shared" si="5"/>
        <v xml:space="preserve"> </v>
      </c>
      <c r="E110" s="21" t="str">
        <f t="shared" si="6"/>
        <v xml:space="preserve"> </v>
      </c>
      <c r="F110" s="4" t="e">
        <f>VLOOKUP(E110,'Steps 3+4'!B:G,5,FALSE)</f>
        <v>#N/A</v>
      </c>
    </row>
    <row r="111" spans="1:6">
      <c r="A111" t="str">
        <f>IFERROR(IF((A110+1&lt;='Steps 1+2'!$E$13),A110+1," "),"")</f>
        <v/>
      </c>
      <c r="B111" s="21" t="str">
        <f>IF(ISNUMBER(A111),'Steps 3+4'!B23," ")</f>
        <v xml:space="preserve"> </v>
      </c>
      <c r="C111" s="21" t="str">
        <f t="shared" si="5"/>
        <v xml:space="preserve"> </v>
      </c>
      <c r="E111" s="21" t="str">
        <f t="shared" si="6"/>
        <v xml:space="preserve"> </v>
      </c>
      <c r="F111" s="4" t="e">
        <f>VLOOKUP(E111,'Steps 3+4'!B:G,5,FALSE)</f>
        <v>#N/A</v>
      </c>
    </row>
    <row r="112" spans="1:6">
      <c r="A112" t="str">
        <f>IFERROR(IF((A111+1&lt;='Steps 1+2'!$E$13),A111+1," "),"")</f>
        <v/>
      </c>
      <c r="B112" s="21" t="str">
        <f>IF(ISNUMBER(A112),'Steps 3+4'!B24," ")</f>
        <v xml:space="preserve"> </v>
      </c>
      <c r="C112" s="21" t="str">
        <f t="shared" si="5"/>
        <v xml:space="preserve"> </v>
      </c>
      <c r="E112" s="21" t="str">
        <f t="shared" si="6"/>
        <v xml:space="preserve"> </v>
      </c>
      <c r="F112" s="4" t="e">
        <f>VLOOKUP(E112,'Steps 3+4'!B:G,5,FALSE)</f>
        <v>#N/A</v>
      </c>
    </row>
    <row r="113" spans="1:6">
      <c r="A113" t="str">
        <f>IFERROR(IF((A112+1&lt;='Steps 1+2'!$E$13),A112+1," "),"")</f>
        <v/>
      </c>
      <c r="B113" s="21" t="str">
        <f>IF(ISNUMBER(A113),'Steps 3+4'!B25," ")</f>
        <v xml:space="preserve"> </v>
      </c>
      <c r="C113" s="21" t="str">
        <f t="shared" si="5"/>
        <v xml:space="preserve"> </v>
      </c>
      <c r="E113" s="21" t="str">
        <f t="shared" si="6"/>
        <v xml:space="preserve"> </v>
      </c>
      <c r="F113" s="4" t="e">
        <f>VLOOKUP(E113,'Steps 3+4'!B:G,5,FALSE)</f>
        <v>#N/A</v>
      </c>
    </row>
    <row r="114" spans="1:6">
      <c r="A114" t="str">
        <f>IFERROR(IF((A113+1&lt;='Steps 1+2'!$E$13),A113+1," "),"")</f>
        <v/>
      </c>
      <c r="B114" s="21" t="str">
        <f>IF(ISNUMBER(A114),'Steps 3+4'!B26," ")</f>
        <v xml:space="preserve"> </v>
      </c>
      <c r="C114" s="21" t="str">
        <f t="shared" si="5"/>
        <v xml:space="preserve"> </v>
      </c>
      <c r="E114" s="21" t="str">
        <f t="shared" si="6"/>
        <v xml:space="preserve"> </v>
      </c>
      <c r="F114" s="4" t="e">
        <f>VLOOKUP(E114,'Steps 3+4'!B:G,5,FALSE)</f>
        <v>#N/A</v>
      </c>
    </row>
    <row r="115" spans="1:6">
      <c r="A115" t="str">
        <f>IFERROR(IF((A114+1&lt;='Steps 1+2'!$E$13),A114+1," "),"")</f>
        <v/>
      </c>
      <c r="B115" s="21" t="str">
        <f>IF(ISNUMBER(A115),'Steps 3+4'!B27," ")</f>
        <v xml:space="preserve"> </v>
      </c>
      <c r="C115" s="21" t="str">
        <f t="shared" si="5"/>
        <v xml:space="preserve"> </v>
      </c>
      <c r="E115" s="21" t="str">
        <f t="shared" si="6"/>
        <v xml:space="preserve"> </v>
      </c>
      <c r="F115" s="4" t="e">
        <f>VLOOKUP(E115,'Steps 3+4'!B:G,5,FALSE)</f>
        <v>#N/A</v>
      </c>
    </row>
    <row r="116" spans="1:6">
      <c r="A116" t="str">
        <f>IFERROR(IF((A115+1&lt;='Steps 1+2'!$E$13),A115+1," "),"")</f>
        <v/>
      </c>
      <c r="B116" s="21" t="str">
        <f>IF(ISNUMBER(A116),'Steps 3+4'!B28," ")</f>
        <v xml:space="preserve"> </v>
      </c>
      <c r="C116" s="21" t="str">
        <f t="shared" si="5"/>
        <v xml:space="preserve"> </v>
      </c>
      <c r="E116" s="21" t="str">
        <f t="shared" si="6"/>
        <v xml:space="preserve"> </v>
      </c>
      <c r="F116" s="4" t="e">
        <f>VLOOKUP(E116,'Steps 3+4'!B:G,5,FALSE)</f>
        <v>#N/A</v>
      </c>
    </row>
    <row r="117" spans="1:6">
      <c r="A117" t="str">
        <f>IFERROR(IF((A116+1&lt;='Steps 1+2'!$E$13),A116+1," "),"")</f>
        <v/>
      </c>
      <c r="B117" s="21" t="str">
        <f>IF(ISNUMBER(A117),'Steps 3+4'!B29," ")</f>
        <v xml:space="preserve"> </v>
      </c>
      <c r="C117" s="21" t="str">
        <f t="shared" si="5"/>
        <v xml:space="preserve"> </v>
      </c>
      <c r="E117" s="21" t="str">
        <f t="shared" si="6"/>
        <v xml:space="preserve"> </v>
      </c>
      <c r="F117" s="4" t="e">
        <f>VLOOKUP(E117,'Steps 3+4'!B:G,5,FALSE)</f>
        <v>#N/A</v>
      </c>
    </row>
    <row r="118" spans="1:6">
      <c r="A118" t="str">
        <f>IFERROR(IF((A117+1&lt;='Steps 1+2'!$E$13),A117+1," "),"")</f>
        <v/>
      </c>
      <c r="B118" s="21" t="str">
        <f>IF(ISNUMBER(A118),'Steps 3+4'!B30," ")</f>
        <v xml:space="preserve"> </v>
      </c>
      <c r="C118" s="21" t="str">
        <f t="shared" si="5"/>
        <v xml:space="preserve"> </v>
      </c>
      <c r="E118" s="21" t="str">
        <f t="shared" si="6"/>
        <v xml:space="preserve"> </v>
      </c>
      <c r="F118" s="4" t="e">
        <f>VLOOKUP(E118,'Steps 3+4'!B:G,5,FALSE)</f>
        <v>#N/A</v>
      </c>
    </row>
    <row r="119" spans="1:6">
      <c r="A119" t="str">
        <f>IFERROR(IF((A118+1&lt;='Steps 1+2'!$E$13),A118+1," "),"")</f>
        <v/>
      </c>
      <c r="B119" s="21" t="str">
        <f>IF(ISNUMBER(A119),'Steps 3+4'!B31," ")</f>
        <v xml:space="preserve"> </v>
      </c>
      <c r="C119" s="21" t="str">
        <f t="shared" si="5"/>
        <v xml:space="preserve"> </v>
      </c>
      <c r="E119" s="21" t="str">
        <f t="shared" si="6"/>
        <v xml:space="preserve"> </v>
      </c>
      <c r="F119" s="4" t="e">
        <f>VLOOKUP(E119,'Steps 3+4'!B:G,5,FALSE)</f>
        <v>#N/A</v>
      </c>
    </row>
    <row r="120" spans="1:6">
      <c r="A120" t="str">
        <f>IFERROR(IF((A119+1&lt;='Steps 1+2'!$E$13),A119+1," "),"")</f>
        <v/>
      </c>
      <c r="B120" s="21" t="str">
        <f>IF(ISNUMBER(A120),'Steps 3+4'!B32," ")</f>
        <v xml:space="preserve"> </v>
      </c>
      <c r="C120" s="21" t="str">
        <f t="shared" si="5"/>
        <v xml:space="preserve"> </v>
      </c>
      <c r="E120" s="21" t="str">
        <f t="shared" si="6"/>
        <v xml:space="preserve"> </v>
      </c>
      <c r="F120" s="4" t="e">
        <f>VLOOKUP(E120,'Steps 3+4'!B:G,5,FALSE)</f>
        <v>#N/A</v>
      </c>
    </row>
    <row r="121" spans="1:6">
      <c r="A121" t="str">
        <f>IFERROR(IF((A120+1&lt;='Steps 1+2'!$E$13),A120+1," "),"")</f>
        <v/>
      </c>
      <c r="B121" s="21" t="str">
        <f>IF(ISNUMBER(A121),'Steps 3+4'!B33," ")</f>
        <v xml:space="preserve"> </v>
      </c>
      <c r="C121" s="21" t="str">
        <f t="shared" si="5"/>
        <v xml:space="preserve"> </v>
      </c>
      <c r="E121" s="21" t="str">
        <f t="shared" si="6"/>
        <v xml:space="preserve"> </v>
      </c>
      <c r="F121" s="4" t="e">
        <f>VLOOKUP(E121,'Steps 3+4'!B:G,5,FALSE)</f>
        <v>#N/A</v>
      </c>
    </row>
    <row r="122" spans="1:6">
      <c r="A122" t="str">
        <f>IFERROR(IF((A121+1&lt;='Steps 1+2'!$E$13),A121+1," "),"")</f>
        <v/>
      </c>
      <c r="B122" s="21" t="str">
        <f>IF(ISNUMBER(A122),'Steps 3+4'!B34," ")</f>
        <v xml:space="preserve"> </v>
      </c>
      <c r="C122" s="21" t="str">
        <f t="shared" si="5"/>
        <v xml:space="preserve"> </v>
      </c>
      <c r="E122" s="21" t="str">
        <f t="shared" si="6"/>
        <v xml:space="preserve"> </v>
      </c>
      <c r="F122" s="4" t="e">
        <f>VLOOKUP(E122,'Steps 3+4'!B:G,5,FALSE)</f>
        <v>#N/A</v>
      </c>
    </row>
    <row r="123" spans="1:6">
      <c r="A123" t="str">
        <f>IFERROR(IF((A122+1&lt;='Steps 1+2'!$E$13),A122+1," "),"")</f>
        <v/>
      </c>
      <c r="B123" s="21" t="str">
        <f>IF(ISNUMBER(A123),'Steps 3+4'!B35," ")</f>
        <v xml:space="preserve"> </v>
      </c>
      <c r="C123" s="21" t="str">
        <f t="shared" si="5"/>
        <v xml:space="preserve"> </v>
      </c>
      <c r="E123" s="21" t="str">
        <f t="shared" si="6"/>
        <v xml:space="preserve"> </v>
      </c>
      <c r="F123" s="4" t="e">
        <f>VLOOKUP(E123,'Steps 3+4'!B:G,5,FALSE)</f>
        <v>#N/A</v>
      </c>
    </row>
    <row r="124" spans="1:6">
      <c r="A124" t="str">
        <f>IFERROR(IF((A123+1&lt;='Steps 1+2'!$E$13),A123+1," "),"")</f>
        <v/>
      </c>
      <c r="B124" s="21" t="str">
        <f>IF(ISNUMBER(A124),'Steps 3+4'!B36," ")</f>
        <v xml:space="preserve"> </v>
      </c>
      <c r="C124" s="21" t="str">
        <f t="shared" si="5"/>
        <v xml:space="preserve"> </v>
      </c>
      <c r="E124" s="21" t="str">
        <f t="shared" si="6"/>
        <v xml:space="preserve"> </v>
      </c>
      <c r="F124" s="4" t="e">
        <f>VLOOKUP(E124,'Steps 3+4'!B:G,5,FALSE)</f>
        <v>#N/A</v>
      </c>
    </row>
    <row r="125" spans="1:6">
      <c r="A125" t="str">
        <f>IFERROR(IF((A124+1&lt;='Steps 1+2'!$E$13),A124+1," "),"")</f>
        <v/>
      </c>
      <c r="B125" s="21" t="str">
        <f>IF(ISNUMBER(A125),'Steps 3+4'!B37," ")</f>
        <v xml:space="preserve"> </v>
      </c>
      <c r="C125" s="21" t="str">
        <f t="shared" si="5"/>
        <v xml:space="preserve"> </v>
      </c>
      <c r="E125" s="21" t="str">
        <f t="shared" si="6"/>
        <v xml:space="preserve"> </v>
      </c>
      <c r="F125" s="4" t="e">
        <f>VLOOKUP(E125,'Steps 3+4'!B:G,5,FALSE)</f>
        <v>#N/A</v>
      </c>
    </row>
    <row r="126" spans="1:6">
      <c r="A126" t="str">
        <f>IFERROR(IF((A125+1&lt;='Steps 1+2'!$E$13),A125+1," "),"")</f>
        <v/>
      </c>
      <c r="B126" s="21" t="str">
        <f>IF(ISNUMBER(A126),'Steps 3+4'!B38," ")</f>
        <v xml:space="preserve"> </v>
      </c>
      <c r="C126" s="21" t="str">
        <f t="shared" si="5"/>
        <v xml:space="preserve"> </v>
      </c>
      <c r="E126" s="21" t="str">
        <f t="shared" si="6"/>
        <v xml:space="preserve"> </v>
      </c>
      <c r="F126" s="4" t="e">
        <f>VLOOKUP(E126,'Steps 3+4'!B:G,5,FALSE)</f>
        <v>#N/A</v>
      </c>
    </row>
    <row r="127" spans="1:6">
      <c r="A127" t="str">
        <f>IFERROR(IF((A126+1&lt;='Steps 1+2'!$E$13),A126+1," "),"")</f>
        <v/>
      </c>
      <c r="B127" s="21" t="str">
        <f>IF(ISNUMBER(A127),'Steps 3+4'!B39," ")</f>
        <v xml:space="preserve"> </v>
      </c>
      <c r="C127" s="21" t="str">
        <f t="shared" si="5"/>
        <v xml:space="preserve"> </v>
      </c>
      <c r="E127" s="21" t="str">
        <f t="shared" si="6"/>
        <v xml:space="preserve"> </v>
      </c>
      <c r="F127" s="4" t="e">
        <f>VLOOKUP(E127,'Steps 3+4'!B:G,5,FALSE)</f>
        <v>#N/A</v>
      </c>
    </row>
    <row r="128" spans="1:6">
      <c r="A128" t="str">
        <f>IFERROR(IF((A127+1&lt;='Steps 1+2'!$E$13),A127+1," "),"")</f>
        <v/>
      </c>
      <c r="B128" s="21" t="str">
        <f>IF(ISNUMBER(A128),'Steps 3+4'!B40," ")</f>
        <v xml:space="preserve"> </v>
      </c>
      <c r="C128" s="21" t="str">
        <f t="shared" si="5"/>
        <v xml:space="preserve"> </v>
      </c>
      <c r="E128" s="21" t="str">
        <f t="shared" si="6"/>
        <v xml:space="preserve"> </v>
      </c>
      <c r="F128" s="4" t="e">
        <f>VLOOKUP(E128,'Steps 3+4'!B:G,5,FALSE)</f>
        <v>#N/A</v>
      </c>
    </row>
    <row r="129" spans="1:6">
      <c r="A129" t="str">
        <f>IFERROR(IF((A128+1&lt;='Steps 1+2'!$E$13),A128+1," "),"")</f>
        <v/>
      </c>
      <c r="B129" s="21" t="str">
        <f>IF(ISNUMBER(A129),'Steps 3+4'!B41," ")</f>
        <v xml:space="preserve"> </v>
      </c>
      <c r="C129" s="21" t="str">
        <f t="shared" si="5"/>
        <v xml:space="preserve"> </v>
      </c>
      <c r="E129" s="21" t="str">
        <f t="shared" si="6"/>
        <v xml:space="preserve"> </v>
      </c>
      <c r="F129" s="4" t="e">
        <f>VLOOKUP(E129,'Steps 3+4'!B:G,5,FALSE)</f>
        <v>#N/A</v>
      </c>
    </row>
    <row r="130" spans="1:6">
      <c r="A130" t="str">
        <f>IFERROR(IF((A129+1&lt;='Steps 1+2'!$E$13),A129+1," "),"")</f>
        <v/>
      </c>
      <c r="B130" s="21" t="str">
        <f>IF(ISNUMBER(A130),'Steps 3+4'!B42," ")</f>
        <v xml:space="preserve"> </v>
      </c>
      <c r="C130" s="21" t="str">
        <f t="shared" si="5"/>
        <v xml:space="preserve"> </v>
      </c>
      <c r="E130" s="21" t="str">
        <f t="shared" ref="E130:E161" si="7">IFERROR(SMALL(C:C,A130)," ")</f>
        <v xml:space="preserve"> </v>
      </c>
      <c r="F130" s="4" t="e">
        <f>VLOOKUP(E130,'Steps 3+4'!B:G,5,FALSE)</f>
        <v>#N/A</v>
      </c>
    </row>
    <row r="131" spans="1:6">
      <c r="A131" t="str">
        <f>IFERROR(IF((A130+1&lt;='Steps 1+2'!$E$13),A130+1," "),"")</f>
        <v/>
      </c>
      <c r="B131" s="21" t="str">
        <f>IF(ISNUMBER(A131),'Steps 3+4'!B43," ")</f>
        <v xml:space="preserve"> </v>
      </c>
      <c r="C131" s="21" t="str">
        <f t="shared" si="5"/>
        <v xml:space="preserve"> </v>
      </c>
      <c r="E131" s="21" t="str">
        <f t="shared" si="7"/>
        <v xml:space="preserve"> </v>
      </c>
      <c r="F131" s="4" t="e">
        <f>VLOOKUP(E131,'Steps 3+4'!B:G,5,FALSE)</f>
        <v>#N/A</v>
      </c>
    </row>
    <row r="132" spans="1:6">
      <c r="A132" t="str">
        <f>IFERROR(IF((A131+1&lt;='Steps 1+2'!$E$13),A131+1," "),"")</f>
        <v/>
      </c>
      <c r="B132" s="21" t="str">
        <f>IF(ISNUMBER(A132),'Steps 3+4'!B44," ")</f>
        <v xml:space="preserve"> </v>
      </c>
      <c r="C132" s="21" t="str">
        <f t="shared" ref="C132:C195" si="8">IFERROR(((LEFT(B132,2)&amp;MID(B132,4,3)&amp;RIGHT(B132,3))*1)," ")</f>
        <v xml:space="preserve"> </v>
      </c>
      <c r="E132" s="21" t="str">
        <f t="shared" si="7"/>
        <v xml:space="preserve"> </v>
      </c>
      <c r="F132" s="4" t="e">
        <f>VLOOKUP(E132,'Steps 3+4'!B:G,5,FALSE)</f>
        <v>#N/A</v>
      </c>
    </row>
    <row r="133" spans="1:6">
      <c r="A133" t="str">
        <f>IFERROR(IF((A132+1&lt;='Steps 1+2'!$E$13),A132+1," "),"")</f>
        <v/>
      </c>
      <c r="B133" s="21" t="str">
        <f>IF(ISNUMBER(A133),'Steps 3+4'!B45," ")</f>
        <v xml:space="preserve"> </v>
      </c>
      <c r="C133" s="21" t="str">
        <f t="shared" si="8"/>
        <v xml:space="preserve"> </v>
      </c>
      <c r="E133" s="21" t="str">
        <f t="shared" si="7"/>
        <v xml:space="preserve"> </v>
      </c>
      <c r="F133" s="4" t="e">
        <f>VLOOKUP(E133,'Steps 3+4'!B:G,5,FALSE)</f>
        <v>#N/A</v>
      </c>
    </row>
    <row r="134" spans="1:6">
      <c r="A134" t="str">
        <f>IFERROR(IF((A133+1&lt;='Steps 1+2'!$E$13),A133+1," "),"")</f>
        <v/>
      </c>
      <c r="B134" s="21" t="str">
        <f>IF(ISNUMBER(A134),'Steps 3+4'!B46," ")</f>
        <v xml:space="preserve"> </v>
      </c>
      <c r="C134" s="21" t="str">
        <f t="shared" si="8"/>
        <v xml:space="preserve"> </v>
      </c>
      <c r="E134" s="21" t="str">
        <f t="shared" si="7"/>
        <v xml:space="preserve"> </v>
      </c>
      <c r="F134" s="4" t="e">
        <f>VLOOKUP(E134,'Steps 3+4'!B:G,5,FALSE)</f>
        <v>#N/A</v>
      </c>
    </row>
    <row r="135" spans="1:6">
      <c r="A135" t="str">
        <f>IFERROR(IF((A134+1&lt;='Steps 1+2'!$E$13),A134+1," "),"")</f>
        <v/>
      </c>
      <c r="B135" s="21" t="str">
        <f>IF(ISNUMBER(A135),'Steps 3+4'!B47," ")</f>
        <v xml:space="preserve"> </v>
      </c>
      <c r="C135" s="21" t="str">
        <f t="shared" si="8"/>
        <v xml:space="preserve"> </v>
      </c>
      <c r="E135" s="21" t="str">
        <f t="shared" si="7"/>
        <v xml:space="preserve"> </v>
      </c>
      <c r="F135" s="4" t="e">
        <f>VLOOKUP(E135,'Steps 3+4'!B:G,5,FALSE)</f>
        <v>#N/A</v>
      </c>
    </row>
    <row r="136" spans="1:6">
      <c r="A136" t="str">
        <f>IFERROR(IF((A135+1&lt;='Steps 1+2'!$E$13),A135+1," "),"")</f>
        <v/>
      </c>
      <c r="B136" s="21" t="str">
        <f>IF(ISNUMBER(A136),'Steps 3+4'!B48," ")</f>
        <v xml:space="preserve"> </v>
      </c>
      <c r="C136" s="21" t="str">
        <f t="shared" si="8"/>
        <v xml:space="preserve"> </v>
      </c>
      <c r="E136" s="21" t="str">
        <f t="shared" si="7"/>
        <v xml:space="preserve"> </v>
      </c>
      <c r="F136" s="4" t="e">
        <f>VLOOKUP(E136,'Steps 3+4'!B:G,5,FALSE)</f>
        <v>#N/A</v>
      </c>
    </row>
    <row r="137" spans="1:6">
      <c r="A137" t="str">
        <f>IFERROR(IF((A136+1&lt;='Steps 1+2'!$E$13),A136+1," "),"")</f>
        <v/>
      </c>
      <c r="B137" s="21" t="str">
        <f>IF(ISNUMBER(A137),'Steps 3+4'!B49," ")</f>
        <v xml:space="preserve"> </v>
      </c>
      <c r="C137" s="21" t="str">
        <f t="shared" si="8"/>
        <v xml:space="preserve"> </v>
      </c>
      <c r="E137" s="21" t="str">
        <f t="shared" si="7"/>
        <v xml:space="preserve"> </v>
      </c>
      <c r="F137" s="4" t="e">
        <f>VLOOKUP(E137,'Steps 3+4'!B:G,5,FALSE)</f>
        <v>#N/A</v>
      </c>
    </row>
    <row r="138" spans="1:6">
      <c r="A138" t="str">
        <f>IFERROR(IF((A137+1&lt;='Steps 1+2'!$E$13),A137+1," "),"")</f>
        <v/>
      </c>
      <c r="B138" s="21" t="str">
        <f>IF(ISNUMBER(A138),'Steps 3+4'!B50," ")</f>
        <v xml:space="preserve"> </v>
      </c>
      <c r="C138" s="21" t="str">
        <f t="shared" si="8"/>
        <v xml:space="preserve"> </v>
      </c>
      <c r="E138" s="21" t="str">
        <f t="shared" si="7"/>
        <v xml:space="preserve"> </v>
      </c>
      <c r="F138" s="4" t="e">
        <f>VLOOKUP(E138,'Steps 3+4'!B:G,5,FALSE)</f>
        <v>#N/A</v>
      </c>
    </row>
    <row r="139" spans="1:6">
      <c r="A139" t="str">
        <f>IFERROR(IF((A138+1&lt;='Steps 1+2'!$E$13),A138+1," "),"")</f>
        <v/>
      </c>
      <c r="B139" s="21" t="str">
        <f>IF(ISNUMBER(A139),'Steps 3+4'!B51," ")</f>
        <v xml:space="preserve"> </v>
      </c>
      <c r="C139" s="21" t="str">
        <f t="shared" si="8"/>
        <v xml:space="preserve"> </v>
      </c>
      <c r="E139" s="21" t="str">
        <f t="shared" si="7"/>
        <v xml:space="preserve"> </v>
      </c>
      <c r="F139" s="4" t="e">
        <f>VLOOKUP(E139,'Steps 3+4'!B:G,5,FALSE)</f>
        <v>#N/A</v>
      </c>
    </row>
    <row r="140" spans="1:6">
      <c r="A140" t="str">
        <f>IFERROR(IF((A139+1&lt;='Steps 1+2'!$E$13),A139+1," "),"")</f>
        <v/>
      </c>
      <c r="B140" s="21" t="str">
        <f>IF(ISNUMBER(A140),'Steps 3+4'!B52," ")</f>
        <v xml:space="preserve"> </v>
      </c>
      <c r="C140" s="21" t="str">
        <f t="shared" si="8"/>
        <v xml:space="preserve"> </v>
      </c>
      <c r="E140" s="21" t="str">
        <f t="shared" si="7"/>
        <v xml:space="preserve"> </v>
      </c>
      <c r="F140" s="4" t="e">
        <f>VLOOKUP(E140,'Steps 3+4'!B:G,5,FALSE)</f>
        <v>#N/A</v>
      </c>
    </row>
    <row r="141" spans="1:6">
      <c r="A141" t="str">
        <f>IFERROR(IF((A140+1&lt;='Steps 1+2'!$E$13),A140+1," "),"")</f>
        <v/>
      </c>
      <c r="B141" s="21" t="str">
        <f>IF(ISNUMBER(A141),'Steps 3+4'!B53," ")</f>
        <v xml:space="preserve"> </v>
      </c>
      <c r="C141" s="21" t="str">
        <f t="shared" si="8"/>
        <v xml:space="preserve"> </v>
      </c>
      <c r="E141" s="21" t="str">
        <f t="shared" si="7"/>
        <v xml:space="preserve"> </v>
      </c>
      <c r="F141" s="4" t="e">
        <f>VLOOKUP(E141,'Steps 3+4'!B:G,5,FALSE)</f>
        <v>#N/A</v>
      </c>
    </row>
    <row r="142" spans="1:6">
      <c r="A142" t="str">
        <f>IFERROR(IF((A141+1&lt;='Steps 1+2'!$E$13),A141+1," "),"")</f>
        <v/>
      </c>
      <c r="B142" s="21" t="str">
        <f>IF(ISNUMBER(A142),'Steps 3+4'!B54," ")</f>
        <v xml:space="preserve"> </v>
      </c>
      <c r="C142" s="21" t="str">
        <f t="shared" si="8"/>
        <v xml:space="preserve"> </v>
      </c>
      <c r="E142" s="21" t="str">
        <f t="shared" si="7"/>
        <v xml:space="preserve"> </v>
      </c>
      <c r="F142" s="4" t="e">
        <f>VLOOKUP(E142,'Steps 3+4'!B:G,5,FALSE)</f>
        <v>#N/A</v>
      </c>
    </row>
    <row r="143" spans="1:6">
      <c r="A143" t="str">
        <f>IFERROR(IF((A142+1&lt;='Steps 1+2'!$E$13),A142+1," "),"")</f>
        <v/>
      </c>
      <c r="B143" s="21" t="str">
        <f>IF(ISNUMBER(A143),'Steps 3+4'!B55," ")</f>
        <v xml:space="preserve"> </v>
      </c>
      <c r="C143" s="21" t="str">
        <f t="shared" si="8"/>
        <v xml:space="preserve"> </v>
      </c>
      <c r="E143" s="21" t="str">
        <f t="shared" si="7"/>
        <v xml:space="preserve"> </v>
      </c>
      <c r="F143" s="4" t="e">
        <f>VLOOKUP(E143,'Steps 3+4'!B:G,5,FALSE)</f>
        <v>#N/A</v>
      </c>
    </row>
    <row r="144" spans="1:6">
      <c r="A144" t="str">
        <f>IFERROR(IF((A143+1&lt;='Steps 1+2'!$E$13),A143+1," "),"")</f>
        <v/>
      </c>
      <c r="B144" s="21" t="str">
        <f>IF(ISNUMBER(A144),'Steps 3+4'!B56," ")</f>
        <v xml:space="preserve"> </v>
      </c>
      <c r="C144" s="21" t="str">
        <f t="shared" si="8"/>
        <v xml:space="preserve"> </v>
      </c>
      <c r="E144" s="21" t="str">
        <f t="shared" si="7"/>
        <v xml:space="preserve"> </v>
      </c>
      <c r="F144" s="4" t="e">
        <f>VLOOKUP(E144,'Steps 3+4'!B:G,5,FALSE)</f>
        <v>#N/A</v>
      </c>
    </row>
    <row r="145" spans="1:6">
      <c r="A145" t="str">
        <f>IFERROR(IF((A144+1&lt;='Steps 1+2'!$E$13),A144+1," "),"")</f>
        <v/>
      </c>
      <c r="B145" s="21" t="str">
        <f>IF(ISNUMBER(A145),'Steps 3+4'!B57," ")</f>
        <v xml:space="preserve"> </v>
      </c>
      <c r="C145" s="21" t="str">
        <f t="shared" si="8"/>
        <v xml:space="preserve"> </v>
      </c>
      <c r="E145" s="21" t="str">
        <f t="shared" si="7"/>
        <v xml:space="preserve"> </v>
      </c>
      <c r="F145" s="4" t="e">
        <f>VLOOKUP(E145,'Steps 3+4'!B:G,5,FALSE)</f>
        <v>#N/A</v>
      </c>
    </row>
    <row r="146" spans="1:6">
      <c r="A146" t="str">
        <f>IFERROR(IF((A145+1&lt;='Steps 1+2'!$E$13),A145+1," "),"")</f>
        <v/>
      </c>
      <c r="B146" s="21" t="str">
        <f>IF(ISNUMBER(A146),'Steps 3+4'!B58," ")</f>
        <v xml:space="preserve"> </v>
      </c>
      <c r="C146" s="21" t="str">
        <f t="shared" si="8"/>
        <v xml:space="preserve"> </v>
      </c>
      <c r="E146" s="21" t="str">
        <f t="shared" si="7"/>
        <v xml:space="preserve"> </v>
      </c>
      <c r="F146" s="4" t="e">
        <f>VLOOKUP(E146,'Steps 3+4'!B:G,5,FALSE)</f>
        <v>#N/A</v>
      </c>
    </row>
    <row r="147" spans="1:6">
      <c r="A147" t="str">
        <f>IFERROR(IF((A146+1&lt;='Steps 1+2'!$E$13),A146+1," "),"")</f>
        <v/>
      </c>
      <c r="B147" s="21" t="str">
        <f>IF(ISNUMBER(A147),'Steps 3+4'!B59," ")</f>
        <v xml:space="preserve"> </v>
      </c>
      <c r="C147" s="21" t="str">
        <f t="shared" si="8"/>
        <v xml:space="preserve"> </v>
      </c>
      <c r="E147" s="21" t="str">
        <f t="shared" si="7"/>
        <v xml:space="preserve"> </v>
      </c>
      <c r="F147" s="4" t="e">
        <f>VLOOKUP(E147,'Steps 3+4'!B:G,5,FALSE)</f>
        <v>#N/A</v>
      </c>
    </row>
    <row r="148" spans="1:6">
      <c r="A148" t="str">
        <f>IFERROR(IF((A147+1&lt;='Steps 1+2'!$E$13),A147+1," "),"")</f>
        <v/>
      </c>
      <c r="B148" s="21" t="str">
        <f>IF(ISNUMBER(A148),'Steps 3+4'!B60," ")</f>
        <v xml:space="preserve"> </v>
      </c>
      <c r="C148" s="21" t="str">
        <f t="shared" si="8"/>
        <v xml:space="preserve"> </v>
      </c>
      <c r="E148" s="21" t="str">
        <f t="shared" si="7"/>
        <v xml:space="preserve"> </v>
      </c>
      <c r="F148" s="4" t="e">
        <f>VLOOKUP(E148,'Steps 3+4'!B:G,5,FALSE)</f>
        <v>#N/A</v>
      </c>
    </row>
    <row r="149" spans="1:6">
      <c r="A149" t="str">
        <f>IFERROR(IF((A148+1&lt;='Steps 1+2'!$E$13),A148+1," "),"")</f>
        <v/>
      </c>
      <c r="B149" s="21" t="str">
        <f>IF(ISNUMBER(A149),'Steps 3+4'!B61," ")</f>
        <v xml:space="preserve"> </v>
      </c>
      <c r="C149" s="21" t="str">
        <f t="shared" si="8"/>
        <v xml:space="preserve"> </v>
      </c>
      <c r="E149" s="21" t="str">
        <f t="shared" si="7"/>
        <v xml:space="preserve"> </v>
      </c>
      <c r="F149" s="4" t="e">
        <f>VLOOKUP(E149,'Steps 3+4'!B:G,5,FALSE)</f>
        <v>#N/A</v>
      </c>
    </row>
    <row r="150" spans="1:6">
      <c r="A150" t="str">
        <f>IFERROR(IF((A149+1&lt;='Steps 1+2'!$E$13),A149+1," "),"")</f>
        <v/>
      </c>
      <c r="B150" s="21" t="str">
        <f>IF(ISNUMBER(A150),'Steps 3+4'!B62," ")</f>
        <v xml:space="preserve"> </v>
      </c>
      <c r="C150" s="21" t="str">
        <f t="shared" si="8"/>
        <v xml:space="preserve"> </v>
      </c>
      <c r="E150" s="21" t="str">
        <f t="shared" si="7"/>
        <v xml:space="preserve"> </v>
      </c>
      <c r="F150" s="4" t="e">
        <f>VLOOKUP(E150,'Steps 3+4'!B:G,5,FALSE)</f>
        <v>#N/A</v>
      </c>
    </row>
    <row r="151" spans="1:6">
      <c r="A151" t="str">
        <f>IFERROR(IF((A150+1&lt;='Steps 1+2'!$E$13),A150+1," "),"")</f>
        <v/>
      </c>
      <c r="B151" s="21" t="str">
        <f>IF(ISNUMBER(A151),'Steps 3+4'!B63," ")</f>
        <v xml:space="preserve"> </v>
      </c>
      <c r="C151" s="21" t="str">
        <f t="shared" si="8"/>
        <v xml:space="preserve"> </v>
      </c>
      <c r="E151" s="21" t="str">
        <f t="shared" si="7"/>
        <v xml:space="preserve"> </v>
      </c>
      <c r="F151" s="4" t="e">
        <f>VLOOKUP(E151,'Steps 3+4'!B:G,5,FALSE)</f>
        <v>#N/A</v>
      </c>
    </row>
    <row r="152" spans="1:6">
      <c r="A152" t="str">
        <f>IFERROR(IF((A151+1&lt;='Steps 1+2'!$E$13),A151+1," "),"")</f>
        <v/>
      </c>
      <c r="B152" s="21" t="str">
        <f>IF(ISNUMBER(A152),'Steps 3+4'!B64," ")</f>
        <v xml:space="preserve"> </v>
      </c>
      <c r="C152" s="21" t="str">
        <f t="shared" si="8"/>
        <v xml:space="preserve"> </v>
      </c>
      <c r="E152" s="21" t="str">
        <f t="shared" si="7"/>
        <v xml:space="preserve"> </v>
      </c>
      <c r="F152" s="4" t="e">
        <f>VLOOKUP(E152,'Steps 3+4'!B:G,5,FALSE)</f>
        <v>#N/A</v>
      </c>
    </row>
    <row r="153" spans="1:6">
      <c r="A153" t="str">
        <f>IFERROR(IF((A152+1&lt;='Steps 1+2'!$E$13),A152+1," "),"")</f>
        <v/>
      </c>
      <c r="B153" s="21" t="str">
        <f>IF(ISNUMBER(A153),'Steps 3+4'!B65," ")</f>
        <v xml:space="preserve"> </v>
      </c>
      <c r="C153" s="21" t="str">
        <f t="shared" si="8"/>
        <v xml:space="preserve"> </v>
      </c>
      <c r="E153" s="21" t="str">
        <f t="shared" si="7"/>
        <v xml:space="preserve"> </v>
      </c>
      <c r="F153" s="4" t="e">
        <f>VLOOKUP(E153,'Steps 3+4'!B:G,5,FALSE)</f>
        <v>#N/A</v>
      </c>
    </row>
    <row r="154" spans="1:6">
      <c r="A154" t="str">
        <f>IFERROR(IF((A153+1&lt;='Steps 1+2'!$E$13),A153+1," "),"")</f>
        <v/>
      </c>
      <c r="B154" s="21" t="str">
        <f>IF(ISNUMBER(A154),'Steps 3+4'!B66," ")</f>
        <v xml:space="preserve"> </v>
      </c>
      <c r="C154" s="21" t="str">
        <f t="shared" si="8"/>
        <v xml:space="preserve"> </v>
      </c>
      <c r="E154" s="21" t="str">
        <f t="shared" si="7"/>
        <v xml:space="preserve"> </v>
      </c>
      <c r="F154" s="4" t="e">
        <f>VLOOKUP(E154,'Steps 3+4'!B:G,5,FALSE)</f>
        <v>#N/A</v>
      </c>
    </row>
    <row r="155" spans="1:6">
      <c r="A155" t="str">
        <f>IFERROR(IF((A154+1&lt;='Steps 1+2'!$E$13),A154+1," "),"")</f>
        <v/>
      </c>
      <c r="B155" s="21" t="str">
        <f>IF(ISNUMBER(A155),'Steps 3+4'!B67," ")</f>
        <v xml:space="preserve"> </v>
      </c>
      <c r="C155" s="21" t="str">
        <f t="shared" si="8"/>
        <v xml:space="preserve"> </v>
      </c>
      <c r="E155" s="21" t="str">
        <f t="shared" si="7"/>
        <v xml:space="preserve"> </v>
      </c>
      <c r="F155" s="4" t="e">
        <f>VLOOKUP(E155,'Steps 3+4'!B:G,5,FALSE)</f>
        <v>#N/A</v>
      </c>
    </row>
    <row r="156" spans="1:6">
      <c r="A156" t="str">
        <f>IFERROR(IF((A155+1&lt;='Steps 1+2'!$E$13),A155+1," "),"")</f>
        <v/>
      </c>
      <c r="B156" s="21" t="str">
        <f>IF(ISNUMBER(A156),'Steps 3+4'!B68," ")</f>
        <v xml:space="preserve"> </v>
      </c>
      <c r="C156" s="21" t="str">
        <f t="shared" si="8"/>
        <v xml:space="preserve"> </v>
      </c>
      <c r="E156" s="21" t="str">
        <f t="shared" si="7"/>
        <v xml:space="preserve"> </v>
      </c>
      <c r="F156" s="4" t="e">
        <f>VLOOKUP(E156,'Steps 3+4'!B:G,5,FALSE)</f>
        <v>#N/A</v>
      </c>
    </row>
    <row r="157" spans="1:6">
      <c r="A157" t="str">
        <f>IFERROR(IF((A156+1&lt;='Steps 1+2'!$E$13),A156+1," "),"")</f>
        <v/>
      </c>
      <c r="B157" s="21" t="str">
        <f>IF(ISNUMBER(A157),'Steps 3+4'!B69," ")</f>
        <v xml:space="preserve"> </v>
      </c>
      <c r="C157" s="21" t="str">
        <f t="shared" si="8"/>
        <v xml:space="preserve"> </v>
      </c>
      <c r="E157" s="21" t="str">
        <f t="shared" si="7"/>
        <v xml:space="preserve"> </v>
      </c>
      <c r="F157" s="4" t="e">
        <f>VLOOKUP(E157,'Steps 3+4'!B:G,5,FALSE)</f>
        <v>#N/A</v>
      </c>
    </row>
    <row r="158" spans="1:6">
      <c r="A158" t="str">
        <f>IFERROR(IF((A157+1&lt;='Steps 1+2'!$E$13),A157+1," "),"")</f>
        <v/>
      </c>
      <c r="B158" s="21" t="str">
        <f>IF(ISNUMBER(A158),'Steps 3+4'!B70," ")</f>
        <v xml:space="preserve"> </v>
      </c>
      <c r="C158" s="21" t="str">
        <f t="shared" si="8"/>
        <v xml:space="preserve"> </v>
      </c>
      <c r="E158" s="21" t="str">
        <f t="shared" si="7"/>
        <v xml:space="preserve"> </v>
      </c>
      <c r="F158" s="4" t="e">
        <f>VLOOKUP(E158,'Steps 3+4'!B:G,5,FALSE)</f>
        <v>#N/A</v>
      </c>
    </row>
    <row r="159" spans="1:6">
      <c r="A159" t="str">
        <f>IFERROR(IF((A158+1&lt;='Steps 1+2'!$E$13),A158+1," "),"")</f>
        <v/>
      </c>
      <c r="B159" s="21" t="str">
        <f>IF(ISNUMBER(A159),'Steps 3+4'!B71," ")</f>
        <v xml:space="preserve"> </v>
      </c>
      <c r="C159" s="21" t="str">
        <f t="shared" si="8"/>
        <v xml:space="preserve"> </v>
      </c>
      <c r="E159" s="21" t="str">
        <f t="shared" si="7"/>
        <v xml:space="preserve"> </v>
      </c>
      <c r="F159" s="4" t="e">
        <f>VLOOKUP(E159,'Steps 3+4'!B:G,5,FALSE)</f>
        <v>#N/A</v>
      </c>
    </row>
    <row r="160" spans="1:6">
      <c r="A160" t="str">
        <f>IFERROR(IF((A159+1&lt;='Steps 1+2'!$E$13),A159+1," "),"")</f>
        <v/>
      </c>
      <c r="B160" s="21" t="str">
        <f>IF(ISNUMBER(A160),'Steps 3+4'!B72," ")</f>
        <v xml:space="preserve"> </v>
      </c>
      <c r="C160" s="21" t="str">
        <f t="shared" si="8"/>
        <v xml:space="preserve"> </v>
      </c>
      <c r="E160" s="21" t="str">
        <f t="shared" si="7"/>
        <v xml:space="preserve"> </v>
      </c>
      <c r="F160" s="4" t="e">
        <f>VLOOKUP(E160,'Steps 3+4'!B:G,5,FALSE)</f>
        <v>#N/A</v>
      </c>
    </row>
    <row r="161" spans="1:6">
      <c r="A161" t="str">
        <f>IFERROR(IF((A160+1&lt;='Steps 1+2'!$E$13),A160+1," "),"")</f>
        <v/>
      </c>
      <c r="B161" s="21" t="str">
        <f>IF(ISNUMBER(A161),'Steps 3+4'!B73," ")</f>
        <v xml:space="preserve"> </v>
      </c>
      <c r="C161" s="21" t="str">
        <f t="shared" si="8"/>
        <v xml:space="preserve"> </v>
      </c>
      <c r="E161" s="21" t="str">
        <f t="shared" si="7"/>
        <v xml:space="preserve"> </v>
      </c>
      <c r="F161" s="4" t="e">
        <f>VLOOKUP(E161,'Steps 3+4'!B:G,5,FALSE)</f>
        <v>#N/A</v>
      </c>
    </row>
    <row r="162" spans="1:6">
      <c r="A162" t="str">
        <f>IFERROR(IF((A161+1&lt;='Steps 1+2'!$E$13),A161+1," "),"")</f>
        <v/>
      </c>
      <c r="B162" s="21" t="str">
        <f>IF(ISNUMBER(A162),'Steps 3+4'!B74," ")</f>
        <v xml:space="preserve"> </v>
      </c>
      <c r="C162" s="21" t="str">
        <f t="shared" si="8"/>
        <v xml:space="preserve"> </v>
      </c>
      <c r="E162" s="21" t="str">
        <f t="shared" ref="E162:E193" si="9">IFERROR(SMALL(C:C,A162)," ")</f>
        <v xml:space="preserve"> </v>
      </c>
      <c r="F162" s="4" t="e">
        <f>VLOOKUP(E162,'Steps 3+4'!B:G,5,FALSE)</f>
        <v>#N/A</v>
      </c>
    </row>
    <row r="163" spans="1:6">
      <c r="A163" t="str">
        <f>IFERROR(IF((A162+1&lt;='Steps 1+2'!$E$13),A162+1," "),"")</f>
        <v/>
      </c>
      <c r="B163" s="21" t="str">
        <f>IF(ISNUMBER(A163),'Steps 3+4'!B75," ")</f>
        <v xml:space="preserve"> </v>
      </c>
      <c r="C163" s="21" t="str">
        <f t="shared" si="8"/>
        <v xml:space="preserve"> </v>
      </c>
      <c r="E163" s="21" t="str">
        <f t="shared" si="9"/>
        <v xml:space="preserve"> </v>
      </c>
      <c r="F163" s="4" t="e">
        <f>VLOOKUP(E163,'Steps 3+4'!B:G,5,FALSE)</f>
        <v>#N/A</v>
      </c>
    </row>
    <row r="164" spans="1:6">
      <c r="A164" t="str">
        <f>IFERROR(IF((A163+1&lt;='Steps 1+2'!$E$13),A163+1," "),"")</f>
        <v/>
      </c>
      <c r="B164" s="21" t="str">
        <f>IF(ISNUMBER(A164),'Steps 3+4'!B76," ")</f>
        <v xml:space="preserve"> </v>
      </c>
      <c r="C164" s="21" t="str">
        <f t="shared" si="8"/>
        <v xml:space="preserve"> </v>
      </c>
      <c r="E164" s="21" t="str">
        <f t="shared" si="9"/>
        <v xml:space="preserve"> </v>
      </c>
      <c r="F164" s="4" t="e">
        <f>VLOOKUP(E164,'Steps 3+4'!B:G,5,FALSE)</f>
        <v>#N/A</v>
      </c>
    </row>
    <row r="165" spans="1:6">
      <c r="A165" t="str">
        <f>IFERROR(IF((A164+1&lt;='Steps 1+2'!$E$13),A164+1," "),"")</f>
        <v/>
      </c>
      <c r="B165" s="21" t="str">
        <f>IF(ISNUMBER(A165),'Steps 3+4'!B77," ")</f>
        <v xml:space="preserve"> </v>
      </c>
      <c r="C165" s="21" t="str">
        <f t="shared" si="8"/>
        <v xml:space="preserve"> </v>
      </c>
      <c r="E165" s="21" t="str">
        <f t="shared" si="9"/>
        <v xml:space="preserve"> </v>
      </c>
      <c r="F165" s="4" t="e">
        <f>VLOOKUP(E165,'Steps 3+4'!B:G,5,FALSE)</f>
        <v>#N/A</v>
      </c>
    </row>
    <row r="166" spans="1:6">
      <c r="A166" t="str">
        <f>IFERROR(IF((A165+1&lt;='Steps 1+2'!$E$13),A165+1," "),"")</f>
        <v/>
      </c>
      <c r="B166" s="21" t="str">
        <f>IF(ISNUMBER(A166),'Steps 3+4'!B78," ")</f>
        <v xml:space="preserve"> </v>
      </c>
      <c r="C166" s="21" t="str">
        <f t="shared" si="8"/>
        <v xml:space="preserve"> </v>
      </c>
      <c r="E166" s="21" t="str">
        <f t="shared" si="9"/>
        <v xml:space="preserve"> </v>
      </c>
      <c r="F166" s="4" t="e">
        <f>VLOOKUP(E166,'Steps 3+4'!B:G,5,FALSE)</f>
        <v>#N/A</v>
      </c>
    </row>
    <row r="167" spans="1:6">
      <c r="A167" t="str">
        <f>IFERROR(IF((A166+1&lt;='Steps 1+2'!$E$13),A166+1," "),"")</f>
        <v/>
      </c>
      <c r="B167" s="21" t="str">
        <f>IF(ISNUMBER(A167),'Steps 3+4'!B79," ")</f>
        <v xml:space="preserve"> </v>
      </c>
      <c r="C167" s="21" t="str">
        <f t="shared" si="8"/>
        <v xml:space="preserve"> </v>
      </c>
      <c r="E167" s="21" t="str">
        <f t="shared" si="9"/>
        <v xml:space="preserve"> </v>
      </c>
      <c r="F167" s="4" t="e">
        <f>VLOOKUP(E167,'Steps 3+4'!B:G,5,FALSE)</f>
        <v>#N/A</v>
      </c>
    </row>
    <row r="168" spans="1:6">
      <c r="A168" t="str">
        <f>IFERROR(IF((A167+1&lt;='Steps 1+2'!$E$13),A167+1," "),"")</f>
        <v/>
      </c>
      <c r="B168" s="21" t="str">
        <f>IF(ISNUMBER(A168),'Steps 3+4'!B80," ")</f>
        <v xml:space="preserve"> </v>
      </c>
      <c r="C168" s="21" t="str">
        <f t="shared" si="8"/>
        <v xml:space="preserve"> </v>
      </c>
      <c r="E168" s="21" t="str">
        <f t="shared" si="9"/>
        <v xml:space="preserve"> </v>
      </c>
      <c r="F168" s="4" t="e">
        <f>VLOOKUP(E168,'Steps 3+4'!B:G,5,FALSE)</f>
        <v>#N/A</v>
      </c>
    </row>
    <row r="169" spans="1:6">
      <c r="A169" t="str">
        <f>IFERROR(IF((A168+1&lt;='Steps 1+2'!$E$13),A168+1," "),"")</f>
        <v/>
      </c>
      <c r="B169" s="21" t="str">
        <f>IF(ISNUMBER(A169),'Steps 3+4'!B81," ")</f>
        <v xml:space="preserve"> </v>
      </c>
      <c r="C169" s="21" t="str">
        <f t="shared" si="8"/>
        <v xml:space="preserve"> </v>
      </c>
      <c r="E169" s="21" t="str">
        <f t="shared" si="9"/>
        <v xml:space="preserve"> </v>
      </c>
      <c r="F169" s="4" t="e">
        <f>VLOOKUP(E169,'Steps 3+4'!B:G,5,FALSE)</f>
        <v>#N/A</v>
      </c>
    </row>
    <row r="170" spans="1:6">
      <c r="A170" t="str">
        <f>IFERROR(IF((A169+1&lt;='Steps 1+2'!$E$13),A169+1," "),"")</f>
        <v/>
      </c>
      <c r="B170" s="21" t="str">
        <f>IF(ISNUMBER(A170),'Steps 3+4'!B82," ")</f>
        <v xml:space="preserve"> </v>
      </c>
      <c r="C170" s="21" t="str">
        <f t="shared" si="8"/>
        <v xml:space="preserve"> </v>
      </c>
      <c r="E170" s="21" t="str">
        <f t="shared" si="9"/>
        <v xml:space="preserve"> </v>
      </c>
      <c r="F170" s="4" t="e">
        <f>VLOOKUP(E170,'Steps 3+4'!B:G,5,FALSE)</f>
        <v>#N/A</v>
      </c>
    </row>
    <row r="171" spans="1:6">
      <c r="A171" t="str">
        <f>IFERROR(IF((A170+1&lt;='Steps 1+2'!$E$13),A170+1," "),"")</f>
        <v/>
      </c>
      <c r="B171" s="21" t="str">
        <f>IF(ISNUMBER(A171),'Steps 3+4'!B83," ")</f>
        <v xml:space="preserve"> </v>
      </c>
      <c r="C171" s="21" t="str">
        <f t="shared" si="8"/>
        <v xml:space="preserve"> </v>
      </c>
      <c r="E171" s="21" t="str">
        <f t="shared" si="9"/>
        <v xml:space="preserve"> </v>
      </c>
      <c r="F171" s="4" t="e">
        <f>VLOOKUP(E171,'Steps 3+4'!B:G,5,FALSE)</f>
        <v>#N/A</v>
      </c>
    </row>
    <row r="172" spans="1:6">
      <c r="A172" t="str">
        <f>IFERROR(IF((A171+1&lt;='Steps 1+2'!$E$13),A171+1," "),"")</f>
        <v/>
      </c>
      <c r="B172" s="21" t="str">
        <f>IF(ISNUMBER(A172),'Steps 3+4'!B84," ")</f>
        <v xml:space="preserve"> </v>
      </c>
      <c r="C172" s="21" t="str">
        <f t="shared" si="8"/>
        <v xml:space="preserve"> </v>
      </c>
      <c r="E172" s="21" t="str">
        <f t="shared" si="9"/>
        <v xml:space="preserve"> </v>
      </c>
      <c r="F172" s="4" t="e">
        <f>VLOOKUP(E172,'Steps 3+4'!B:G,5,FALSE)</f>
        <v>#N/A</v>
      </c>
    </row>
    <row r="173" spans="1:6">
      <c r="A173" t="str">
        <f>IFERROR(IF((A172+1&lt;='Steps 1+2'!$E$13),A172+1," "),"")</f>
        <v/>
      </c>
      <c r="B173" s="21" t="str">
        <f>IF(ISNUMBER(A173),'Steps 3+4'!B85," ")</f>
        <v xml:space="preserve"> </v>
      </c>
      <c r="C173" s="21" t="str">
        <f t="shared" si="8"/>
        <v xml:space="preserve"> </v>
      </c>
      <c r="E173" s="21" t="str">
        <f t="shared" si="9"/>
        <v xml:space="preserve"> </v>
      </c>
      <c r="F173" s="4" t="e">
        <f>VLOOKUP(E173,'Steps 3+4'!B:G,5,FALSE)</f>
        <v>#N/A</v>
      </c>
    </row>
    <row r="174" spans="1:6">
      <c r="A174" t="str">
        <f>IFERROR(IF((A173+1&lt;='Steps 1+2'!$E$13),A173+1," "),"")</f>
        <v/>
      </c>
      <c r="B174" s="21" t="str">
        <f>IF(ISNUMBER(A174),'Steps 3+4'!B86," ")</f>
        <v xml:space="preserve"> </v>
      </c>
      <c r="C174" s="21" t="str">
        <f t="shared" si="8"/>
        <v xml:space="preserve"> </v>
      </c>
      <c r="E174" s="21" t="str">
        <f t="shared" si="9"/>
        <v xml:space="preserve"> </v>
      </c>
      <c r="F174" s="4" t="e">
        <f>VLOOKUP(E174,'Steps 3+4'!B:G,5,FALSE)</f>
        <v>#N/A</v>
      </c>
    </row>
    <row r="175" spans="1:6">
      <c r="A175" t="str">
        <f>IFERROR(IF((A174+1&lt;='Steps 1+2'!$E$13),A174+1," "),"")</f>
        <v/>
      </c>
      <c r="B175" s="21" t="str">
        <f>IF(ISNUMBER(A175),'Steps 3+4'!B87," ")</f>
        <v xml:space="preserve"> </v>
      </c>
      <c r="C175" s="21" t="str">
        <f t="shared" si="8"/>
        <v xml:space="preserve"> </v>
      </c>
      <c r="E175" s="21" t="str">
        <f t="shared" si="9"/>
        <v xml:space="preserve"> </v>
      </c>
      <c r="F175" s="4" t="e">
        <f>VLOOKUP(E175,'Steps 3+4'!B:G,5,FALSE)</f>
        <v>#N/A</v>
      </c>
    </row>
    <row r="176" spans="1:6">
      <c r="A176" t="str">
        <f>IFERROR(IF((A175+1&lt;='Steps 1+2'!$E$13),A175+1," "),"")</f>
        <v/>
      </c>
      <c r="B176" s="21" t="str">
        <f>IF(ISNUMBER(A176),'Steps 3+4'!B88," ")</f>
        <v xml:space="preserve"> </v>
      </c>
      <c r="C176" s="21" t="str">
        <f t="shared" si="8"/>
        <v xml:space="preserve"> </v>
      </c>
      <c r="E176" s="21" t="str">
        <f t="shared" si="9"/>
        <v xml:space="preserve"> </v>
      </c>
      <c r="F176" s="4" t="e">
        <f>VLOOKUP(E176,'Steps 3+4'!B:G,5,FALSE)</f>
        <v>#N/A</v>
      </c>
    </row>
    <row r="177" spans="1:6">
      <c r="A177" t="str">
        <f>IFERROR(IF((A176+1&lt;='Steps 1+2'!$E$13),A176+1," "),"")</f>
        <v/>
      </c>
      <c r="B177" s="21" t="str">
        <f>IF(ISNUMBER(A177),'Steps 3+4'!B89," ")</f>
        <v xml:space="preserve"> </v>
      </c>
      <c r="C177" s="21" t="str">
        <f t="shared" si="8"/>
        <v xml:space="preserve"> </v>
      </c>
      <c r="E177" s="21" t="str">
        <f t="shared" si="9"/>
        <v xml:space="preserve"> </v>
      </c>
      <c r="F177" s="4" t="e">
        <f>VLOOKUP(E177,'Steps 3+4'!B:G,5,FALSE)</f>
        <v>#N/A</v>
      </c>
    </row>
    <row r="178" spans="1:6">
      <c r="A178" t="str">
        <f>IFERROR(IF((A177+1&lt;='Steps 1+2'!$E$13),A177+1," "),"")</f>
        <v/>
      </c>
      <c r="B178" s="21" t="str">
        <f>IF(ISNUMBER(A178),'Steps 3+4'!B90," ")</f>
        <v xml:space="preserve"> </v>
      </c>
      <c r="C178" s="21" t="str">
        <f t="shared" si="8"/>
        <v xml:space="preserve"> </v>
      </c>
      <c r="E178" s="21" t="str">
        <f t="shared" si="9"/>
        <v xml:space="preserve"> </v>
      </c>
      <c r="F178" s="4" t="e">
        <f>VLOOKUP(E178,'Steps 3+4'!B:G,5,FALSE)</f>
        <v>#N/A</v>
      </c>
    </row>
    <row r="179" spans="1:6">
      <c r="A179" t="str">
        <f>IFERROR(IF((A178+1&lt;='Steps 1+2'!$E$13),A178+1," "),"")</f>
        <v/>
      </c>
      <c r="B179" s="21" t="str">
        <f>IF(ISNUMBER(A179),'Steps 3+4'!B91," ")</f>
        <v xml:space="preserve"> </v>
      </c>
      <c r="C179" s="21" t="str">
        <f t="shared" si="8"/>
        <v xml:space="preserve"> </v>
      </c>
      <c r="E179" s="21" t="str">
        <f t="shared" si="9"/>
        <v xml:space="preserve"> </v>
      </c>
      <c r="F179" s="4" t="e">
        <f>VLOOKUP(E179,'Steps 3+4'!B:G,5,FALSE)</f>
        <v>#N/A</v>
      </c>
    </row>
    <row r="180" spans="1:6">
      <c r="A180" t="str">
        <f>IFERROR(IF((A179+1&lt;='Steps 1+2'!$E$13),A179+1," "),"")</f>
        <v/>
      </c>
      <c r="B180" s="21" t="str">
        <f>IF(ISNUMBER(A180),'Steps 3+4'!B92," ")</f>
        <v xml:space="preserve"> </v>
      </c>
      <c r="C180" s="21" t="str">
        <f t="shared" si="8"/>
        <v xml:space="preserve"> </v>
      </c>
      <c r="E180" s="21" t="str">
        <f t="shared" si="9"/>
        <v xml:space="preserve"> </v>
      </c>
      <c r="F180" s="4" t="e">
        <f>VLOOKUP(E180,'Steps 3+4'!B:G,5,FALSE)</f>
        <v>#N/A</v>
      </c>
    </row>
    <row r="181" spans="1:6">
      <c r="A181" t="str">
        <f>IFERROR(IF((A180+1&lt;='Steps 1+2'!$E$13),A180+1," "),"")</f>
        <v/>
      </c>
      <c r="B181" s="21" t="str">
        <f>IF(ISNUMBER(A181),'Steps 3+4'!B93," ")</f>
        <v xml:space="preserve"> </v>
      </c>
      <c r="C181" s="21" t="str">
        <f t="shared" si="8"/>
        <v xml:space="preserve"> </v>
      </c>
      <c r="E181" s="21" t="str">
        <f t="shared" si="9"/>
        <v xml:space="preserve"> </v>
      </c>
      <c r="F181" s="4" t="e">
        <f>VLOOKUP(E181,'Steps 3+4'!B:G,5,FALSE)</f>
        <v>#N/A</v>
      </c>
    </row>
    <row r="182" spans="1:6">
      <c r="A182" t="str">
        <f>IFERROR(IF((A181+1&lt;='Steps 1+2'!$E$13),A181+1," "),"")</f>
        <v/>
      </c>
      <c r="B182" s="21" t="str">
        <f>IF(ISNUMBER(A182),'Steps 3+4'!B94," ")</f>
        <v xml:space="preserve"> </v>
      </c>
      <c r="C182" s="21" t="str">
        <f t="shared" si="8"/>
        <v xml:space="preserve"> </v>
      </c>
      <c r="E182" s="21" t="str">
        <f t="shared" si="9"/>
        <v xml:space="preserve"> </v>
      </c>
      <c r="F182" s="4" t="e">
        <f>VLOOKUP(E182,'Steps 3+4'!B:G,5,FALSE)</f>
        <v>#N/A</v>
      </c>
    </row>
    <row r="183" spans="1:6">
      <c r="A183" t="str">
        <f>IFERROR(IF((A182+1&lt;='Steps 1+2'!$E$13),A182+1," "),"")</f>
        <v/>
      </c>
      <c r="B183" s="21" t="str">
        <f>IF(ISNUMBER(A183),'Steps 3+4'!B95," ")</f>
        <v xml:space="preserve"> </v>
      </c>
      <c r="C183" s="21" t="str">
        <f t="shared" si="8"/>
        <v xml:space="preserve"> </v>
      </c>
      <c r="E183" s="21" t="str">
        <f t="shared" si="9"/>
        <v xml:space="preserve"> </v>
      </c>
      <c r="F183" s="4" t="e">
        <f>VLOOKUP(E183,'Steps 3+4'!B:G,5,FALSE)</f>
        <v>#N/A</v>
      </c>
    </row>
    <row r="184" spans="1:6">
      <c r="A184" t="str">
        <f>IFERROR(IF((A183+1&lt;='Steps 1+2'!$E$13),A183+1," "),"")</f>
        <v/>
      </c>
      <c r="B184" s="21" t="str">
        <f>IF(ISNUMBER(A184),'Steps 3+4'!B96," ")</f>
        <v xml:space="preserve"> </v>
      </c>
      <c r="C184" s="21" t="str">
        <f t="shared" si="8"/>
        <v xml:space="preserve"> </v>
      </c>
      <c r="E184" s="21" t="str">
        <f t="shared" si="9"/>
        <v xml:space="preserve"> </v>
      </c>
      <c r="F184" s="4" t="e">
        <f>VLOOKUP(E184,'Steps 3+4'!B:G,5,FALSE)</f>
        <v>#N/A</v>
      </c>
    </row>
    <row r="185" spans="1:6">
      <c r="A185" t="str">
        <f>IFERROR(IF((A184+1&lt;='Steps 1+2'!$E$13),A184+1," "),"")</f>
        <v/>
      </c>
      <c r="B185" s="21" t="str">
        <f>IF(ISNUMBER(A185),'Steps 3+4'!B97," ")</f>
        <v xml:space="preserve"> </v>
      </c>
      <c r="C185" s="21" t="str">
        <f t="shared" si="8"/>
        <v xml:space="preserve"> </v>
      </c>
      <c r="E185" s="21" t="str">
        <f t="shared" si="9"/>
        <v xml:space="preserve"> </v>
      </c>
      <c r="F185" s="4" t="e">
        <f>VLOOKUP(E185,'Steps 3+4'!B:G,5,FALSE)</f>
        <v>#N/A</v>
      </c>
    </row>
    <row r="186" spans="1:6">
      <c r="A186" t="str">
        <f>IFERROR(IF((A185+1&lt;='Steps 1+2'!$E$13),A185+1," "),"")</f>
        <v/>
      </c>
      <c r="B186" s="21" t="str">
        <f>IF(ISNUMBER(A186),'Steps 3+4'!B98," ")</f>
        <v xml:space="preserve"> </v>
      </c>
      <c r="C186" s="21" t="str">
        <f t="shared" si="8"/>
        <v xml:space="preserve"> </v>
      </c>
      <c r="E186" s="21" t="str">
        <f t="shared" si="9"/>
        <v xml:space="preserve"> </v>
      </c>
      <c r="F186" s="4" t="e">
        <f>VLOOKUP(E186,'Steps 3+4'!B:G,5,FALSE)</f>
        <v>#N/A</v>
      </c>
    </row>
    <row r="187" spans="1:6">
      <c r="A187" t="str">
        <f>IFERROR(IF((A186+1&lt;='Steps 1+2'!$E$13),A186+1," "),"")</f>
        <v/>
      </c>
      <c r="B187" s="21" t="str">
        <f>IF(ISNUMBER(A187),'Steps 3+4'!B99," ")</f>
        <v xml:space="preserve"> </v>
      </c>
      <c r="C187" s="21" t="str">
        <f t="shared" si="8"/>
        <v xml:space="preserve"> </v>
      </c>
      <c r="E187" s="21" t="str">
        <f t="shared" si="9"/>
        <v xml:space="preserve"> </v>
      </c>
      <c r="F187" s="4" t="e">
        <f>VLOOKUP(E187,'Steps 3+4'!B:G,5,FALSE)</f>
        <v>#N/A</v>
      </c>
    </row>
    <row r="188" spans="1:6">
      <c r="A188" t="str">
        <f>IFERROR(IF((A187+1&lt;='Steps 1+2'!$E$13),A187+1," "),"")</f>
        <v/>
      </c>
      <c r="B188" s="21" t="str">
        <f>IF(ISNUMBER(A188),'Steps 3+4'!B100," ")</f>
        <v xml:space="preserve"> </v>
      </c>
      <c r="C188" s="21" t="str">
        <f t="shared" si="8"/>
        <v xml:space="preserve"> </v>
      </c>
      <c r="E188" s="21" t="str">
        <f t="shared" si="9"/>
        <v xml:space="preserve"> </v>
      </c>
      <c r="F188" s="4" t="e">
        <f>VLOOKUP(E188,'Steps 3+4'!B:G,5,FALSE)</f>
        <v>#N/A</v>
      </c>
    </row>
    <row r="189" spans="1:6">
      <c r="A189" t="str">
        <f>IFERROR(IF((A188+1&lt;='Steps 1+2'!$E$13),A188+1," "),"")</f>
        <v/>
      </c>
      <c r="B189" s="21" t="str">
        <f>IF(ISNUMBER(A189),'Steps 3+4'!B101," ")</f>
        <v xml:space="preserve"> </v>
      </c>
      <c r="C189" s="21" t="str">
        <f t="shared" si="8"/>
        <v xml:space="preserve"> </v>
      </c>
      <c r="E189" s="21" t="str">
        <f t="shared" si="9"/>
        <v xml:space="preserve"> </v>
      </c>
      <c r="F189" s="4" t="e">
        <f>VLOOKUP(E189,'Steps 3+4'!B:G,5,FALSE)</f>
        <v>#N/A</v>
      </c>
    </row>
    <row r="190" spans="1:6">
      <c r="A190" t="str">
        <f>IFERROR(IF((A189+1&lt;='Steps 1+2'!$E$13),A189+1," "),"")</f>
        <v/>
      </c>
      <c r="B190" s="21" t="str">
        <f>IF(ISNUMBER(A190),'Steps 3+4'!B102," ")</f>
        <v xml:space="preserve"> </v>
      </c>
      <c r="C190" s="21" t="str">
        <f t="shared" si="8"/>
        <v xml:space="preserve"> </v>
      </c>
      <c r="E190" s="21" t="str">
        <f t="shared" si="9"/>
        <v xml:space="preserve"> </v>
      </c>
      <c r="F190" s="4" t="e">
        <f>VLOOKUP(E190,'Steps 3+4'!B:G,5,FALSE)</f>
        <v>#N/A</v>
      </c>
    </row>
    <row r="191" spans="1:6">
      <c r="A191" t="str">
        <f>IFERROR(IF((A190+1&lt;='Steps 1+2'!$E$13),A190+1," "),"")</f>
        <v/>
      </c>
      <c r="B191" s="21" t="str">
        <f>IF(ISNUMBER(A191),'Steps 3+4'!B103," ")</f>
        <v xml:space="preserve"> </v>
      </c>
      <c r="C191" s="21" t="str">
        <f t="shared" si="8"/>
        <v xml:space="preserve"> </v>
      </c>
      <c r="E191" s="21" t="str">
        <f t="shared" si="9"/>
        <v xml:space="preserve"> </v>
      </c>
      <c r="F191" s="4" t="e">
        <f>VLOOKUP(E191,'Steps 3+4'!B:G,5,FALSE)</f>
        <v>#N/A</v>
      </c>
    </row>
    <row r="192" spans="1:6">
      <c r="A192" t="str">
        <f>IFERROR(IF((A191+1&lt;='Steps 1+2'!$E$13),A191+1," "),"")</f>
        <v/>
      </c>
      <c r="B192" s="21" t="str">
        <f>IF(ISNUMBER(A192),'Steps 3+4'!B104," ")</f>
        <v xml:space="preserve"> </v>
      </c>
      <c r="C192" s="21" t="str">
        <f t="shared" si="8"/>
        <v xml:space="preserve"> </v>
      </c>
      <c r="E192" s="21" t="str">
        <f t="shared" si="9"/>
        <v xml:space="preserve"> </v>
      </c>
      <c r="F192" s="4" t="e">
        <f>VLOOKUP(E192,'Steps 3+4'!B:G,5,FALSE)</f>
        <v>#N/A</v>
      </c>
    </row>
    <row r="193" spans="1:6">
      <c r="A193" t="str">
        <f>IFERROR(IF((A192+1&lt;='Steps 1+2'!$E$13),A192+1," "),"")</f>
        <v/>
      </c>
      <c r="B193" s="21" t="str">
        <f>IF(ISNUMBER(A193),'Steps 3+4'!B105," ")</f>
        <v xml:space="preserve"> </v>
      </c>
      <c r="C193" s="21" t="str">
        <f t="shared" si="8"/>
        <v xml:space="preserve"> </v>
      </c>
      <c r="E193" s="21" t="str">
        <f t="shared" si="9"/>
        <v xml:space="preserve"> </v>
      </c>
      <c r="F193" s="4" t="e">
        <f>VLOOKUP(E193,'Steps 3+4'!B:G,5,FALSE)</f>
        <v>#N/A</v>
      </c>
    </row>
    <row r="194" spans="1:6">
      <c r="A194" t="str">
        <f>IFERROR(IF((A193+1&lt;='Steps 1+2'!$E$13),A193+1," "),"")</f>
        <v/>
      </c>
      <c r="B194" s="21" t="str">
        <f>IF(ISNUMBER(A194),'Steps 3+4'!B106," ")</f>
        <v xml:space="preserve"> </v>
      </c>
      <c r="C194" s="21" t="str">
        <f t="shared" si="8"/>
        <v xml:space="preserve"> </v>
      </c>
      <c r="E194" s="21" t="str">
        <f t="shared" ref="E194:E200" si="10">IFERROR(SMALL(C:C,A194)," ")</f>
        <v xml:space="preserve"> </v>
      </c>
      <c r="F194" s="4" t="e">
        <f>VLOOKUP(E194,'Steps 3+4'!B:G,5,FALSE)</f>
        <v>#N/A</v>
      </c>
    </row>
    <row r="195" spans="1:6">
      <c r="A195" t="str">
        <f>IFERROR(IF((A194+1&lt;='Steps 1+2'!$E$13),A194+1," "),"")</f>
        <v/>
      </c>
      <c r="B195" s="21" t="str">
        <f>IF(ISNUMBER(A195),'Steps 3+4'!B107," ")</f>
        <v xml:space="preserve"> </v>
      </c>
      <c r="C195" s="21" t="str">
        <f t="shared" si="8"/>
        <v xml:space="preserve"> </v>
      </c>
      <c r="E195" s="21" t="str">
        <f t="shared" si="10"/>
        <v xml:space="preserve"> </v>
      </c>
      <c r="F195" s="4" t="e">
        <f>VLOOKUP(E195,'Steps 3+4'!B:G,5,FALSE)</f>
        <v>#N/A</v>
      </c>
    </row>
    <row r="196" spans="1:6">
      <c r="A196" t="str">
        <f>IFERROR(IF((A195+1&lt;='Steps 1+2'!$E$13),A195+1," "),"")</f>
        <v/>
      </c>
      <c r="B196" s="21" t="str">
        <f>IF(ISNUMBER(A196),'Steps 3+4'!B108," ")</f>
        <v xml:space="preserve"> </v>
      </c>
      <c r="C196" s="21" t="str">
        <f t="shared" ref="C196:C259" si="11">IFERROR(((LEFT(B196,2)&amp;MID(B196,4,3)&amp;RIGHT(B196,3))*1)," ")</f>
        <v xml:space="preserve"> </v>
      </c>
      <c r="E196" s="21" t="str">
        <f t="shared" si="10"/>
        <v xml:space="preserve"> </v>
      </c>
      <c r="F196" s="4" t="e">
        <f>VLOOKUP(E196,'Steps 3+4'!B:G,5,FALSE)</f>
        <v>#N/A</v>
      </c>
    </row>
    <row r="197" spans="1:6">
      <c r="A197" t="str">
        <f>IFERROR(IF((A196+1&lt;='Steps 1+2'!$E$13),A196+1," "),"")</f>
        <v/>
      </c>
      <c r="B197" s="21" t="str">
        <f>IF(ISNUMBER(A197),'Steps 3+4'!B109," ")</f>
        <v xml:space="preserve"> </v>
      </c>
      <c r="C197" s="21" t="str">
        <f t="shared" si="11"/>
        <v xml:space="preserve"> </v>
      </c>
      <c r="E197" s="21" t="str">
        <f t="shared" si="10"/>
        <v xml:space="preserve"> </v>
      </c>
      <c r="F197" s="4" t="e">
        <f>VLOOKUP(E197,'Steps 3+4'!B:G,5,FALSE)</f>
        <v>#N/A</v>
      </c>
    </row>
    <row r="198" spans="1:6">
      <c r="A198" t="str">
        <f>IFERROR(IF((A197+1&lt;='Steps 1+2'!$E$13),A197+1," "),"")</f>
        <v/>
      </c>
      <c r="B198" s="21" t="str">
        <f>IF(ISNUMBER(A198),'Steps 3+4'!B110," ")</f>
        <v xml:space="preserve"> </v>
      </c>
      <c r="C198" s="21" t="str">
        <f t="shared" si="11"/>
        <v xml:space="preserve"> </v>
      </c>
      <c r="E198" s="21" t="str">
        <f t="shared" si="10"/>
        <v xml:space="preserve"> </v>
      </c>
      <c r="F198" s="4" t="e">
        <f>VLOOKUP(E198,'Steps 3+4'!B:G,5,FALSE)</f>
        <v>#N/A</v>
      </c>
    </row>
    <row r="199" spans="1:6">
      <c r="A199" t="str">
        <f>IFERROR(IF((A198+1&lt;='Steps 1+2'!$E$13),A198+1," "),"")</f>
        <v/>
      </c>
      <c r="B199" s="21" t="str">
        <f>IF(ISNUMBER(A199),'Steps 3+4'!B111," ")</f>
        <v xml:space="preserve"> </v>
      </c>
      <c r="C199" s="21" t="str">
        <f t="shared" si="11"/>
        <v xml:space="preserve"> </v>
      </c>
      <c r="E199" s="21" t="str">
        <f t="shared" si="10"/>
        <v xml:space="preserve"> </v>
      </c>
      <c r="F199" s="4" t="e">
        <f>VLOOKUP(E199,'Steps 3+4'!B:G,5,FALSE)</f>
        <v>#N/A</v>
      </c>
    </row>
    <row r="200" spans="1:6">
      <c r="A200" t="str">
        <f>IFERROR(IF((A199+1&lt;='Steps 1+2'!$E$13),A199+1," "),"")</f>
        <v/>
      </c>
      <c r="B200" s="21" t="str">
        <f>IF(ISNUMBER(A200),'Steps 3+4'!B112," ")</f>
        <v xml:space="preserve"> </v>
      </c>
      <c r="C200" s="21" t="str">
        <f t="shared" si="11"/>
        <v xml:space="preserve"> </v>
      </c>
      <c r="E200" s="21" t="str">
        <f t="shared" si="10"/>
        <v xml:space="preserve"> </v>
      </c>
      <c r="F200" s="4" t="e">
        <f>VLOOKUP(E200,'Steps 3+4'!B:G,5,FALSE)</f>
        <v>#N/A</v>
      </c>
    </row>
    <row r="201" spans="1:6">
      <c r="A201" t="str">
        <f>IFERROR(IF((A200+1&lt;='Steps 1+2'!$E$13),A200+1," "),"")</f>
        <v/>
      </c>
      <c r="B201" s="21" t="str">
        <f>IF(ISNUMBER(A201),'Steps 3+4'!B113," ")</f>
        <v xml:space="preserve"> </v>
      </c>
      <c r="C201" s="21" t="str">
        <f t="shared" si="11"/>
        <v xml:space="preserve"> </v>
      </c>
      <c r="F201" s="4" t="e">
        <f>VLOOKUP(E201,'Steps 3+4'!B:G,5,FALSE)</f>
        <v>#N/A</v>
      </c>
    </row>
    <row r="202" spans="1:6">
      <c r="A202" t="str">
        <f>IFERROR(IF((A201+1&lt;='Steps 1+2'!$E$13),A201+1," "),"")</f>
        <v/>
      </c>
      <c r="B202" s="21" t="str">
        <f>IF(ISNUMBER(A202),'Steps 3+4'!B114," ")</f>
        <v xml:space="preserve"> </v>
      </c>
      <c r="C202" s="21" t="str">
        <f t="shared" si="11"/>
        <v xml:space="preserve"> </v>
      </c>
      <c r="F202" s="4" t="e">
        <f>VLOOKUP(E202,'Steps 3+4'!B:G,5,FALSE)</f>
        <v>#N/A</v>
      </c>
    </row>
    <row r="203" spans="1:6">
      <c r="A203" t="str">
        <f>IFERROR(IF((A202+1&lt;='Steps 1+2'!$E$13),A202+1," "),"")</f>
        <v/>
      </c>
      <c r="B203" s="21" t="str">
        <f>IF(ISNUMBER(A203),'Steps 3+4'!B115," ")</f>
        <v xml:space="preserve"> </v>
      </c>
      <c r="C203" s="21" t="str">
        <f t="shared" si="11"/>
        <v xml:space="preserve"> </v>
      </c>
      <c r="F203" s="4" t="e">
        <f>VLOOKUP(E203,'Steps 3+4'!B:G,5,FALSE)</f>
        <v>#N/A</v>
      </c>
    </row>
    <row r="204" spans="1:6">
      <c r="A204" t="str">
        <f>IFERROR(IF((A203+1&lt;='Steps 1+2'!$E$13),A203+1," "),"")</f>
        <v/>
      </c>
      <c r="B204" s="21" t="str">
        <f>IF(ISNUMBER(A204),'Steps 3+4'!B116," ")</f>
        <v xml:space="preserve"> </v>
      </c>
      <c r="C204" s="21" t="str">
        <f t="shared" si="11"/>
        <v xml:space="preserve"> </v>
      </c>
      <c r="F204" s="4" t="e">
        <f>VLOOKUP(E204,'Steps 3+4'!B:G,5,FALSE)</f>
        <v>#N/A</v>
      </c>
    </row>
    <row r="205" spans="1:6">
      <c r="A205" t="str">
        <f>IFERROR(IF((A204+1&lt;='Steps 1+2'!$E$13),A204+1," "),"")</f>
        <v/>
      </c>
      <c r="B205" s="21" t="str">
        <f>IF(ISNUMBER(A205),'Steps 3+4'!B117," ")</f>
        <v xml:space="preserve"> </v>
      </c>
      <c r="C205" s="21" t="str">
        <f t="shared" si="11"/>
        <v xml:space="preserve"> </v>
      </c>
      <c r="F205" s="4" t="e">
        <f>VLOOKUP(E205,'Steps 3+4'!B:G,5,FALSE)</f>
        <v>#N/A</v>
      </c>
    </row>
    <row r="206" spans="1:6">
      <c r="A206" t="str">
        <f>IFERROR(IF((A205+1&lt;='Steps 1+2'!$E$13),A205+1," "),"")</f>
        <v/>
      </c>
      <c r="B206" s="21" t="str">
        <f>IF(ISNUMBER(A206),'Steps 3+4'!B118," ")</f>
        <v xml:space="preserve"> </v>
      </c>
      <c r="C206" s="21" t="str">
        <f t="shared" si="11"/>
        <v xml:space="preserve"> </v>
      </c>
      <c r="F206" s="4" t="e">
        <f>VLOOKUP(E206,'Steps 3+4'!B:G,5,FALSE)</f>
        <v>#N/A</v>
      </c>
    </row>
    <row r="207" spans="1:6">
      <c r="A207" t="str">
        <f>IFERROR(IF((A206+1&lt;='Steps 1+2'!$E$13),A206+1," "),"")</f>
        <v/>
      </c>
      <c r="B207" s="21" t="str">
        <f>IF(ISNUMBER(A207),'Steps 3+4'!B119," ")</f>
        <v xml:space="preserve"> </v>
      </c>
      <c r="C207" s="21" t="str">
        <f t="shared" si="11"/>
        <v xml:space="preserve"> </v>
      </c>
      <c r="F207" s="4" t="e">
        <f>VLOOKUP(E207,'Steps 3+4'!B:G,5,FALSE)</f>
        <v>#N/A</v>
      </c>
    </row>
    <row r="208" spans="1:6">
      <c r="A208" t="str">
        <f>IFERROR(IF((A207+1&lt;='Steps 1+2'!$E$13),A207+1," "),"")</f>
        <v/>
      </c>
      <c r="B208" s="21" t="str">
        <f>IF(ISNUMBER(A208),'Steps 3+4'!B120," ")</f>
        <v xml:space="preserve"> </v>
      </c>
      <c r="C208" s="21" t="str">
        <f t="shared" si="11"/>
        <v xml:space="preserve"> </v>
      </c>
      <c r="F208" s="4" t="e">
        <f>VLOOKUP(E208,'Steps 3+4'!B:G,5,FALSE)</f>
        <v>#N/A</v>
      </c>
    </row>
    <row r="209" spans="1:6">
      <c r="A209" t="str">
        <f>IFERROR(IF((A208+1&lt;='Steps 1+2'!$E$13),A208+1," "),"")</f>
        <v/>
      </c>
      <c r="B209" s="21" t="str">
        <f>IF(ISNUMBER(A209),'Steps 3+4'!B121," ")</f>
        <v xml:space="preserve"> </v>
      </c>
      <c r="C209" s="21" t="str">
        <f t="shared" si="11"/>
        <v xml:space="preserve"> </v>
      </c>
      <c r="F209" s="4" t="e">
        <f>VLOOKUP(E209,'Steps 3+4'!B:G,5,FALSE)</f>
        <v>#N/A</v>
      </c>
    </row>
    <row r="210" spans="1:6">
      <c r="A210" t="str">
        <f>IFERROR(IF((A209+1&lt;='Steps 1+2'!$E$13),A209+1," "),"")</f>
        <v/>
      </c>
      <c r="B210" s="21" t="str">
        <f>IF(ISNUMBER(A210),'Steps 3+4'!B122," ")</f>
        <v xml:space="preserve"> </v>
      </c>
      <c r="C210" s="21" t="str">
        <f t="shared" si="11"/>
        <v xml:space="preserve"> </v>
      </c>
      <c r="F210" s="4" t="e">
        <f>VLOOKUP(E210,'Steps 3+4'!B:G,5,FALSE)</f>
        <v>#N/A</v>
      </c>
    </row>
    <row r="211" spans="1:6">
      <c r="A211" t="str">
        <f>IFERROR(IF((A210+1&lt;='Steps 1+2'!$E$13),A210+1," "),"")</f>
        <v/>
      </c>
      <c r="B211" s="21" t="str">
        <f>IF(ISNUMBER(A211),'Steps 3+4'!B123," ")</f>
        <v xml:space="preserve"> </v>
      </c>
      <c r="C211" s="21" t="str">
        <f t="shared" si="11"/>
        <v xml:space="preserve"> </v>
      </c>
      <c r="F211" s="4" t="e">
        <f>VLOOKUP(E211,'Steps 3+4'!B:G,5,FALSE)</f>
        <v>#N/A</v>
      </c>
    </row>
    <row r="212" spans="1:6">
      <c r="A212" t="str">
        <f>IFERROR(IF((A211+1&lt;='Steps 1+2'!$E$13),A211+1," "),"")</f>
        <v/>
      </c>
      <c r="B212" s="21" t="str">
        <f>IF(ISNUMBER(A212),'Steps 3+4'!B124," ")</f>
        <v xml:space="preserve"> </v>
      </c>
      <c r="C212" s="21" t="str">
        <f t="shared" si="11"/>
        <v xml:space="preserve"> </v>
      </c>
      <c r="F212" s="4" t="e">
        <f>VLOOKUP(E212,'Steps 3+4'!B:G,5,FALSE)</f>
        <v>#N/A</v>
      </c>
    </row>
    <row r="213" spans="1:6">
      <c r="A213" t="str">
        <f>IFERROR(IF((A212+1&lt;='Steps 1+2'!$E$13),A212+1," "),"")</f>
        <v/>
      </c>
      <c r="B213" s="21" t="str">
        <f>IF(ISNUMBER(A213),'Steps 3+4'!B125," ")</f>
        <v xml:space="preserve"> </v>
      </c>
      <c r="C213" s="21" t="str">
        <f t="shared" si="11"/>
        <v xml:space="preserve"> </v>
      </c>
      <c r="F213" s="4" t="e">
        <f>VLOOKUP(E213,'Steps 3+4'!B:G,5,FALSE)</f>
        <v>#N/A</v>
      </c>
    </row>
    <row r="214" spans="1:6">
      <c r="A214" t="str">
        <f>IFERROR(IF((A213+1&lt;='Steps 1+2'!$E$13),A213+1," "),"")</f>
        <v/>
      </c>
      <c r="B214" s="21" t="str">
        <f>IF(ISNUMBER(A214),'Steps 3+4'!B126," ")</f>
        <v xml:space="preserve"> </v>
      </c>
      <c r="C214" s="21" t="str">
        <f t="shared" si="11"/>
        <v xml:space="preserve"> </v>
      </c>
      <c r="F214" s="4" t="e">
        <f>VLOOKUP(E214,'Steps 3+4'!B:G,5,FALSE)</f>
        <v>#N/A</v>
      </c>
    </row>
    <row r="215" spans="1:6">
      <c r="A215" t="str">
        <f>IFERROR(IF((A214+1&lt;='Steps 1+2'!$E$13),A214+1," "),"")</f>
        <v/>
      </c>
      <c r="B215" s="21" t="str">
        <f>IF(ISNUMBER(A215),'Steps 3+4'!B127," ")</f>
        <v xml:space="preserve"> </v>
      </c>
      <c r="C215" s="21" t="str">
        <f t="shared" si="11"/>
        <v xml:space="preserve"> </v>
      </c>
      <c r="F215" s="4" t="e">
        <f>VLOOKUP(E215,'Steps 3+4'!B:G,5,FALSE)</f>
        <v>#N/A</v>
      </c>
    </row>
    <row r="216" spans="1:6">
      <c r="A216" t="str">
        <f>IFERROR(IF((A215+1&lt;='Steps 1+2'!$E$13),A215+1," "),"")</f>
        <v/>
      </c>
      <c r="B216" s="21" t="str">
        <f>IF(ISNUMBER(A216),'Steps 3+4'!B128," ")</f>
        <v xml:space="preserve"> </v>
      </c>
      <c r="C216" s="21" t="str">
        <f t="shared" si="11"/>
        <v xml:space="preserve"> </v>
      </c>
      <c r="F216" s="4" t="e">
        <f>VLOOKUP(E216,'Steps 3+4'!B:G,5,FALSE)</f>
        <v>#N/A</v>
      </c>
    </row>
    <row r="217" spans="1:6">
      <c r="A217" t="str">
        <f>IFERROR(IF((A216+1&lt;='Steps 1+2'!$E$13),A216+1," "),"")</f>
        <v/>
      </c>
      <c r="B217" s="21" t="str">
        <f>IF(ISNUMBER(A217),'Steps 3+4'!B129," ")</f>
        <v xml:space="preserve"> </v>
      </c>
      <c r="C217" s="21" t="str">
        <f t="shared" si="11"/>
        <v xml:space="preserve"> </v>
      </c>
      <c r="F217" s="4" t="e">
        <f>VLOOKUP(E217,'Steps 3+4'!B:G,5,FALSE)</f>
        <v>#N/A</v>
      </c>
    </row>
    <row r="218" spans="1:6">
      <c r="A218" t="str">
        <f>IFERROR(IF((A217+1&lt;='Steps 1+2'!$E$13),A217+1," "),"")</f>
        <v/>
      </c>
      <c r="B218" s="21" t="str">
        <f>IF(ISNUMBER(A218),'Steps 3+4'!B130," ")</f>
        <v xml:space="preserve"> </v>
      </c>
      <c r="C218" s="21" t="str">
        <f t="shared" si="11"/>
        <v xml:space="preserve"> </v>
      </c>
      <c r="F218" s="4" t="e">
        <f>VLOOKUP(E218,'Steps 3+4'!B:G,5,FALSE)</f>
        <v>#N/A</v>
      </c>
    </row>
    <row r="219" spans="1:6">
      <c r="A219" t="str">
        <f>IFERROR(IF((A218+1&lt;='Steps 1+2'!$E$13),A218+1," "),"")</f>
        <v/>
      </c>
      <c r="B219" s="21" t="str">
        <f>IF(ISNUMBER(A219),'Steps 3+4'!B131," ")</f>
        <v xml:space="preserve"> </v>
      </c>
      <c r="C219" s="21" t="str">
        <f t="shared" si="11"/>
        <v xml:space="preserve"> </v>
      </c>
      <c r="F219" s="4" t="e">
        <f>VLOOKUP(E219,'Steps 3+4'!B:G,5,FALSE)</f>
        <v>#N/A</v>
      </c>
    </row>
    <row r="220" spans="1:6">
      <c r="A220" t="str">
        <f>IFERROR(IF((A219+1&lt;='Steps 1+2'!$E$13),A219+1," "),"")</f>
        <v/>
      </c>
      <c r="B220" s="21" t="str">
        <f>IF(ISNUMBER(A220),'Steps 3+4'!B132," ")</f>
        <v xml:space="preserve"> </v>
      </c>
      <c r="C220" s="21" t="str">
        <f t="shared" si="11"/>
        <v xml:space="preserve"> </v>
      </c>
      <c r="F220" s="4" t="e">
        <f>VLOOKUP(E220,'Steps 3+4'!B:G,5,FALSE)</f>
        <v>#N/A</v>
      </c>
    </row>
    <row r="221" spans="1:6">
      <c r="A221" t="str">
        <f>IFERROR(IF((A220+1&lt;='Steps 1+2'!$E$13),A220+1," "),"")</f>
        <v/>
      </c>
      <c r="B221" s="21" t="str">
        <f>IF(ISNUMBER(A221),'Steps 3+4'!B133," ")</f>
        <v xml:space="preserve"> </v>
      </c>
      <c r="C221" s="21" t="str">
        <f t="shared" si="11"/>
        <v xml:space="preserve"> </v>
      </c>
      <c r="F221" s="4" t="e">
        <f>VLOOKUP(E221,'Steps 3+4'!B:G,5,FALSE)</f>
        <v>#N/A</v>
      </c>
    </row>
    <row r="222" spans="1:6">
      <c r="A222" t="str">
        <f>IFERROR(IF((A221+1&lt;='Steps 1+2'!$E$13),A221+1," "),"")</f>
        <v/>
      </c>
      <c r="B222" s="21" t="str">
        <f>IF(ISNUMBER(A222),'Steps 3+4'!B134," ")</f>
        <v xml:space="preserve"> </v>
      </c>
      <c r="C222" s="21" t="str">
        <f t="shared" si="11"/>
        <v xml:space="preserve"> </v>
      </c>
      <c r="F222" s="4" t="e">
        <f>VLOOKUP(E222,'Steps 3+4'!B:G,5,FALSE)</f>
        <v>#N/A</v>
      </c>
    </row>
    <row r="223" spans="1:6">
      <c r="A223" t="str">
        <f>IFERROR(IF((A222+1&lt;='Steps 1+2'!$E$13),A222+1," "),"")</f>
        <v/>
      </c>
      <c r="B223" s="21" t="str">
        <f>IF(ISNUMBER(A223),'Steps 3+4'!B135," ")</f>
        <v xml:space="preserve"> </v>
      </c>
      <c r="C223" s="21" t="str">
        <f t="shared" si="11"/>
        <v xml:space="preserve"> </v>
      </c>
      <c r="F223" s="4" t="e">
        <f>VLOOKUP(E223,'Steps 3+4'!B:G,5,FALSE)</f>
        <v>#N/A</v>
      </c>
    </row>
    <row r="224" spans="1:6">
      <c r="A224" t="str">
        <f>IFERROR(IF((A223+1&lt;='Steps 1+2'!$E$13),A223+1," "),"")</f>
        <v/>
      </c>
      <c r="B224" s="21" t="str">
        <f>IF(ISNUMBER(A224),'Steps 3+4'!B136," ")</f>
        <v xml:space="preserve"> </v>
      </c>
      <c r="C224" s="21" t="str">
        <f t="shared" si="11"/>
        <v xml:space="preserve"> </v>
      </c>
      <c r="F224" s="4" t="e">
        <f>VLOOKUP(E224,'Steps 3+4'!B:G,5,FALSE)</f>
        <v>#N/A</v>
      </c>
    </row>
    <row r="225" spans="1:6">
      <c r="A225" t="str">
        <f>IFERROR(IF((A224+1&lt;='Steps 1+2'!$E$13),A224+1," "),"")</f>
        <v/>
      </c>
      <c r="B225" s="21" t="str">
        <f>IF(ISNUMBER(A225),'Steps 3+4'!B137," ")</f>
        <v xml:space="preserve"> </v>
      </c>
      <c r="C225" s="21" t="str">
        <f t="shared" si="11"/>
        <v xml:space="preserve"> </v>
      </c>
      <c r="F225" s="4" t="e">
        <f>VLOOKUP(E225,'Steps 3+4'!B:G,5,FALSE)</f>
        <v>#N/A</v>
      </c>
    </row>
    <row r="226" spans="1:6">
      <c r="A226" t="str">
        <f>IFERROR(IF((A225+1&lt;='Steps 1+2'!$E$13),A225+1," "),"")</f>
        <v/>
      </c>
      <c r="B226" s="21" t="str">
        <f>IF(ISNUMBER(A226),'Steps 3+4'!B138," ")</f>
        <v xml:space="preserve"> </v>
      </c>
      <c r="C226" s="21" t="str">
        <f t="shared" si="11"/>
        <v xml:space="preserve"> </v>
      </c>
      <c r="F226" s="4" t="e">
        <f>VLOOKUP(E226,'Steps 3+4'!B:G,5,FALSE)</f>
        <v>#N/A</v>
      </c>
    </row>
    <row r="227" spans="1:6">
      <c r="A227" t="str">
        <f>IFERROR(IF((A226+1&lt;='Steps 1+2'!$E$13),A226+1," "),"")</f>
        <v/>
      </c>
      <c r="B227" s="21" t="str">
        <f>IF(ISNUMBER(A227),'Steps 3+4'!B139," ")</f>
        <v xml:space="preserve"> </v>
      </c>
      <c r="C227" s="21" t="str">
        <f t="shared" si="11"/>
        <v xml:space="preserve"> </v>
      </c>
      <c r="F227" s="4" t="e">
        <f>VLOOKUP(E227,'Steps 3+4'!B:G,5,FALSE)</f>
        <v>#N/A</v>
      </c>
    </row>
    <row r="228" spans="1:6">
      <c r="A228" t="str">
        <f>IFERROR(IF((A227+1&lt;='Steps 1+2'!$E$13),A227+1," "),"")</f>
        <v/>
      </c>
      <c r="B228" s="21" t="str">
        <f>IF(ISNUMBER(A228),'Steps 3+4'!B140," ")</f>
        <v xml:space="preserve"> </v>
      </c>
      <c r="C228" s="21" t="str">
        <f t="shared" si="11"/>
        <v xml:space="preserve"> </v>
      </c>
      <c r="F228" s="4" t="e">
        <f>VLOOKUP(E228,'Steps 3+4'!B:G,5,FALSE)</f>
        <v>#N/A</v>
      </c>
    </row>
    <row r="229" spans="1:6">
      <c r="A229" t="str">
        <f>IFERROR(IF((A228+1&lt;='Steps 1+2'!$E$13),A228+1," "),"")</f>
        <v/>
      </c>
      <c r="B229" s="21" t="str">
        <f>IF(ISNUMBER(A229),'Steps 3+4'!B141," ")</f>
        <v xml:space="preserve"> </v>
      </c>
      <c r="C229" s="21" t="str">
        <f t="shared" si="11"/>
        <v xml:space="preserve"> </v>
      </c>
      <c r="F229" s="4" t="e">
        <f>VLOOKUP(E229,'Steps 3+4'!B:G,5,FALSE)</f>
        <v>#N/A</v>
      </c>
    </row>
    <row r="230" spans="1:6">
      <c r="A230" t="str">
        <f>IFERROR(IF((A229+1&lt;='Steps 1+2'!$E$13),A229+1," "),"")</f>
        <v/>
      </c>
      <c r="B230" s="21" t="str">
        <f>IF(ISNUMBER(A230),'Steps 3+4'!B142," ")</f>
        <v xml:space="preserve"> </v>
      </c>
      <c r="C230" s="21" t="str">
        <f t="shared" si="11"/>
        <v xml:space="preserve"> </v>
      </c>
      <c r="F230" s="4" t="e">
        <f>VLOOKUP(E230,'Steps 3+4'!B:G,5,FALSE)</f>
        <v>#N/A</v>
      </c>
    </row>
    <row r="231" spans="1:6">
      <c r="A231" t="str">
        <f>IFERROR(IF((A230+1&lt;='Steps 1+2'!$E$13),A230+1," "),"")</f>
        <v/>
      </c>
      <c r="B231" s="21" t="str">
        <f>IF(ISNUMBER(A231),'Steps 3+4'!B143," ")</f>
        <v xml:space="preserve"> </v>
      </c>
      <c r="C231" s="21" t="str">
        <f t="shared" si="11"/>
        <v xml:space="preserve"> </v>
      </c>
      <c r="F231" s="4" t="e">
        <f>VLOOKUP(E231,'Steps 3+4'!B:G,5,FALSE)</f>
        <v>#N/A</v>
      </c>
    </row>
    <row r="232" spans="1:6">
      <c r="A232" t="str">
        <f>IFERROR(IF((A231+1&lt;='Steps 1+2'!$E$13),A231+1," "),"")</f>
        <v/>
      </c>
      <c r="B232" s="21" t="str">
        <f>IF(ISNUMBER(A232),'Steps 3+4'!B144," ")</f>
        <v xml:space="preserve"> </v>
      </c>
      <c r="C232" s="21" t="str">
        <f t="shared" si="11"/>
        <v xml:space="preserve"> </v>
      </c>
      <c r="F232" s="4" t="e">
        <f>VLOOKUP(E232,'Steps 3+4'!B:G,5,FALSE)</f>
        <v>#N/A</v>
      </c>
    </row>
    <row r="233" spans="1:6">
      <c r="A233" t="str">
        <f>IFERROR(IF((A232+1&lt;='Steps 1+2'!$E$13),A232+1," "),"")</f>
        <v/>
      </c>
      <c r="B233" s="21" t="str">
        <f>IF(ISNUMBER(A233),'Steps 3+4'!B145," ")</f>
        <v xml:space="preserve"> </v>
      </c>
      <c r="C233" s="21" t="str">
        <f t="shared" si="11"/>
        <v xml:space="preserve"> </v>
      </c>
      <c r="F233" s="4" t="e">
        <f>VLOOKUP(E233,'Steps 3+4'!B:G,5,FALSE)</f>
        <v>#N/A</v>
      </c>
    </row>
    <row r="234" spans="1:6">
      <c r="A234" t="str">
        <f>IFERROR(IF((A233+1&lt;='Steps 1+2'!$E$13),A233+1," "),"")</f>
        <v/>
      </c>
      <c r="B234" s="21" t="str">
        <f>IF(ISNUMBER(A234),'Steps 3+4'!B146," ")</f>
        <v xml:space="preserve"> </v>
      </c>
      <c r="C234" s="21" t="str">
        <f t="shared" si="11"/>
        <v xml:space="preserve"> </v>
      </c>
      <c r="F234" s="4" t="e">
        <f>VLOOKUP(E234,'Steps 3+4'!B:G,5,FALSE)</f>
        <v>#N/A</v>
      </c>
    </row>
    <row r="235" spans="1:6">
      <c r="A235" t="str">
        <f>IFERROR(IF((A234+1&lt;='Steps 1+2'!$E$13),A234+1," "),"")</f>
        <v/>
      </c>
      <c r="B235" s="21" t="str">
        <f>IF(ISNUMBER(A235),'Steps 3+4'!B147," ")</f>
        <v xml:space="preserve"> </v>
      </c>
      <c r="C235" s="21" t="str">
        <f t="shared" si="11"/>
        <v xml:space="preserve"> </v>
      </c>
      <c r="F235" s="4" t="e">
        <f>VLOOKUP(E235,'Steps 3+4'!B:G,5,FALSE)</f>
        <v>#N/A</v>
      </c>
    </row>
    <row r="236" spans="1:6">
      <c r="A236" t="str">
        <f>IFERROR(IF((A235+1&lt;='Steps 1+2'!$E$13),A235+1," "),"")</f>
        <v/>
      </c>
      <c r="B236" s="21" t="str">
        <f>IF(ISNUMBER(A236),'Steps 3+4'!B148," ")</f>
        <v xml:space="preserve"> </v>
      </c>
      <c r="C236" s="21" t="str">
        <f t="shared" si="11"/>
        <v xml:space="preserve"> </v>
      </c>
      <c r="F236" s="4" t="e">
        <f>VLOOKUP(E236,'Steps 3+4'!B:G,5,FALSE)</f>
        <v>#N/A</v>
      </c>
    </row>
    <row r="237" spans="1:6">
      <c r="A237" t="str">
        <f>IFERROR(IF((A236+1&lt;='Steps 1+2'!$E$13),A236+1," "),"")</f>
        <v/>
      </c>
      <c r="B237" s="21" t="str">
        <f>IF(ISNUMBER(A237),'Steps 3+4'!B149," ")</f>
        <v xml:space="preserve"> </v>
      </c>
      <c r="C237" s="21" t="str">
        <f t="shared" si="11"/>
        <v xml:space="preserve"> </v>
      </c>
      <c r="F237" s="4" t="e">
        <f>VLOOKUP(E237,'Steps 3+4'!B:G,5,FALSE)</f>
        <v>#N/A</v>
      </c>
    </row>
    <row r="238" spans="1:6">
      <c r="A238" t="str">
        <f>IFERROR(IF((A237+1&lt;='Steps 1+2'!$E$13),A237+1," "),"")</f>
        <v/>
      </c>
      <c r="B238" s="21" t="str">
        <f>IF(ISNUMBER(A238),'Steps 3+4'!B150," ")</f>
        <v xml:space="preserve"> </v>
      </c>
      <c r="C238" s="21" t="str">
        <f t="shared" si="11"/>
        <v xml:space="preserve"> </v>
      </c>
      <c r="F238" s="4" t="e">
        <f>VLOOKUP(E238,'Steps 3+4'!B:G,5,FALSE)</f>
        <v>#N/A</v>
      </c>
    </row>
    <row r="239" spans="1:6">
      <c r="A239" t="str">
        <f>IFERROR(IF((A238+1&lt;='Steps 1+2'!$E$13),A238+1," "),"")</f>
        <v/>
      </c>
      <c r="B239" s="21" t="str">
        <f>IF(ISNUMBER(A239),'Steps 3+4'!B151," ")</f>
        <v xml:space="preserve"> </v>
      </c>
      <c r="C239" s="21" t="str">
        <f t="shared" si="11"/>
        <v xml:space="preserve"> </v>
      </c>
      <c r="F239" s="4" t="e">
        <f>VLOOKUP(E239,'Steps 3+4'!B:G,5,FALSE)</f>
        <v>#N/A</v>
      </c>
    </row>
    <row r="240" spans="1:6">
      <c r="A240" t="str">
        <f>IFERROR(IF((A239+1&lt;='Steps 1+2'!$E$13),A239+1," "),"")</f>
        <v/>
      </c>
      <c r="B240" s="21" t="str">
        <f>IF(ISNUMBER(A240),'Steps 3+4'!B152," ")</f>
        <v xml:space="preserve"> </v>
      </c>
      <c r="C240" s="21" t="str">
        <f t="shared" si="11"/>
        <v xml:space="preserve"> </v>
      </c>
      <c r="F240" s="4" t="e">
        <f>VLOOKUP(E240,'Steps 3+4'!B:G,5,FALSE)</f>
        <v>#N/A</v>
      </c>
    </row>
    <row r="241" spans="1:6">
      <c r="A241" t="str">
        <f>IFERROR(IF((A240+1&lt;='Steps 1+2'!$E$13),A240+1," "),"")</f>
        <v/>
      </c>
      <c r="B241" s="21" t="str">
        <f>IF(ISNUMBER(A241),'Steps 3+4'!B153," ")</f>
        <v xml:space="preserve"> </v>
      </c>
      <c r="C241" s="21" t="str">
        <f t="shared" si="11"/>
        <v xml:space="preserve"> </v>
      </c>
      <c r="F241" s="4" t="e">
        <f>VLOOKUP(E241,'Steps 3+4'!B:G,5,FALSE)</f>
        <v>#N/A</v>
      </c>
    </row>
    <row r="242" spans="1:6">
      <c r="A242" t="str">
        <f>IFERROR(IF((A241+1&lt;='Steps 1+2'!$E$13),A241+1," "),"")</f>
        <v/>
      </c>
      <c r="B242" s="21" t="str">
        <f>IF(ISNUMBER(A242),'Steps 3+4'!B154," ")</f>
        <v xml:space="preserve"> </v>
      </c>
      <c r="C242" s="21" t="str">
        <f t="shared" si="11"/>
        <v xml:space="preserve"> </v>
      </c>
      <c r="F242" s="4" t="e">
        <f>VLOOKUP(E242,'Steps 3+4'!B:G,5,FALSE)</f>
        <v>#N/A</v>
      </c>
    </row>
    <row r="243" spans="1:6">
      <c r="A243" t="str">
        <f>IFERROR(IF((A242+1&lt;='Steps 1+2'!$E$13),A242+1," "),"")</f>
        <v/>
      </c>
      <c r="B243" s="21" t="str">
        <f>IF(ISNUMBER(A243),'Steps 3+4'!B155," ")</f>
        <v xml:space="preserve"> </v>
      </c>
      <c r="C243" s="21" t="str">
        <f t="shared" si="11"/>
        <v xml:space="preserve"> </v>
      </c>
      <c r="F243" s="4" t="e">
        <f>VLOOKUP(E243,'Steps 3+4'!B:G,5,FALSE)</f>
        <v>#N/A</v>
      </c>
    </row>
    <row r="244" spans="1:6">
      <c r="A244" t="str">
        <f>IFERROR(IF((A243+1&lt;='Steps 1+2'!$E$13),A243+1," "),"")</f>
        <v/>
      </c>
      <c r="B244" s="21" t="str">
        <f>IF(ISNUMBER(A244),'Steps 3+4'!B156," ")</f>
        <v xml:space="preserve"> </v>
      </c>
      <c r="C244" s="21" t="str">
        <f t="shared" si="11"/>
        <v xml:space="preserve"> </v>
      </c>
      <c r="F244" s="4" t="e">
        <f>VLOOKUP(E244,'Steps 3+4'!B:G,5,FALSE)</f>
        <v>#N/A</v>
      </c>
    </row>
    <row r="245" spans="1:6">
      <c r="A245" t="str">
        <f>IFERROR(IF((A244+1&lt;='Steps 1+2'!$E$13),A244+1," "),"")</f>
        <v/>
      </c>
      <c r="B245" s="21" t="str">
        <f>IF(ISNUMBER(A245),'Steps 3+4'!B157," ")</f>
        <v xml:space="preserve"> </v>
      </c>
      <c r="C245" s="21" t="str">
        <f t="shared" si="11"/>
        <v xml:space="preserve"> </v>
      </c>
      <c r="F245" s="4" t="e">
        <f>VLOOKUP(E245,'Steps 3+4'!B:G,5,FALSE)</f>
        <v>#N/A</v>
      </c>
    </row>
    <row r="246" spans="1:6">
      <c r="A246" t="str">
        <f>IFERROR(IF((A245+1&lt;='Steps 1+2'!$E$13),A245+1," "),"")</f>
        <v/>
      </c>
      <c r="B246" s="21" t="str">
        <f>IF(ISNUMBER(A246),'Steps 3+4'!B158," ")</f>
        <v xml:space="preserve"> </v>
      </c>
      <c r="C246" s="21" t="str">
        <f t="shared" si="11"/>
        <v xml:space="preserve"> </v>
      </c>
      <c r="F246" s="4" t="e">
        <f>VLOOKUP(E246,'Steps 3+4'!B:G,5,FALSE)</f>
        <v>#N/A</v>
      </c>
    </row>
    <row r="247" spans="1:6">
      <c r="A247" t="str">
        <f>IFERROR(IF((A246+1&lt;='Steps 1+2'!$E$13),A246+1," "),"")</f>
        <v/>
      </c>
      <c r="B247" s="21" t="str">
        <f>IF(ISNUMBER(A247),'Steps 3+4'!B159," ")</f>
        <v xml:space="preserve"> </v>
      </c>
      <c r="C247" s="21" t="str">
        <f t="shared" si="11"/>
        <v xml:space="preserve"> </v>
      </c>
      <c r="F247" s="4" t="e">
        <f>VLOOKUP(E247,'Steps 3+4'!B:G,5,FALSE)</f>
        <v>#N/A</v>
      </c>
    </row>
    <row r="248" spans="1:6">
      <c r="A248" t="str">
        <f>IFERROR(IF((A247+1&lt;='Steps 1+2'!$E$13),A247+1," "),"")</f>
        <v/>
      </c>
      <c r="B248" s="21" t="str">
        <f>IF(ISNUMBER(A248),'Steps 3+4'!B160," ")</f>
        <v xml:space="preserve"> </v>
      </c>
      <c r="C248" s="21" t="str">
        <f t="shared" si="11"/>
        <v xml:space="preserve"> </v>
      </c>
      <c r="F248" s="4" t="e">
        <f>VLOOKUP(E248,'Steps 3+4'!B:G,5,FALSE)</f>
        <v>#N/A</v>
      </c>
    </row>
    <row r="249" spans="1:6">
      <c r="A249" t="str">
        <f>IFERROR(IF((A248+1&lt;='Steps 1+2'!$E$13),A248+1," "),"")</f>
        <v/>
      </c>
      <c r="B249" s="21" t="str">
        <f>IF(ISNUMBER(A249),'Steps 3+4'!B161," ")</f>
        <v xml:space="preserve"> </v>
      </c>
      <c r="C249" s="21" t="str">
        <f t="shared" si="11"/>
        <v xml:space="preserve"> </v>
      </c>
      <c r="F249" s="4" t="e">
        <f>VLOOKUP(E249,'Steps 3+4'!B:G,5,FALSE)</f>
        <v>#N/A</v>
      </c>
    </row>
    <row r="250" spans="1:6">
      <c r="A250" t="str">
        <f>IFERROR(IF((A249+1&lt;='Steps 1+2'!$E$13),A249+1," "),"")</f>
        <v/>
      </c>
      <c r="B250" s="21" t="str">
        <f>IF(ISNUMBER(A250),'Steps 3+4'!B162," ")</f>
        <v xml:space="preserve"> </v>
      </c>
      <c r="C250" s="21" t="str">
        <f t="shared" si="11"/>
        <v xml:space="preserve"> </v>
      </c>
      <c r="F250" s="4" t="e">
        <f>VLOOKUP(E250,'Steps 3+4'!B:G,5,FALSE)</f>
        <v>#N/A</v>
      </c>
    </row>
    <row r="251" spans="1:6">
      <c r="A251" t="str">
        <f>IFERROR(IF((A250+1&lt;='Steps 1+2'!$E$13),A250+1," "),"")</f>
        <v/>
      </c>
      <c r="B251" s="21" t="str">
        <f>IF(ISNUMBER(A251),'Steps 3+4'!B163," ")</f>
        <v xml:space="preserve"> </v>
      </c>
      <c r="C251" s="21" t="str">
        <f t="shared" si="11"/>
        <v xml:space="preserve"> </v>
      </c>
      <c r="F251" s="4" t="e">
        <f>VLOOKUP(E251,'Steps 3+4'!B:G,5,FALSE)</f>
        <v>#N/A</v>
      </c>
    </row>
    <row r="252" spans="1:6">
      <c r="A252" t="str">
        <f>IFERROR(IF((A251+1&lt;='Steps 1+2'!$E$13),A251+1," "),"")</f>
        <v/>
      </c>
      <c r="B252" s="21" t="str">
        <f>IF(ISNUMBER(A252),'Steps 3+4'!B164," ")</f>
        <v xml:space="preserve"> </v>
      </c>
      <c r="C252" s="21" t="str">
        <f t="shared" si="11"/>
        <v xml:space="preserve"> </v>
      </c>
      <c r="F252" s="4" t="e">
        <f>VLOOKUP(E252,'Steps 3+4'!B:G,5,FALSE)</f>
        <v>#N/A</v>
      </c>
    </row>
    <row r="253" spans="1:6">
      <c r="A253" t="str">
        <f>IFERROR(IF((A252+1&lt;='Steps 1+2'!$E$13),A252+1," "),"")</f>
        <v/>
      </c>
      <c r="B253" s="21" t="str">
        <f>IF(ISNUMBER(A253),'Steps 3+4'!B165," ")</f>
        <v xml:space="preserve"> </v>
      </c>
      <c r="C253" s="21" t="str">
        <f t="shared" si="11"/>
        <v xml:space="preserve"> </v>
      </c>
      <c r="F253" s="4" t="e">
        <f>VLOOKUP(E253,'Steps 3+4'!B:G,5,FALSE)</f>
        <v>#N/A</v>
      </c>
    </row>
    <row r="254" spans="1:6">
      <c r="A254" t="str">
        <f>IFERROR(IF((A253+1&lt;='Steps 1+2'!$E$13),A253+1," "),"")</f>
        <v/>
      </c>
      <c r="B254" s="21" t="str">
        <f>IF(ISNUMBER(A254),'Steps 3+4'!B166," ")</f>
        <v xml:space="preserve"> </v>
      </c>
      <c r="C254" s="21" t="str">
        <f t="shared" si="11"/>
        <v xml:space="preserve"> </v>
      </c>
      <c r="F254" s="4" t="e">
        <f>VLOOKUP(E254,'Steps 3+4'!B:G,5,FALSE)</f>
        <v>#N/A</v>
      </c>
    </row>
    <row r="255" spans="1:6">
      <c r="A255" t="str">
        <f>IFERROR(IF((A254+1&lt;='Steps 1+2'!$E$13),A254+1," "),"")</f>
        <v/>
      </c>
      <c r="B255" s="21" t="str">
        <f>IF(ISNUMBER(A255),'Steps 3+4'!B167," ")</f>
        <v xml:space="preserve"> </v>
      </c>
      <c r="C255" s="21" t="str">
        <f t="shared" si="11"/>
        <v xml:space="preserve"> </v>
      </c>
      <c r="F255" s="4" t="e">
        <f>VLOOKUP(E255,'Steps 3+4'!B:G,5,FALSE)</f>
        <v>#N/A</v>
      </c>
    </row>
    <row r="256" spans="1:6">
      <c r="A256" t="str">
        <f>IFERROR(IF((A255+1&lt;='Steps 1+2'!$E$13),A255+1," "),"")</f>
        <v/>
      </c>
      <c r="B256" s="21" t="str">
        <f>IF(ISNUMBER(A256),'Steps 3+4'!B168," ")</f>
        <v xml:space="preserve"> </v>
      </c>
      <c r="C256" s="21" t="str">
        <f t="shared" si="11"/>
        <v xml:space="preserve"> </v>
      </c>
      <c r="F256" s="4" t="e">
        <f>VLOOKUP(E256,'Steps 3+4'!B:G,5,FALSE)</f>
        <v>#N/A</v>
      </c>
    </row>
    <row r="257" spans="1:6">
      <c r="A257" t="str">
        <f>IFERROR(IF((A256+1&lt;='Steps 1+2'!$E$13),A256+1," "),"")</f>
        <v/>
      </c>
      <c r="B257" s="21" t="str">
        <f>IF(ISNUMBER(A257),'Steps 3+4'!B169," ")</f>
        <v xml:space="preserve"> </v>
      </c>
      <c r="C257" s="21" t="str">
        <f t="shared" si="11"/>
        <v xml:space="preserve"> </v>
      </c>
      <c r="F257" s="4" t="e">
        <f>VLOOKUP(E257,'Steps 3+4'!B:G,5,FALSE)</f>
        <v>#N/A</v>
      </c>
    </row>
    <row r="258" spans="1:6">
      <c r="A258" t="str">
        <f>IFERROR(IF((A257+1&lt;='Steps 1+2'!$E$13),A257+1," "),"")</f>
        <v/>
      </c>
      <c r="B258" s="21" t="str">
        <f>IF(ISNUMBER(A258),'Steps 3+4'!B170," ")</f>
        <v xml:space="preserve"> </v>
      </c>
      <c r="C258" s="21" t="str">
        <f t="shared" si="11"/>
        <v xml:space="preserve"> </v>
      </c>
      <c r="F258" s="4" t="e">
        <f>VLOOKUP(E258,'Steps 3+4'!B:G,5,FALSE)</f>
        <v>#N/A</v>
      </c>
    </row>
    <row r="259" spans="1:6">
      <c r="A259" t="str">
        <f>IFERROR(IF((A258+1&lt;='Steps 1+2'!$E$13),A258+1," "),"")</f>
        <v/>
      </c>
      <c r="B259" s="21" t="str">
        <f>IF(ISNUMBER(A259),'Steps 3+4'!B171," ")</f>
        <v xml:space="preserve"> </v>
      </c>
      <c r="C259" s="21" t="str">
        <f t="shared" si="11"/>
        <v xml:space="preserve"> </v>
      </c>
      <c r="F259" s="4" t="e">
        <f>VLOOKUP(E259,'Steps 3+4'!B:G,5,FALSE)</f>
        <v>#N/A</v>
      </c>
    </row>
    <row r="260" spans="1:6">
      <c r="A260" t="str">
        <f>IFERROR(IF((A259+1&lt;='Steps 1+2'!$E$13),A259+1," "),"")</f>
        <v/>
      </c>
      <c r="B260" s="21" t="str">
        <f>IF(ISNUMBER(A260),'Steps 3+4'!B172," ")</f>
        <v xml:space="preserve"> </v>
      </c>
      <c r="C260" s="21" t="str">
        <f t="shared" ref="C260:C323" si="12">IFERROR(((LEFT(B260,2)&amp;MID(B260,4,3)&amp;RIGHT(B260,3))*1)," ")</f>
        <v xml:space="preserve"> </v>
      </c>
      <c r="F260" s="4" t="e">
        <f>VLOOKUP(E260,'Steps 3+4'!B:G,5,FALSE)</f>
        <v>#N/A</v>
      </c>
    </row>
    <row r="261" spans="1:6">
      <c r="A261" t="str">
        <f>IFERROR(IF((A260+1&lt;='Steps 1+2'!$E$13),A260+1," "),"")</f>
        <v/>
      </c>
      <c r="B261" s="21" t="str">
        <f>IF(ISNUMBER(A261),'Steps 3+4'!B173," ")</f>
        <v xml:space="preserve"> </v>
      </c>
      <c r="C261" s="21" t="str">
        <f t="shared" si="12"/>
        <v xml:space="preserve"> </v>
      </c>
      <c r="F261" s="4" t="e">
        <f>VLOOKUP(E261,'Steps 3+4'!B:G,5,FALSE)</f>
        <v>#N/A</v>
      </c>
    </row>
    <row r="262" spans="1:6">
      <c r="A262" t="str">
        <f>IFERROR(IF((A261+1&lt;='Steps 1+2'!$E$13),A261+1," "),"")</f>
        <v/>
      </c>
      <c r="B262" s="21" t="str">
        <f>IF(ISNUMBER(A262),'Steps 3+4'!B174," ")</f>
        <v xml:space="preserve"> </v>
      </c>
      <c r="C262" s="21" t="str">
        <f t="shared" si="12"/>
        <v xml:space="preserve"> </v>
      </c>
      <c r="F262" s="4" t="e">
        <f>VLOOKUP(E262,'Steps 3+4'!B:G,5,FALSE)</f>
        <v>#N/A</v>
      </c>
    </row>
    <row r="263" spans="1:6">
      <c r="A263" t="str">
        <f>IFERROR(IF((A262+1&lt;='Steps 1+2'!$E$13),A262+1," "),"")</f>
        <v/>
      </c>
      <c r="B263" s="21" t="str">
        <f>IF(ISNUMBER(A263),'Steps 3+4'!B175," ")</f>
        <v xml:space="preserve"> </v>
      </c>
      <c r="C263" s="21" t="str">
        <f t="shared" si="12"/>
        <v xml:space="preserve"> </v>
      </c>
      <c r="F263" s="4" t="e">
        <f>VLOOKUP(E263,'Steps 3+4'!B:G,5,FALSE)</f>
        <v>#N/A</v>
      </c>
    </row>
    <row r="264" spans="1:6">
      <c r="A264" t="str">
        <f>IFERROR(IF((A263+1&lt;='Steps 1+2'!$E$13),A263+1," "),"")</f>
        <v/>
      </c>
      <c r="B264" s="21" t="str">
        <f>IF(ISNUMBER(A264),'Steps 3+4'!B176," ")</f>
        <v xml:space="preserve"> </v>
      </c>
      <c r="C264" s="21" t="str">
        <f t="shared" si="12"/>
        <v xml:space="preserve"> </v>
      </c>
      <c r="F264" s="4" t="e">
        <f>VLOOKUP(E264,'Steps 3+4'!B:G,5,FALSE)</f>
        <v>#N/A</v>
      </c>
    </row>
    <row r="265" spans="1:6">
      <c r="A265" t="str">
        <f>IFERROR(IF((A264+1&lt;='Steps 1+2'!$E$13),A264+1," "),"")</f>
        <v/>
      </c>
      <c r="B265" s="21" t="str">
        <f>IF(ISNUMBER(A265),'Steps 3+4'!B177," ")</f>
        <v xml:space="preserve"> </v>
      </c>
      <c r="C265" s="21" t="str">
        <f t="shared" si="12"/>
        <v xml:space="preserve"> </v>
      </c>
      <c r="F265" s="4" t="e">
        <f>VLOOKUP(E265,'Steps 3+4'!B:G,5,FALSE)</f>
        <v>#N/A</v>
      </c>
    </row>
    <row r="266" spans="1:6">
      <c r="A266" t="str">
        <f>IFERROR(IF((A265+1&lt;='Steps 1+2'!$E$13),A265+1," "),"")</f>
        <v/>
      </c>
      <c r="B266" s="21" t="str">
        <f>IF(ISNUMBER(A266),'Steps 3+4'!B178," ")</f>
        <v xml:space="preserve"> </v>
      </c>
      <c r="C266" s="21" t="str">
        <f t="shared" si="12"/>
        <v xml:space="preserve"> </v>
      </c>
      <c r="F266" s="4" t="e">
        <f>VLOOKUP(E266,'Steps 3+4'!B:G,5,FALSE)</f>
        <v>#N/A</v>
      </c>
    </row>
    <row r="267" spans="1:6">
      <c r="A267" t="str">
        <f>IFERROR(IF((A266+1&lt;='Steps 1+2'!$E$13),A266+1," "),"")</f>
        <v/>
      </c>
      <c r="B267" s="21" t="str">
        <f>IF(ISNUMBER(A267),'Steps 3+4'!B179," ")</f>
        <v xml:space="preserve"> </v>
      </c>
      <c r="C267" s="21" t="str">
        <f t="shared" si="12"/>
        <v xml:space="preserve"> </v>
      </c>
      <c r="F267" s="4" t="e">
        <f>VLOOKUP(E267,'Steps 3+4'!B:G,5,FALSE)</f>
        <v>#N/A</v>
      </c>
    </row>
    <row r="268" spans="1:6">
      <c r="A268" t="str">
        <f>IFERROR(IF((A267+1&lt;='Steps 1+2'!$E$13),A267+1," "),"")</f>
        <v/>
      </c>
      <c r="B268" s="21" t="str">
        <f>IF(ISNUMBER(A268),'Steps 3+4'!B180," ")</f>
        <v xml:space="preserve"> </v>
      </c>
      <c r="C268" s="21" t="str">
        <f t="shared" si="12"/>
        <v xml:space="preserve"> </v>
      </c>
      <c r="F268" s="4" t="e">
        <f>VLOOKUP(E268,'Steps 3+4'!B:G,5,FALSE)</f>
        <v>#N/A</v>
      </c>
    </row>
    <row r="269" spans="1:6">
      <c r="A269" t="str">
        <f>IFERROR(IF((A268+1&lt;='Steps 1+2'!$E$13),A268+1," "),"")</f>
        <v/>
      </c>
      <c r="B269" s="21" t="str">
        <f>IF(ISNUMBER(A269),'Steps 3+4'!B181," ")</f>
        <v xml:space="preserve"> </v>
      </c>
      <c r="C269" s="21" t="str">
        <f t="shared" si="12"/>
        <v xml:space="preserve"> </v>
      </c>
      <c r="F269" s="4" t="e">
        <f>VLOOKUP(E269,'Steps 3+4'!B:G,5,FALSE)</f>
        <v>#N/A</v>
      </c>
    </row>
    <row r="270" spans="1:6">
      <c r="A270" t="str">
        <f>IFERROR(IF((A269+1&lt;='Steps 1+2'!$E$13),A269+1," "),"")</f>
        <v/>
      </c>
      <c r="B270" s="21" t="str">
        <f>IF(ISNUMBER(A270),'Steps 3+4'!B182," ")</f>
        <v xml:space="preserve"> </v>
      </c>
      <c r="C270" s="21" t="str">
        <f t="shared" si="12"/>
        <v xml:space="preserve"> </v>
      </c>
      <c r="F270" s="4" t="e">
        <f>VLOOKUP(E270,'Steps 3+4'!B:G,5,FALSE)</f>
        <v>#N/A</v>
      </c>
    </row>
    <row r="271" spans="1:6">
      <c r="A271" t="str">
        <f>IFERROR(IF((A270+1&lt;='Steps 1+2'!$E$13),A270+1," "),"")</f>
        <v/>
      </c>
      <c r="B271" s="21" t="str">
        <f>IF(ISNUMBER(A271),'Steps 3+4'!B183," ")</f>
        <v xml:space="preserve"> </v>
      </c>
      <c r="C271" s="21" t="str">
        <f t="shared" si="12"/>
        <v xml:space="preserve"> </v>
      </c>
      <c r="F271" s="4" t="e">
        <f>VLOOKUP(E271,'Steps 3+4'!B:G,5,FALSE)</f>
        <v>#N/A</v>
      </c>
    </row>
    <row r="272" spans="1:6">
      <c r="A272" t="str">
        <f>IFERROR(IF((A271+1&lt;='Steps 1+2'!$E$13),A271+1," "),"")</f>
        <v/>
      </c>
      <c r="B272" s="21" t="str">
        <f>IF(ISNUMBER(A272),'Steps 3+4'!B184," ")</f>
        <v xml:space="preserve"> </v>
      </c>
      <c r="C272" s="21" t="str">
        <f t="shared" si="12"/>
        <v xml:space="preserve"> </v>
      </c>
      <c r="F272" s="4" t="e">
        <f>VLOOKUP(E272,'Steps 3+4'!B:G,5,FALSE)</f>
        <v>#N/A</v>
      </c>
    </row>
    <row r="273" spans="1:6">
      <c r="A273" t="str">
        <f>IFERROR(IF((A272+1&lt;='Steps 1+2'!$E$13),A272+1," "),"")</f>
        <v/>
      </c>
      <c r="B273" s="21" t="str">
        <f>IF(ISNUMBER(A273),'Steps 3+4'!B185," ")</f>
        <v xml:space="preserve"> </v>
      </c>
      <c r="C273" s="21" t="str">
        <f t="shared" si="12"/>
        <v xml:space="preserve"> </v>
      </c>
      <c r="F273" s="4" t="e">
        <f>VLOOKUP(E273,'Steps 3+4'!B:G,5,FALSE)</f>
        <v>#N/A</v>
      </c>
    </row>
    <row r="274" spans="1:6">
      <c r="A274" t="str">
        <f>IFERROR(IF((A273+1&lt;='Steps 1+2'!$E$13),A273+1," "),"")</f>
        <v/>
      </c>
      <c r="B274" s="21" t="str">
        <f>IF(ISNUMBER(A274),'Steps 3+4'!B186," ")</f>
        <v xml:space="preserve"> </v>
      </c>
      <c r="C274" s="21" t="str">
        <f t="shared" si="12"/>
        <v xml:space="preserve"> </v>
      </c>
      <c r="F274" s="4" t="e">
        <f>VLOOKUP(E274,'Steps 3+4'!B:G,5,FALSE)</f>
        <v>#N/A</v>
      </c>
    </row>
    <row r="275" spans="1:6">
      <c r="A275" t="str">
        <f>IFERROR(IF((A274+1&lt;='Steps 1+2'!$E$13),A274+1," "),"")</f>
        <v/>
      </c>
      <c r="B275" s="21" t="str">
        <f>IF(ISNUMBER(A275),'Steps 3+4'!B187," ")</f>
        <v xml:space="preserve"> </v>
      </c>
      <c r="C275" s="21" t="str">
        <f t="shared" si="12"/>
        <v xml:space="preserve"> </v>
      </c>
      <c r="F275" s="4" t="e">
        <f>VLOOKUP(E275,'Steps 3+4'!B:G,5,FALSE)</f>
        <v>#N/A</v>
      </c>
    </row>
    <row r="276" spans="1:6">
      <c r="A276" t="str">
        <f>IFERROR(IF((A275+1&lt;='Steps 1+2'!$E$13),A275+1," "),"")</f>
        <v/>
      </c>
      <c r="B276" s="21" t="str">
        <f>IF(ISNUMBER(A276),'Steps 3+4'!B188," ")</f>
        <v xml:space="preserve"> </v>
      </c>
      <c r="C276" s="21" t="str">
        <f t="shared" si="12"/>
        <v xml:space="preserve"> </v>
      </c>
      <c r="F276" s="4" t="e">
        <f>VLOOKUP(E276,'Steps 3+4'!B:G,5,FALSE)</f>
        <v>#N/A</v>
      </c>
    </row>
    <row r="277" spans="1:6">
      <c r="A277" t="str">
        <f>IFERROR(IF((A276+1&lt;='Steps 1+2'!$E$13),A276+1," "),"")</f>
        <v/>
      </c>
      <c r="B277" s="21" t="str">
        <f>IF(ISNUMBER(A277),'Steps 3+4'!B189," ")</f>
        <v xml:space="preserve"> </v>
      </c>
      <c r="C277" s="21" t="str">
        <f t="shared" si="12"/>
        <v xml:space="preserve"> </v>
      </c>
      <c r="F277" s="4" t="e">
        <f>VLOOKUP(E277,'Steps 3+4'!B:G,5,FALSE)</f>
        <v>#N/A</v>
      </c>
    </row>
    <row r="278" spans="1:6">
      <c r="A278" t="str">
        <f>IFERROR(IF((A277+1&lt;='Steps 1+2'!$E$13),A277+1," "),"")</f>
        <v/>
      </c>
      <c r="B278" s="21" t="str">
        <f>IF(ISNUMBER(A278),'Steps 3+4'!B190," ")</f>
        <v xml:space="preserve"> </v>
      </c>
      <c r="C278" s="21" t="str">
        <f t="shared" si="12"/>
        <v xml:space="preserve"> </v>
      </c>
      <c r="F278" s="4" t="e">
        <f>VLOOKUP(E278,'Steps 3+4'!B:G,5,FALSE)</f>
        <v>#N/A</v>
      </c>
    </row>
    <row r="279" spans="1:6">
      <c r="A279" t="str">
        <f>IFERROR(IF((A278+1&lt;='Steps 1+2'!$E$13),A278+1," "),"")</f>
        <v/>
      </c>
      <c r="B279" s="21" t="str">
        <f>IF(ISNUMBER(A279),'Steps 3+4'!B191," ")</f>
        <v xml:space="preserve"> </v>
      </c>
      <c r="C279" s="21" t="str">
        <f t="shared" si="12"/>
        <v xml:space="preserve"> </v>
      </c>
      <c r="F279" s="4" t="e">
        <f>VLOOKUP(E279,'Steps 3+4'!B:G,5,FALSE)</f>
        <v>#N/A</v>
      </c>
    </row>
    <row r="280" spans="1:6">
      <c r="A280" t="str">
        <f>IFERROR(IF((A279+1&lt;='Steps 1+2'!$E$13),A279+1," "),"")</f>
        <v/>
      </c>
      <c r="B280" s="21" t="str">
        <f>IF(ISNUMBER(A280),'Steps 3+4'!B192," ")</f>
        <v xml:space="preserve"> </v>
      </c>
      <c r="C280" s="21" t="str">
        <f t="shared" si="12"/>
        <v xml:space="preserve"> </v>
      </c>
      <c r="F280" s="4" t="e">
        <f>VLOOKUP(E280,'Steps 3+4'!B:G,5,FALSE)</f>
        <v>#N/A</v>
      </c>
    </row>
    <row r="281" spans="1:6">
      <c r="A281" t="str">
        <f>IFERROR(IF((A280+1&lt;='Steps 1+2'!$E$13),A280+1," "),"")</f>
        <v/>
      </c>
      <c r="B281" s="21" t="str">
        <f>IF(ISNUMBER(A281),'Steps 3+4'!B193," ")</f>
        <v xml:space="preserve"> </v>
      </c>
      <c r="C281" s="21" t="str">
        <f t="shared" si="12"/>
        <v xml:space="preserve"> </v>
      </c>
      <c r="F281" s="4" t="e">
        <f>VLOOKUP(E281,'Steps 3+4'!B:G,5,FALSE)</f>
        <v>#N/A</v>
      </c>
    </row>
    <row r="282" spans="1:6">
      <c r="A282" t="str">
        <f>IFERROR(IF((A281+1&lt;='Steps 1+2'!$E$13),A281+1," "),"")</f>
        <v/>
      </c>
      <c r="B282" s="21" t="str">
        <f>IF(ISNUMBER(A282),'Steps 3+4'!B194," ")</f>
        <v xml:space="preserve"> </v>
      </c>
      <c r="C282" s="21" t="str">
        <f t="shared" si="12"/>
        <v xml:space="preserve"> </v>
      </c>
      <c r="F282" s="4" t="e">
        <f>VLOOKUP(E282,'Steps 3+4'!B:G,5,FALSE)</f>
        <v>#N/A</v>
      </c>
    </row>
    <row r="283" spans="1:6">
      <c r="A283" t="str">
        <f>IFERROR(IF((A282+1&lt;='Steps 1+2'!$E$13),A282+1," "),"")</f>
        <v/>
      </c>
      <c r="B283" s="21" t="str">
        <f>IF(ISNUMBER(A283),'Steps 3+4'!B195," ")</f>
        <v xml:space="preserve"> </v>
      </c>
      <c r="C283" s="21" t="str">
        <f t="shared" si="12"/>
        <v xml:space="preserve"> </v>
      </c>
      <c r="F283" s="4" t="e">
        <f>VLOOKUP(E283,'Steps 3+4'!B:G,5,FALSE)</f>
        <v>#N/A</v>
      </c>
    </row>
    <row r="284" spans="1:6">
      <c r="A284" t="str">
        <f>IFERROR(IF((A283+1&lt;='Steps 1+2'!$E$13),A283+1," "),"")</f>
        <v/>
      </c>
      <c r="B284" s="21" t="str">
        <f>IF(ISNUMBER(A284),'Steps 3+4'!B196," ")</f>
        <v xml:space="preserve"> </v>
      </c>
      <c r="C284" s="21" t="str">
        <f t="shared" si="12"/>
        <v xml:space="preserve"> </v>
      </c>
      <c r="F284" s="4" t="e">
        <f>VLOOKUP(E284,'Steps 3+4'!B:G,5,FALSE)</f>
        <v>#N/A</v>
      </c>
    </row>
    <row r="285" spans="1:6">
      <c r="A285" t="str">
        <f>IFERROR(IF((A284+1&lt;='Steps 1+2'!$E$13),A284+1," "),"")</f>
        <v/>
      </c>
      <c r="B285" s="21" t="str">
        <f>IF(ISNUMBER(A285),'Steps 3+4'!B197," ")</f>
        <v xml:space="preserve"> </v>
      </c>
      <c r="C285" s="21" t="str">
        <f t="shared" si="12"/>
        <v xml:space="preserve"> </v>
      </c>
      <c r="F285" s="4" t="e">
        <f>VLOOKUP(E285,'Steps 3+4'!B:G,5,FALSE)</f>
        <v>#N/A</v>
      </c>
    </row>
    <row r="286" spans="1:6">
      <c r="A286" t="str">
        <f>IFERROR(IF((A285+1&lt;='Steps 1+2'!$E$13),A285+1," "),"")</f>
        <v/>
      </c>
      <c r="B286" s="21" t="str">
        <f>IF(ISNUMBER(A286),'Steps 3+4'!B198," ")</f>
        <v xml:space="preserve"> </v>
      </c>
      <c r="C286" s="21" t="str">
        <f t="shared" si="12"/>
        <v xml:space="preserve"> </v>
      </c>
      <c r="F286" s="4" t="e">
        <f>VLOOKUP(E286,'Steps 3+4'!B:G,5,FALSE)</f>
        <v>#N/A</v>
      </c>
    </row>
    <row r="287" spans="1:6">
      <c r="A287" t="str">
        <f>IFERROR(IF((A286+1&lt;='Steps 1+2'!$E$13),A286+1," "),"")</f>
        <v/>
      </c>
      <c r="B287" s="21" t="str">
        <f>IF(ISNUMBER(A287),'Steps 3+4'!B199," ")</f>
        <v xml:space="preserve"> </v>
      </c>
      <c r="C287" s="21" t="str">
        <f t="shared" si="12"/>
        <v xml:space="preserve"> </v>
      </c>
      <c r="F287" s="4" t="e">
        <f>VLOOKUP(E287,'Steps 3+4'!B:G,5,FALSE)</f>
        <v>#N/A</v>
      </c>
    </row>
    <row r="288" spans="1:6">
      <c r="A288" t="str">
        <f>IFERROR(IF((A287+1&lt;='Steps 1+2'!$E$13),A287+1," "),"")</f>
        <v/>
      </c>
      <c r="B288" s="21" t="str">
        <f>IF(ISNUMBER(A288),'Steps 3+4'!B200," ")</f>
        <v xml:space="preserve"> </v>
      </c>
      <c r="C288" s="21" t="str">
        <f t="shared" si="12"/>
        <v xml:space="preserve"> </v>
      </c>
      <c r="F288" s="4" t="e">
        <f>VLOOKUP(E288,'Steps 3+4'!B:G,5,FALSE)</f>
        <v>#N/A</v>
      </c>
    </row>
    <row r="289" spans="1:6">
      <c r="A289" t="str">
        <f>IFERROR(IF((A288+1&lt;='Steps 1+2'!$E$13),A288+1," "),"")</f>
        <v/>
      </c>
      <c r="B289" s="21" t="str">
        <f>IF(ISNUMBER(A289),'Steps 3+4'!B201," ")</f>
        <v xml:space="preserve"> </v>
      </c>
      <c r="C289" s="21" t="str">
        <f t="shared" si="12"/>
        <v xml:space="preserve"> </v>
      </c>
      <c r="F289" s="4" t="e">
        <f>VLOOKUP(E289,'Steps 3+4'!B:G,5,FALSE)</f>
        <v>#N/A</v>
      </c>
    </row>
    <row r="290" spans="1:6">
      <c r="A290" t="str">
        <f>IFERROR(IF((A289+1&lt;='Steps 1+2'!$E$13),A289+1," "),"")</f>
        <v/>
      </c>
      <c r="B290" s="21" t="str">
        <f>IF(ISNUMBER(A290),'Steps 3+4'!B202," ")</f>
        <v xml:space="preserve"> </v>
      </c>
      <c r="C290" s="21" t="str">
        <f t="shared" si="12"/>
        <v xml:space="preserve"> </v>
      </c>
      <c r="F290" s="4" t="e">
        <f>VLOOKUP(E290,'Steps 3+4'!B:G,5,FALSE)</f>
        <v>#N/A</v>
      </c>
    </row>
    <row r="291" spans="1:6">
      <c r="A291" t="str">
        <f>IFERROR(IF((A290+1&lt;='Steps 1+2'!$E$13),A290+1," "),"")</f>
        <v/>
      </c>
      <c r="B291" s="21" t="str">
        <f>IF(ISNUMBER(A291),'Steps 3+4'!B203," ")</f>
        <v xml:space="preserve"> </v>
      </c>
      <c r="C291" s="21" t="str">
        <f t="shared" si="12"/>
        <v xml:space="preserve"> </v>
      </c>
      <c r="F291" s="4" t="e">
        <f>VLOOKUP(E291,'Steps 3+4'!B:G,5,FALSE)</f>
        <v>#N/A</v>
      </c>
    </row>
    <row r="292" spans="1:6">
      <c r="A292" t="str">
        <f>IFERROR(IF((A291+1&lt;='Steps 1+2'!$E$13),A291+1," "),"")</f>
        <v/>
      </c>
      <c r="B292" s="21" t="str">
        <f>IF(ISNUMBER(A292),'Steps 3+4'!B204," ")</f>
        <v xml:space="preserve"> </v>
      </c>
      <c r="C292" s="21" t="str">
        <f t="shared" si="12"/>
        <v xml:space="preserve"> </v>
      </c>
      <c r="F292" s="4" t="e">
        <f>VLOOKUP(E292,'Steps 3+4'!B:G,5,FALSE)</f>
        <v>#N/A</v>
      </c>
    </row>
    <row r="293" spans="1:6">
      <c r="A293" t="str">
        <f>IFERROR(IF((A292+1&lt;='Steps 1+2'!$E$13),A292+1," "),"")</f>
        <v/>
      </c>
      <c r="B293" s="21" t="str">
        <f>IF(ISNUMBER(A293),'Steps 3+4'!B205," ")</f>
        <v xml:space="preserve"> </v>
      </c>
      <c r="C293" s="21" t="str">
        <f t="shared" si="12"/>
        <v xml:space="preserve"> </v>
      </c>
      <c r="F293" s="4" t="e">
        <f>VLOOKUP(E293,'Steps 3+4'!B:G,5,FALSE)</f>
        <v>#N/A</v>
      </c>
    </row>
    <row r="294" spans="1:6">
      <c r="A294" t="str">
        <f>IFERROR(IF((A293+1&lt;='Steps 1+2'!$E$13),A293+1," "),"")</f>
        <v/>
      </c>
      <c r="B294" s="21" t="str">
        <f>IF(ISNUMBER(A294),'Steps 3+4'!B206," ")</f>
        <v xml:space="preserve"> </v>
      </c>
      <c r="C294" s="21" t="str">
        <f t="shared" si="12"/>
        <v xml:space="preserve"> </v>
      </c>
      <c r="F294" s="4" t="e">
        <f>VLOOKUP(E294,'Steps 3+4'!B:G,5,FALSE)</f>
        <v>#N/A</v>
      </c>
    </row>
    <row r="295" spans="1:6">
      <c r="A295" t="str">
        <f>IFERROR(IF((A294+1&lt;='Steps 1+2'!$E$13),A294+1," "),"")</f>
        <v/>
      </c>
      <c r="B295" s="21" t="str">
        <f>IF(ISNUMBER(A295),'Steps 3+4'!B207," ")</f>
        <v xml:space="preserve"> </v>
      </c>
      <c r="C295" s="21" t="str">
        <f t="shared" si="12"/>
        <v xml:space="preserve"> </v>
      </c>
      <c r="F295" s="4" t="e">
        <f>VLOOKUP(E295,'Steps 3+4'!B:G,5,FALSE)</f>
        <v>#N/A</v>
      </c>
    </row>
    <row r="296" spans="1:6">
      <c r="A296" t="str">
        <f>IFERROR(IF((A295+1&lt;='Steps 1+2'!$E$13),A295+1," "),"")</f>
        <v/>
      </c>
      <c r="B296" s="21" t="str">
        <f>IF(ISNUMBER(A296),'Steps 3+4'!B208," ")</f>
        <v xml:space="preserve"> </v>
      </c>
      <c r="C296" s="21" t="str">
        <f t="shared" si="12"/>
        <v xml:space="preserve"> </v>
      </c>
      <c r="F296" s="4" t="e">
        <f>VLOOKUP(E296,'Steps 3+4'!B:G,5,FALSE)</f>
        <v>#N/A</v>
      </c>
    </row>
    <row r="297" spans="1:6">
      <c r="A297" t="str">
        <f>IFERROR(IF((A296+1&lt;='Steps 1+2'!$E$13),A296+1," "),"")</f>
        <v/>
      </c>
      <c r="B297" s="21" t="str">
        <f>IF(ISNUMBER(A297),'Steps 3+4'!B209," ")</f>
        <v xml:space="preserve"> </v>
      </c>
      <c r="C297" s="21" t="str">
        <f t="shared" si="12"/>
        <v xml:space="preserve"> </v>
      </c>
      <c r="F297" s="4" t="e">
        <f>VLOOKUP(E297,'Steps 3+4'!B:G,5,FALSE)</f>
        <v>#N/A</v>
      </c>
    </row>
    <row r="298" spans="1:6">
      <c r="A298" t="str">
        <f>IFERROR(IF((A297+1&lt;='Steps 1+2'!$E$13),A297+1," "),"")</f>
        <v/>
      </c>
      <c r="B298" s="21" t="str">
        <f>IF(ISNUMBER(A298),'Steps 3+4'!B210," ")</f>
        <v xml:space="preserve"> </v>
      </c>
      <c r="C298" s="21" t="str">
        <f t="shared" si="12"/>
        <v xml:space="preserve"> </v>
      </c>
      <c r="F298" s="4" t="e">
        <f>VLOOKUP(E298,'Steps 3+4'!B:G,5,FALSE)</f>
        <v>#N/A</v>
      </c>
    </row>
    <row r="299" spans="1:6">
      <c r="A299" t="str">
        <f>IFERROR(IF((A298+1&lt;='Steps 1+2'!$E$13),A298+1," "),"")</f>
        <v/>
      </c>
      <c r="B299" s="21" t="str">
        <f>IF(ISNUMBER(A299),'Steps 3+4'!B211," ")</f>
        <v xml:space="preserve"> </v>
      </c>
      <c r="C299" s="21" t="str">
        <f t="shared" si="12"/>
        <v xml:space="preserve"> </v>
      </c>
      <c r="F299" s="4" t="e">
        <f>VLOOKUP(E299,'Steps 3+4'!B:G,5,FALSE)</f>
        <v>#N/A</v>
      </c>
    </row>
    <row r="300" spans="1:6">
      <c r="A300" t="str">
        <f>IFERROR(IF((A299+1&lt;='Steps 1+2'!$E$13),A299+1," "),"")</f>
        <v/>
      </c>
      <c r="B300" s="21" t="str">
        <f>IF(ISNUMBER(A300),'Steps 3+4'!B212," ")</f>
        <v xml:space="preserve"> </v>
      </c>
      <c r="C300" s="21" t="str">
        <f t="shared" si="12"/>
        <v xml:space="preserve"> </v>
      </c>
      <c r="F300" s="4" t="e">
        <f>VLOOKUP(E300,'Steps 3+4'!B:G,5,FALSE)</f>
        <v>#N/A</v>
      </c>
    </row>
    <row r="301" spans="1:6">
      <c r="A301" t="str">
        <f>IFERROR(IF((A300+1&lt;='Steps 1+2'!$E$13),A300+1," "),"")</f>
        <v/>
      </c>
      <c r="B301" s="21" t="str">
        <f>IF(ISNUMBER(A301),'Steps 3+4'!B213," ")</f>
        <v xml:space="preserve"> </v>
      </c>
      <c r="C301" s="21" t="str">
        <f t="shared" si="12"/>
        <v xml:space="preserve"> </v>
      </c>
      <c r="F301" s="4" t="e">
        <f>VLOOKUP(E301,'Steps 3+4'!B:G,5,FALSE)</f>
        <v>#N/A</v>
      </c>
    </row>
    <row r="302" spans="1:6">
      <c r="A302" t="str">
        <f>IFERROR(IF((A301+1&lt;='Steps 1+2'!$E$13),A301+1," "),"")</f>
        <v/>
      </c>
      <c r="B302" s="21" t="str">
        <f>IF(ISNUMBER(A302),'Steps 3+4'!B214," ")</f>
        <v xml:space="preserve"> </v>
      </c>
      <c r="C302" s="21" t="str">
        <f t="shared" si="12"/>
        <v xml:space="preserve"> </v>
      </c>
      <c r="F302" s="4" t="e">
        <f>VLOOKUP(E302,'Steps 3+4'!B:G,5,FALSE)</f>
        <v>#N/A</v>
      </c>
    </row>
    <row r="303" spans="1:6">
      <c r="A303" t="str">
        <f>IFERROR(IF((A302+1&lt;='Steps 1+2'!$E$13),A302+1," "),"")</f>
        <v/>
      </c>
      <c r="B303" s="21" t="str">
        <f>IF(ISNUMBER(A303),'Steps 3+4'!B215," ")</f>
        <v xml:space="preserve"> </v>
      </c>
      <c r="C303" s="21" t="str">
        <f t="shared" si="12"/>
        <v xml:space="preserve"> </v>
      </c>
      <c r="F303" s="4" t="e">
        <f>VLOOKUP(E303,'Steps 3+4'!B:G,5,FALSE)</f>
        <v>#N/A</v>
      </c>
    </row>
    <row r="304" spans="1:6">
      <c r="A304" t="str">
        <f>IFERROR(IF((A303+1&lt;='Steps 1+2'!$E$13),A303+1," "),"")</f>
        <v/>
      </c>
      <c r="B304" s="21" t="str">
        <f>IF(ISNUMBER(A304),'Steps 3+4'!B216," ")</f>
        <v xml:space="preserve"> </v>
      </c>
      <c r="C304" s="21" t="str">
        <f t="shared" si="12"/>
        <v xml:space="preserve"> </v>
      </c>
      <c r="F304" s="4" t="e">
        <f>VLOOKUP(E304,'Steps 3+4'!B:G,5,FALSE)</f>
        <v>#N/A</v>
      </c>
    </row>
    <row r="305" spans="1:6">
      <c r="A305" t="str">
        <f>IFERROR(IF((A304+1&lt;='Steps 1+2'!$E$13),A304+1," "),"")</f>
        <v/>
      </c>
      <c r="B305" s="21" t="str">
        <f>IF(ISNUMBER(A305),'Steps 3+4'!B217," ")</f>
        <v xml:space="preserve"> </v>
      </c>
      <c r="C305" s="21" t="str">
        <f t="shared" si="12"/>
        <v xml:space="preserve"> </v>
      </c>
      <c r="F305" s="4" t="e">
        <f>VLOOKUP(E305,'Steps 3+4'!B:G,5,FALSE)</f>
        <v>#N/A</v>
      </c>
    </row>
    <row r="306" spans="1:6">
      <c r="A306" t="str">
        <f>IFERROR(IF((A305+1&lt;='Steps 1+2'!$E$13),A305+1," "),"")</f>
        <v/>
      </c>
      <c r="B306" s="21" t="str">
        <f>IF(ISNUMBER(A306),'Steps 3+4'!B218," ")</f>
        <v xml:space="preserve"> </v>
      </c>
      <c r="C306" s="21" t="str">
        <f t="shared" si="12"/>
        <v xml:space="preserve"> </v>
      </c>
      <c r="F306" s="4" t="e">
        <f>VLOOKUP(E306,'Steps 3+4'!B:G,5,FALSE)</f>
        <v>#N/A</v>
      </c>
    </row>
    <row r="307" spans="1:6">
      <c r="A307" t="str">
        <f>IFERROR(IF((A306+1&lt;='Steps 1+2'!$E$13),A306+1," "),"")</f>
        <v/>
      </c>
      <c r="B307" s="21" t="str">
        <f>IF(ISNUMBER(A307),'Steps 3+4'!B219," ")</f>
        <v xml:space="preserve"> </v>
      </c>
      <c r="C307" s="21" t="str">
        <f t="shared" si="12"/>
        <v xml:space="preserve"> </v>
      </c>
      <c r="F307" s="4" t="e">
        <f>VLOOKUP(E307,'Steps 3+4'!B:G,5,FALSE)</f>
        <v>#N/A</v>
      </c>
    </row>
    <row r="308" spans="1:6">
      <c r="A308" t="str">
        <f>IFERROR(IF((A307+1&lt;='Steps 1+2'!$E$13),A307+1," "),"")</f>
        <v/>
      </c>
      <c r="B308" s="21" t="str">
        <f>IF(ISNUMBER(A308),'Steps 3+4'!B220," ")</f>
        <v xml:space="preserve"> </v>
      </c>
      <c r="C308" s="21" t="str">
        <f t="shared" si="12"/>
        <v xml:space="preserve"> </v>
      </c>
      <c r="F308" s="4" t="e">
        <f>VLOOKUP(E308,'Steps 3+4'!B:G,5,FALSE)</f>
        <v>#N/A</v>
      </c>
    </row>
    <row r="309" spans="1:6">
      <c r="A309" t="str">
        <f>IFERROR(IF((A308+1&lt;='Steps 1+2'!$E$13),A308+1," "),"")</f>
        <v/>
      </c>
      <c r="B309" s="21" t="str">
        <f>IF(ISNUMBER(A309),'Steps 3+4'!B221," ")</f>
        <v xml:space="preserve"> </v>
      </c>
      <c r="C309" s="21" t="str">
        <f t="shared" si="12"/>
        <v xml:space="preserve"> </v>
      </c>
      <c r="F309" s="4" t="e">
        <f>VLOOKUP(E309,'Steps 3+4'!B:G,5,FALSE)</f>
        <v>#N/A</v>
      </c>
    </row>
    <row r="310" spans="1:6">
      <c r="A310" t="str">
        <f>IFERROR(IF((A309+1&lt;='Steps 1+2'!$E$13),A309+1," "),"")</f>
        <v/>
      </c>
      <c r="B310" s="21" t="str">
        <f>IF(ISNUMBER(A310),'Steps 3+4'!B222," ")</f>
        <v xml:space="preserve"> </v>
      </c>
      <c r="C310" s="21" t="str">
        <f t="shared" si="12"/>
        <v xml:space="preserve"> </v>
      </c>
      <c r="F310" s="4" t="e">
        <f>VLOOKUP(E310,'Steps 3+4'!B:G,5,FALSE)</f>
        <v>#N/A</v>
      </c>
    </row>
    <row r="311" spans="1:6">
      <c r="A311" t="str">
        <f>IFERROR(IF((A310+1&lt;='Steps 1+2'!$E$13),A310+1," "),"")</f>
        <v/>
      </c>
      <c r="B311" s="21" t="str">
        <f>IF(ISNUMBER(A311),'Steps 3+4'!B223," ")</f>
        <v xml:space="preserve"> </v>
      </c>
      <c r="C311" s="21" t="str">
        <f t="shared" si="12"/>
        <v xml:space="preserve"> </v>
      </c>
      <c r="F311" s="4" t="e">
        <f>VLOOKUP(E311,'Steps 3+4'!B:G,5,FALSE)</f>
        <v>#N/A</v>
      </c>
    </row>
    <row r="312" spans="1:6">
      <c r="A312" t="str">
        <f>IFERROR(IF((A311+1&lt;='Steps 1+2'!$E$13),A311+1," "),"")</f>
        <v/>
      </c>
      <c r="B312" s="21" t="str">
        <f>IF(ISNUMBER(A312),'Steps 3+4'!B224," ")</f>
        <v xml:space="preserve"> </v>
      </c>
      <c r="C312" s="21" t="str">
        <f t="shared" si="12"/>
        <v xml:space="preserve"> </v>
      </c>
      <c r="F312" s="4" t="e">
        <f>VLOOKUP(E312,'Steps 3+4'!B:G,5,FALSE)</f>
        <v>#N/A</v>
      </c>
    </row>
    <row r="313" spans="1:6">
      <c r="A313" t="str">
        <f>IFERROR(IF((A312+1&lt;='Steps 1+2'!$E$13),A312+1," "),"")</f>
        <v/>
      </c>
      <c r="B313" s="21" t="str">
        <f>IF(ISNUMBER(A313),'Steps 3+4'!B225," ")</f>
        <v xml:space="preserve"> </v>
      </c>
      <c r="C313" s="21" t="str">
        <f t="shared" si="12"/>
        <v xml:space="preserve"> </v>
      </c>
      <c r="F313" s="4" t="e">
        <f>VLOOKUP(E313,'Steps 3+4'!B:G,5,FALSE)</f>
        <v>#N/A</v>
      </c>
    </row>
    <row r="314" spans="1:6">
      <c r="A314" t="str">
        <f>IFERROR(IF((A313+1&lt;='Steps 1+2'!$E$13),A313+1," "),"")</f>
        <v/>
      </c>
      <c r="B314" s="21" t="str">
        <f>IF(ISNUMBER(A314),'Steps 3+4'!B226," ")</f>
        <v xml:space="preserve"> </v>
      </c>
      <c r="C314" s="21" t="str">
        <f t="shared" si="12"/>
        <v xml:space="preserve"> </v>
      </c>
      <c r="F314" s="4" t="e">
        <f>VLOOKUP(E314,'Steps 3+4'!B:G,5,FALSE)</f>
        <v>#N/A</v>
      </c>
    </row>
    <row r="315" spans="1:6">
      <c r="A315" t="str">
        <f>IFERROR(IF((A314+1&lt;='Steps 1+2'!$E$13),A314+1," "),"")</f>
        <v/>
      </c>
      <c r="B315" s="21" t="str">
        <f>IF(ISNUMBER(A315),'Steps 3+4'!B227," ")</f>
        <v xml:space="preserve"> </v>
      </c>
      <c r="C315" s="21" t="str">
        <f t="shared" si="12"/>
        <v xml:space="preserve"> </v>
      </c>
      <c r="F315" s="4" t="e">
        <f>VLOOKUP(E315,'Steps 3+4'!B:G,5,FALSE)</f>
        <v>#N/A</v>
      </c>
    </row>
    <row r="316" spans="1:6">
      <c r="A316" t="str">
        <f>IFERROR(IF((A315+1&lt;='Steps 1+2'!$E$13),A315+1," "),"")</f>
        <v/>
      </c>
      <c r="B316" s="21" t="str">
        <f>IF(ISNUMBER(A316),'Steps 3+4'!B228," ")</f>
        <v xml:space="preserve"> </v>
      </c>
      <c r="C316" s="21" t="str">
        <f t="shared" si="12"/>
        <v xml:space="preserve"> </v>
      </c>
      <c r="F316" s="4" t="e">
        <f>VLOOKUP(E316,'Steps 3+4'!B:G,5,FALSE)</f>
        <v>#N/A</v>
      </c>
    </row>
    <row r="317" spans="1:6">
      <c r="A317" t="str">
        <f>IFERROR(IF((A316+1&lt;='Steps 1+2'!$E$13),A316+1," "),"")</f>
        <v/>
      </c>
      <c r="B317" s="21" t="str">
        <f>IF(ISNUMBER(A317),'Steps 3+4'!B229," ")</f>
        <v xml:space="preserve"> </v>
      </c>
      <c r="C317" s="21" t="str">
        <f t="shared" si="12"/>
        <v xml:space="preserve"> </v>
      </c>
      <c r="F317" s="4" t="e">
        <f>VLOOKUP(E317,'Steps 3+4'!B:G,5,FALSE)</f>
        <v>#N/A</v>
      </c>
    </row>
    <row r="318" spans="1:6">
      <c r="A318" t="str">
        <f>IFERROR(IF((A317+1&lt;='Steps 1+2'!$E$13),A317+1," "),"")</f>
        <v/>
      </c>
      <c r="B318" s="21" t="str">
        <f>IF(ISNUMBER(A318),'Steps 3+4'!B230," ")</f>
        <v xml:space="preserve"> </v>
      </c>
      <c r="C318" s="21" t="str">
        <f t="shared" si="12"/>
        <v xml:space="preserve"> </v>
      </c>
      <c r="F318" s="4" t="e">
        <f>VLOOKUP(E318,'Steps 3+4'!B:G,5,FALSE)</f>
        <v>#N/A</v>
      </c>
    </row>
    <row r="319" spans="1:6">
      <c r="A319" t="str">
        <f>IFERROR(IF((A318+1&lt;='Steps 1+2'!$E$13),A318+1," "),"")</f>
        <v/>
      </c>
      <c r="B319" s="21" t="str">
        <f>IF(ISNUMBER(A319),'Steps 3+4'!B231," ")</f>
        <v xml:space="preserve"> </v>
      </c>
      <c r="C319" s="21" t="str">
        <f t="shared" si="12"/>
        <v xml:space="preserve"> </v>
      </c>
      <c r="F319" s="4" t="e">
        <f>VLOOKUP(E319,'Steps 3+4'!B:G,5,FALSE)</f>
        <v>#N/A</v>
      </c>
    </row>
    <row r="320" spans="1:6">
      <c r="A320" t="str">
        <f>IFERROR(IF((A319+1&lt;='Steps 1+2'!$E$13),A319+1," "),"")</f>
        <v/>
      </c>
      <c r="B320" s="21" t="str">
        <f>IF(ISNUMBER(A320),'Steps 3+4'!B232," ")</f>
        <v xml:space="preserve"> </v>
      </c>
      <c r="C320" s="21" t="str">
        <f t="shared" si="12"/>
        <v xml:space="preserve"> </v>
      </c>
      <c r="F320" s="4" t="e">
        <f>VLOOKUP(E320,'Steps 3+4'!B:G,5,FALSE)</f>
        <v>#N/A</v>
      </c>
    </row>
    <row r="321" spans="1:6">
      <c r="A321" t="str">
        <f>IFERROR(IF((A320+1&lt;='Steps 1+2'!$E$13),A320+1," "),"")</f>
        <v/>
      </c>
      <c r="B321" s="21" t="str">
        <f>IF(ISNUMBER(A321),'Steps 3+4'!B233," ")</f>
        <v xml:space="preserve"> </v>
      </c>
      <c r="C321" s="21" t="str">
        <f t="shared" si="12"/>
        <v xml:space="preserve"> </v>
      </c>
      <c r="F321" s="4" t="e">
        <f>VLOOKUP(E321,'Steps 3+4'!B:G,5,FALSE)</f>
        <v>#N/A</v>
      </c>
    </row>
    <row r="322" spans="1:6">
      <c r="A322" t="str">
        <f>IFERROR(IF((A321+1&lt;='Steps 1+2'!$E$13),A321+1," "),"")</f>
        <v/>
      </c>
      <c r="B322" s="21" t="str">
        <f>IF(ISNUMBER(A322),'Steps 3+4'!B234," ")</f>
        <v xml:space="preserve"> </v>
      </c>
      <c r="C322" s="21" t="str">
        <f t="shared" si="12"/>
        <v xml:space="preserve"> </v>
      </c>
      <c r="F322" s="4" t="e">
        <f>VLOOKUP(E322,'Steps 3+4'!B:G,5,FALSE)</f>
        <v>#N/A</v>
      </c>
    </row>
    <row r="323" spans="1:6">
      <c r="A323" t="str">
        <f>IFERROR(IF((A322+1&lt;='Steps 1+2'!$E$13),A322+1," "),"")</f>
        <v/>
      </c>
      <c r="B323" s="21" t="str">
        <f>IF(ISNUMBER(A323),'Steps 3+4'!B235," ")</f>
        <v xml:space="preserve"> </v>
      </c>
      <c r="C323" s="21" t="str">
        <f t="shared" si="12"/>
        <v xml:space="preserve"> </v>
      </c>
      <c r="F323" s="4" t="e">
        <f>VLOOKUP(E323,'Steps 3+4'!B:G,5,FALSE)</f>
        <v>#N/A</v>
      </c>
    </row>
    <row r="324" spans="1:6">
      <c r="A324" t="str">
        <f>IFERROR(IF((A323+1&lt;='Steps 1+2'!$E$13),A323+1," "),"")</f>
        <v/>
      </c>
      <c r="B324" s="21" t="str">
        <f>IF(ISNUMBER(A324),'Steps 3+4'!B236," ")</f>
        <v xml:space="preserve"> </v>
      </c>
      <c r="C324" s="21" t="str">
        <f t="shared" ref="C324:C387" si="13">IFERROR(((LEFT(B324,2)&amp;MID(B324,4,3)&amp;RIGHT(B324,3))*1)," ")</f>
        <v xml:space="preserve"> </v>
      </c>
      <c r="F324" s="4" t="e">
        <f>VLOOKUP(E324,'Steps 3+4'!B:G,5,FALSE)</f>
        <v>#N/A</v>
      </c>
    </row>
    <row r="325" spans="1:6">
      <c r="A325" t="str">
        <f>IFERROR(IF((A324+1&lt;='Steps 1+2'!$E$13),A324+1," "),"")</f>
        <v/>
      </c>
      <c r="B325" s="21" t="str">
        <f>IF(ISNUMBER(A325),'Steps 3+4'!B237," ")</f>
        <v xml:space="preserve"> </v>
      </c>
      <c r="C325" s="21" t="str">
        <f t="shared" si="13"/>
        <v xml:space="preserve"> </v>
      </c>
      <c r="F325" s="4" t="e">
        <f>VLOOKUP(E325,'Steps 3+4'!B:G,5,FALSE)</f>
        <v>#N/A</v>
      </c>
    </row>
    <row r="326" spans="1:6">
      <c r="A326" t="str">
        <f>IFERROR(IF((A325+1&lt;='Steps 1+2'!$E$13),A325+1," "),"")</f>
        <v/>
      </c>
      <c r="B326" s="21" t="str">
        <f>IF(ISNUMBER(A326),'Steps 3+4'!B238," ")</f>
        <v xml:space="preserve"> </v>
      </c>
      <c r="C326" s="21" t="str">
        <f t="shared" si="13"/>
        <v xml:space="preserve"> </v>
      </c>
      <c r="F326" s="4" t="e">
        <f>VLOOKUP(E326,'Steps 3+4'!B:G,5,FALSE)</f>
        <v>#N/A</v>
      </c>
    </row>
    <row r="327" spans="1:6">
      <c r="A327" t="str">
        <f>IFERROR(IF((A326+1&lt;='Steps 1+2'!$E$13),A326+1," "),"")</f>
        <v/>
      </c>
      <c r="B327" s="21" t="str">
        <f>IF(ISNUMBER(A327),'Steps 3+4'!B239," ")</f>
        <v xml:space="preserve"> </v>
      </c>
      <c r="C327" s="21" t="str">
        <f t="shared" si="13"/>
        <v xml:space="preserve"> </v>
      </c>
      <c r="F327" s="4" t="e">
        <f>VLOOKUP(E327,'Steps 3+4'!B:G,5,FALSE)</f>
        <v>#N/A</v>
      </c>
    </row>
    <row r="328" spans="1:6">
      <c r="A328" t="str">
        <f>IFERROR(IF((A327+1&lt;='Steps 1+2'!$E$13),A327+1," "),"")</f>
        <v/>
      </c>
      <c r="B328" s="21" t="str">
        <f>IF(ISNUMBER(A328),'Steps 3+4'!B240," ")</f>
        <v xml:space="preserve"> </v>
      </c>
      <c r="C328" s="21" t="str">
        <f t="shared" si="13"/>
        <v xml:space="preserve"> </v>
      </c>
      <c r="F328" s="4" t="e">
        <f>VLOOKUP(E328,'Steps 3+4'!B:G,5,FALSE)</f>
        <v>#N/A</v>
      </c>
    </row>
    <row r="329" spans="1:6">
      <c r="A329" t="str">
        <f>IFERROR(IF((A328+1&lt;='Steps 1+2'!$E$13),A328+1," "),"")</f>
        <v/>
      </c>
      <c r="B329" s="21" t="str">
        <f>IF(ISNUMBER(A329),'Steps 3+4'!B241," ")</f>
        <v xml:space="preserve"> </v>
      </c>
      <c r="C329" s="21" t="str">
        <f t="shared" si="13"/>
        <v xml:space="preserve"> </v>
      </c>
      <c r="F329" s="4" t="e">
        <f>VLOOKUP(E329,'Steps 3+4'!B:G,5,FALSE)</f>
        <v>#N/A</v>
      </c>
    </row>
    <row r="330" spans="1:6">
      <c r="A330" t="str">
        <f>IFERROR(IF((A329+1&lt;='Steps 1+2'!$E$13),A329+1," "),"")</f>
        <v/>
      </c>
      <c r="B330" s="21" t="str">
        <f>IF(ISNUMBER(A330),'Steps 3+4'!B242," ")</f>
        <v xml:space="preserve"> </v>
      </c>
      <c r="C330" s="21" t="str">
        <f t="shared" si="13"/>
        <v xml:space="preserve"> </v>
      </c>
      <c r="F330" s="4" t="e">
        <f>VLOOKUP(E330,'Steps 3+4'!B:G,5,FALSE)</f>
        <v>#N/A</v>
      </c>
    </row>
    <row r="331" spans="1:6">
      <c r="A331" t="str">
        <f>IFERROR(IF((A330+1&lt;='Steps 1+2'!$E$13),A330+1," "),"")</f>
        <v/>
      </c>
      <c r="B331" s="21" t="str">
        <f>IF(ISNUMBER(A331),'Steps 3+4'!B243," ")</f>
        <v xml:space="preserve"> </v>
      </c>
      <c r="C331" s="21" t="str">
        <f t="shared" si="13"/>
        <v xml:space="preserve"> </v>
      </c>
      <c r="F331" s="4" t="e">
        <f>VLOOKUP(E331,'Steps 3+4'!B:G,5,FALSE)</f>
        <v>#N/A</v>
      </c>
    </row>
    <row r="332" spans="1:6">
      <c r="A332" t="str">
        <f>IFERROR(IF((A331+1&lt;='Steps 1+2'!$E$13),A331+1," "),"")</f>
        <v/>
      </c>
      <c r="B332" s="21" t="str">
        <f>IF(ISNUMBER(A332),'Steps 3+4'!B244," ")</f>
        <v xml:space="preserve"> </v>
      </c>
      <c r="C332" s="21" t="str">
        <f t="shared" si="13"/>
        <v xml:space="preserve"> </v>
      </c>
      <c r="F332" s="4" t="e">
        <f>VLOOKUP(E332,'Steps 3+4'!B:G,5,FALSE)</f>
        <v>#N/A</v>
      </c>
    </row>
    <row r="333" spans="1:6">
      <c r="A333" t="str">
        <f>IFERROR(IF((A332+1&lt;='Steps 1+2'!$E$13),A332+1," "),"")</f>
        <v/>
      </c>
      <c r="B333" s="21" t="str">
        <f>IF(ISNUMBER(A333),'Steps 3+4'!B245," ")</f>
        <v xml:space="preserve"> </v>
      </c>
      <c r="C333" s="21" t="str">
        <f t="shared" si="13"/>
        <v xml:space="preserve"> </v>
      </c>
      <c r="F333" s="4" t="e">
        <f>VLOOKUP(E333,'Steps 3+4'!B:G,5,FALSE)</f>
        <v>#N/A</v>
      </c>
    </row>
    <row r="334" spans="1:6">
      <c r="A334" t="str">
        <f>IFERROR(IF((A333+1&lt;='Steps 1+2'!$E$13),A333+1," "),"")</f>
        <v/>
      </c>
      <c r="B334" s="21" t="str">
        <f>IF(ISNUMBER(A334),'Steps 3+4'!B246," ")</f>
        <v xml:space="preserve"> </v>
      </c>
      <c r="C334" s="21" t="str">
        <f t="shared" si="13"/>
        <v xml:space="preserve"> </v>
      </c>
      <c r="F334" s="4" t="e">
        <f>VLOOKUP(E334,'Steps 3+4'!B:G,5,FALSE)</f>
        <v>#N/A</v>
      </c>
    </row>
    <row r="335" spans="1:6">
      <c r="A335" t="str">
        <f>IFERROR(IF((A334+1&lt;='Steps 1+2'!$E$13),A334+1," "),"")</f>
        <v/>
      </c>
      <c r="B335" s="21" t="str">
        <f>IF(ISNUMBER(A335),'Steps 3+4'!B247," ")</f>
        <v xml:space="preserve"> </v>
      </c>
      <c r="C335" s="21" t="str">
        <f t="shared" si="13"/>
        <v xml:space="preserve"> </v>
      </c>
      <c r="F335" s="4" t="e">
        <f>VLOOKUP(E335,'Steps 3+4'!B:G,5,FALSE)</f>
        <v>#N/A</v>
      </c>
    </row>
    <row r="336" spans="1:6">
      <c r="A336" t="str">
        <f>IFERROR(IF((A335+1&lt;='Steps 1+2'!$E$13),A335+1," "),"")</f>
        <v/>
      </c>
      <c r="B336" s="21" t="str">
        <f>IF(ISNUMBER(A336),'Steps 3+4'!B248," ")</f>
        <v xml:space="preserve"> </v>
      </c>
      <c r="C336" s="21" t="str">
        <f t="shared" si="13"/>
        <v xml:space="preserve"> </v>
      </c>
      <c r="F336" s="4" t="e">
        <f>VLOOKUP(E336,'Steps 3+4'!B:G,5,FALSE)</f>
        <v>#N/A</v>
      </c>
    </row>
    <row r="337" spans="1:6">
      <c r="A337" t="str">
        <f>IFERROR(IF((A336+1&lt;='Steps 1+2'!$E$13),A336+1," "),"")</f>
        <v/>
      </c>
      <c r="B337" s="21" t="str">
        <f>IF(ISNUMBER(A337),'Steps 3+4'!B249," ")</f>
        <v xml:space="preserve"> </v>
      </c>
      <c r="C337" s="21" t="str">
        <f t="shared" si="13"/>
        <v xml:space="preserve"> </v>
      </c>
      <c r="F337" s="4" t="e">
        <f>VLOOKUP(E337,'Steps 3+4'!B:G,5,FALSE)</f>
        <v>#N/A</v>
      </c>
    </row>
    <row r="338" spans="1:6">
      <c r="A338" t="str">
        <f>IFERROR(IF((A337+1&lt;='Steps 1+2'!$E$13),A337+1," "),"")</f>
        <v/>
      </c>
      <c r="B338" s="21" t="str">
        <f>IF(ISNUMBER(A338),'Steps 3+4'!B250," ")</f>
        <v xml:space="preserve"> </v>
      </c>
      <c r="C338" s="21" t="str">
        <f t="shared" si="13"/>
        <v xml:space="preserve"> </v>
      </c>
      <c r="F338" s="4" t="e">
        <f>VLOOKUP(E338,'Steps 3+4'!B:G,5,FALSE)</f>
        <v>#N/A</v>
      </c>
    </row>
    <row r="339" spans="1:6">
      <c r="A339" t="str">
        <f>IFERROR(IF((A338+1&lt;='Steps 1+2'!$E$13),A338+1," "),"")</f>
        <v/>
      </c>
      <c r="B339" s="21" t="str">
        <f>IF(ISNUMBER(A339),'Steps 3+4'!B251," ")</f>
        <v xml:space="preserve"> </v>
      </c>
      <c r="C339" s="21" t="str">
        <f t="shared" si="13"/>
        <v xml:space="preserve"> </v>
      </c>
      <c r="F339" s="4" t="e">
        <f>VLOOKUP(E339,'Steps 3+4'!B:G,5,FALSE)</f>
        <v>#N/A</v>
      </c>
    </row>
    <row r="340" spans="1:6">
      <c r="A340" t="str">
        <f>IFERROR(IF((A339+1&lt;='Steps 1+2'!$E$13),A339+1," "),"")</f>
        <v/>
      </c>
      <c r="B340" s="21" t="str">
        <f>IF(ISNUMBER(A340),'Steps 3+4'!B252," ")</f>
        <v xml:space="preserve"> </v>
      </c>
      <c r="C340" s="21" t="str">
        <f t="shared" si="13"/>
        <v xml:space="preserve"> </v>
      </c>
      <c r="F340" s="4" t="e">
        <f>VLOOKUP(E340,'Steps 3+4'!B:G,5,FALSE)</f>
        <v>#N/A</v>
      </c>
    </row>
    <row r="341" spans="1:6">
      <c r="A341" t="str">
        <f>IFERROR(IF((A340+1&lt;='Steps 1+2'!$E$13),A340+1," "),"")</f>
        <v/>
      </c>
      <c r="B341" s="21" t="str">
        <f>IF(ISNUMBER(A341),'Steps 3+4'!B253," ")</f>
        <v xml:space="preserve"> </v>
      </c>
      <c r="C341" s="21" t="str">
        <f t="shared" si="13"/>
        <v xml:space="preserve"> </v>
      </c>
      <c r="F341" s="4" t="e">
        <f>VLOOKUP(E341,'Steps 3+4'!B:G,5,FALSE)</f>
        <v>#N/A</v>
      </c>
    </row>
    <row r="342" spans="1:6">
      <c r="A342" t="str">
        <f>IFERROR(IF((A341+1&lt;='Steps 1+2'!$E$13),A341+1," "),"")</f>
        <v/>
      </c>
      <c r="B342" s="21" t="str">
        <f>IF(ISNUMBER(A342),'Steps 3+4'!B254," ")</f>
        <v xml:space="preserve"> </v>
      </c>
      <c r="C342" s="21" t="str">
        <f t="shared" si="13"/>
        <v xml:space="preserve"> </v>
      </c>
      <c r="F342" s="4" t="e">
        <f>VLOOKUP(E342,'Steps 3+4'!B:G,5,FALSE)</f>
        <v>#N/A</v>
      </c>
    </row>
    <row r="343" spans="1:6">
      <c r="A343" t="str">
        <f>IFERROR(IF((A342+1&lt;='Steps 1+2'!$E$13),A342+1," "),"")</f>
        <v/>
      </c>
      <c r="B343" s="21" t="str">
        <f>IF(ISNUMBER(A343),'Steps 3+4'!B255," ")</f>
        <v xml:space="preserve"> </v>
      </c>
      <c r="C343" s="21" t="str">
        <f t="shared" si="13"/>
        <v xml:space="preserve"> </v>
      </c>
      <c r="F343" s="4" t="e">
        <f>VLOOKUP(E343,'Steps 3+4'!B:G,5,FALSE)</f>
        <v>#N/A</v>
      </c>
    </row>
    <row r="344" spans="1:6">
      <c r="A344" t="str">
        <f>IFERROR(IF((A343+1&lt;='Steps 1+2'!$E$13),A343+1," "),"")</f>
        <v/>
      </c>
      <c r="B344" s="21" t="str">
        <f>IF(ISNUMBER(A344),'Steps 3+4'!B256," ")</f>
        <v xml:space="preserve"> </v>
      </c>
      <c r="C344" s="21" t="str">
        <f t="shared" si="13"/>
        <v xml:space="preserve"> </v>
      </c>
      <c r="F344" s="4" t="e">
        <f>VLOOKUP(E344,'Steps 3+4'!B:G,5,FALSE)</f>
        <v>#N/A</v>
      </c>
    </row>
    <row r="345" spans="1:6">
      <c r="A345" t="str">
        <f>IFERROR(IF((A344+1&lt;='Steps 1+2'!$E$13),A344+1," "),"")</f>
        <v/>
      </c>
      <c r="B345" s="21" t="str">
        <f>IF(ISNUMBER(A345),'Steps 3+4'!B257," ")</f>
        <v xml:space="preserve"> </v>
      </c>
      <c r="C345" s="21" t="str">
        <f t="shared" si="13"/>
        <v xml:space="preserve"> </v>
      </c>
      <c r="F345" s="4" t="e">
        <f>VLOOKUP(E345,'Steps 3+4'!B:G,5,FALSE)</f>
        <v>#N/A</v>
      </c>
    </row>
    <row r="346" spans="1:6">
      <c r="A346" t="str">
        <f>IFERROR(IF((A345+1&lt;='Steps 1+2'!$E$13),A345+1," "),"")</f>
        <v/>
      </c>
      <c r="B346" s="21" t="str">
        <f>IF(ISNUMBER(A346),'Steps 3+4'!B258," ")</f>
        <v xml:space="preserve"> </v>
      </c>
      <c r="C346" s="21" t="str">
        <f t="shared" si="13"/>
        <v xml:space="preserve"> </v>
      </c>
      <c r="F346" s="4" t="e">
        <f>VLOOKUP(E346,'Steps 3+4'!B:G,5,FALSE)</f>
        <v>#N/A</v>
      </c>
    </row>
    <row r="347" spans="1:6">
      <c r="A347" t="str">
        <f>IFERROR(IF((A346+1&lt;='Steps 1+2'!$E$13),A346+1," "),"")</f>
        <v/>
      </c>
      <c r="B347" s="21" t="str">
        <f>IF(ISNUMBER(A347),'Steps 3+4'!B259," ")</f>
        <v xml:space="preserve"> </v>
      </c>
      <c r="C347" s="21" t="str">
        <f t="shared" si="13"/>
        <v xml:space="preserve"> </v>
      </c>
      <c r="F347" s="4" t="e">
        <f>VLOOKUP(E347,'Steps 3+4'!B:G,5,FALSE)</f>
        <v>#N/A</v>
      </c>
    </row>
    <row r="348" spans="1:6">
      <c r="A348" t="str">
        <f>IFERROR(IF((A347+1&lt;='Steps 1+2'!$E$13),A347+1," "),"")</f>
        <v/>
      </c>
      <c r="B348" s="21" t="str">
        <f>IF(ISNUMBER(A348),'Steps 3+4'!B260," ")</f>
        <v xml:space="preserve"> </v>
      </c>
      <c r="C348" s="21" t="str">
        <f t="shared" si="13"/>
        <v xml:space="preserve"> </v>
      </c>
      <c r="F348" s="4" t="e">
        <f>VLOOKUP(E348,'Steps 3+4'!B:G,5,FALSE)</f>
        <v>#N/A</v>
      </c>
    </row>
    <row r="349" spans="1:6">
      <c r="A349" t="str">
        <f>IFERROR(IF((A348+1&lt;='Steps 1+2'!$E$13),A348+1," "),"")</f>
        <v/>
      </c>
      <c r="B349" s="21" t="str">
        <f>IF(ISNUMBER(A349),'Steps 3+4'!B261," ")</f>
        <v xml:space="preserve"> </v>
      </c>
      <c r="C349" s="21" t="str">
        <f t="shared" si="13"/>
        <v xml:space="preserve"> </v>
      </c>
      <c r="F349" s="4" t="e">
        <f>VLOOKUP(E349,'Steps 3+4'!B:G,5,FALSE)</f>
        <v>#N/A</v>
      </c>
    </row>
    <row r="350" spans="1:6">
      <c r="A350" t="str">
        <f>IFERROR(IF((A349+1&lt;='Steps 1+2'!$E$13),A349+1," "),"")</f>
        <v/>
      </c>
      <c r="B350" s="21" t="str">
        <f>IF(ISNUMBER(A350),'Steps 3+4'!B262," ")</f>
        <v xml:space="preserve"> </v>
      </c>
      <c r="C350" s="21" t="str">
        <f t="shared" si="13"/>
        <v xml:space="preserve"> </v>
      </c>
      <c r="F350" s="4" t="e">
        <f>VLOOKUP(E350,'Steps 3+4'!B:G,5,FALSE)</f>
        <v>#N/A</v>
      </c>
    </row>
    <row r="351" spans="1:6">
      <c r="A351" t="str">
        <f>IFERROR(IF((A350+1&lt;='Steps 1+2'!$E$13),A350+1," "),"")</f>
        <v/>
      </c>
      <c r="B351" s="21" t="str">
        <f>IF(ISNUMBER(A351),'Steps 3+4'!B263," ")</f>
        <v xml:space="preserve"> </v>
      </c>
      <c r="C351" s="21" t="str">
        <f t="shared" si="13"/>
        <v xml:space="preserve"> </v>
      </c>
      <c r="F351" s="4" t="e">
        <f>VLOOKUP(E351,'Steps 3+4'!B:G,5,FALSE)</f>
        <v>#N/A</v>
      </c>
    </row>
    <row r="352" spans="1:6">
      <c r="A352" t="str">
        <f>IFERROR(IF((A351+1&lt;='Steps 1+2'!$E$13),A351+1," "),"")</f>
        <v/>
      </c>
      <c r="B352" s="21" t="str">
        <f>IF(ISNUMBER(A352),'Steps 3+4'!B264," ")</f>
        <v xml:space="preserve"> </v>
      </c>
      <c r="C352" s="21" t="str">
        <f t="shared" si="13"/>
        <v xml:space="preserve"> </v>
      </c>
      <c r="F352" s="4" t="e">
        <f>VLOOKUP(E352,'Steps 3+4'!B:G,5,FALSE)</f>
        <v>#N/A</v>
      </c>
    </row>
    <row r="353" spans="1:6">
      <c r="A353" t="str">
        <f>IFERROR(IF((A352+1&lt;='Steps 1+2'!$E$13),A352+1," "),"")</f>
        <v/>
      </c>
      <c r="B353" s="21" t="str">
        <f>IF(ISNUMBER(A353),'Steps 3+4'!B265," ")</f>
        <v xml:space="preserve"> </v>
      </c>
      <c r="C353" s="21" t="str">
        <f t="shared" si="13"/>
        <v xml:space="preserve"> </v>
      </c>
      <c r="F353" s="4" t="e">
        <f>VLOOKUP(E353,'Steps 3+4'!B:G,5,FALSE)</f>
        <v>#N/A</v>
      </c>
    </row>
    <row r="354" spans="1:6">
      <c r="A354" t="str">
        <f>IFERROR(IF((A353+1&lt;='Steps 1+2'!$E$13),A353+1," "),"")</f>
        <v/>
      </c>
      <c r="B354" s="21" t="str">
        <f>IF(ISNUMBER(A354),'Steps 3+4'!B266," ")</f>
        <v xml:space="preserve"> </v>
      </c>
      <c r="C354" s="21" t="str">
        <f t="shared" si="13"/>
        <v xml:space="preserve"> </v>
      </c>
      <c r="F354" s="4" t="e">
        <f>VLOOKUP(E354,'Steps 3+4'!B:G,5,FALSE)</f>
        <v>#N/A</v>
      </c>
    </row>
    <row r="355" spans="1:6">
      <c r="A355" t="str">
        <f>IFERROR(IF((A354+1&lt;='Steps 1+2'!$E$13),A354+1," "),"")</f>
        <v/>
      </c>
      <c r="B355" s="21" t="str">
        <f>IF(ISNUMBER(A355),'Steps 3+4'!B267," ")</f>
        <v xml:space="preserve"> </v>
      </c>
      <c r="C355" s="21" t="str">
        <f t="shared" si="13"/>
        <v xml:space="preserve"> </v>
      </c>
      <c r="F355" s="4" t="e">
        <f>VLOOKUP(E355,'Steps 3+4'!B:G,5,FALSE)</f>
        <v>#N/A</v>
      </c>
    </row>
    <row r="356" spans="1:6">
      <c r="A356" t="str">
        <f>IFERROR(IF((A355+1&lt;='Steps 1+2'!$E$13),A355+1," "),"")</f>
        <v/>
      </c>
      <c r="B356" s="21" t="str">
        <f>IF(ISNUMBER(A356),'Steps 3+4'!B268," ")</f>
        <v xml:space="preserve"> </v>
      </c>
      <c r="C356" s="21" t="str">
        <f t="shared" si="13"/>
        <v xml:space="preserve"> </v>
      </c>
      <c r="F356" s="4" t="e">
        <f>VLOOKUP(E356,'Steps 3+4'!B:G,5,FALSE)</f>
        <v>#N/A</v>
      </c>
    </row>
    <row r="357" spans="1:6">
      <c r="A357" t="str">
        <f>IFERROR(IF((A356+1&lt;='Steps 1+2'!$E$13),A356+1," "),"")</f>
        <v/>
      </c>
      <c r="B357" s="21" t="str">
        <f>IF(ISNUMBER(A357),'Steps 3+4'!B269," ")</f>
        <v xml:space="preserve"> </v>
      </c>
      <c r="C357" s="21" t="str">
        <f t="shared" si="13"/>
        <v xml:space="preserve"> </v>
      </c>
      <c r="F357" s="4" t="e">
        <f>VLOOKUP(E357,'Steps 3+4'!B:G,5,FALSE)</f>
        <v>#N/A</v>
      </c>
    </row>
    <row r="358" spans="1:6">
      <c r="A358" t="str">
        <f>IFERROR(IF((A357+1&lt;='Steps 1+2'!$E$13),A357+1," "),"")</f>
        <v/>
      </c>
      <c r="B358" s="21" t="str">
        <f>IF(ISNUMBER(A358),'Steps 3+4'!B270," ")</f>
        <v xml:space="preserve"> </v>
      </c>
      <c r="C358" s="21" t="str">
        <f t="shared" si="13"/>
        <v xml:space="preserve"> </v>
      </c>
      <c r="F358" s="4" t="e">
        <f>VLOOKUP(E358,'Steps 3+4'!B:G,5,FALSE)</f>
        <v>#N/A</v>
      </c>
    </row>
    <row r="359" spans="1:6">
      <c r="A359" t="str">
        <f>IFERROR(IF((A358+1&lt;='Steps 1+2'!$E$13),A358+1," "),"")</f>
        <v/>
      </c>
      <c r="B359" s="21" t="str">
        <f>IF(ISNUMBER(A359),'Steps 3+4'!B271," ")</f>
        <v xml:space="preserve"> </v>
      </c>
      <c r="C359" s="21" t="str">
        <f t="shared" si="13"/>
        <v xml:space="preserve"> </v>
      </c>
      <c r="F359" s="4" t="e">
        <f>VLOOKUP(E359,'Steps 3+4'!B:G,5,FALSE)</f>
        <v>#N/A</v>
      </c>
    </row>
    <row r="360" spans="1:6">
      <c r="A360" t="str">
        <f>IFERROR(IF((A359+1&lt;='Steps 1+2'!$E$13),A359+1," "),"")</f>
        <v/>
      </c>
      <c r="B360" s="21" t="str">
        <f>IF(ISNUMBER(A360),'Steps 3+4'!B272," ")</f>
        <v xml:space="preserve"> </v>
      </c>
      <c r="C360" s="21" t="str">
        <f t="shared" si="13"/>
        <v xml:space="preserve"> </v>
      </c>
      <c r="F360" s="4" t="e">
        <f>VLOOKUP(E360,'Steps 3+4'!B:G,5,FALSE)</f>
        <v>#N/A</v>
      </c>
    </row>
    <row r="361" spans="1:6">
      <c r="A361" t="str">
        <f>IFERROR(IF((A360+1&lt;='Steps 1+2'!$E$13),A360+1," "),"")</f>
        <v/>
      </c>
      <c r="B361" s="21" t="str">
        <f>IF(ISNUMBER(A361),'Steps 3+4'!B273," ")</f>
        <v xml:space="preserve"> </v>
      </c>
      <c r="C361" s="21" t="str">
        <f t="shared" si="13"/>
        <v xml:space="preserve"> </v>
      </c>
      <c r="F361" s="4" t="e">
        <f>VLOOKUP(E361,'Steps 3+4'!B:G,5,FALSE)</f>
        <v>#N/A</v>
      </c>
    </row>
    <row r="362" spans="1:6">
      <c r="A362" t="str">
        <f>IFERROR(IF((A361+1&lt;='Steps 1+2'!$E$13),A361+1," "),"")</f>
        <v/>
      </c>
      <c r="B362" s="21" t="str">
        <f>IF(ISNUMBER(A362),'Steps 3+4'!B274," ")</f>
        <v xml:space="preserve"> </v>
      </c>
      <c r="C362" s="21" t="str">
        <f t="shared" si="13"/>
        <v xml:space="preserve"> </v>
      </c>
      <c r="F362" s="4" t="e">
        <f>VLOOKUP(E362,'Steps 3+4'!B:G,5,FALSE)</f>
        <v>#N/A</v>
      </c>
    </row>
    <row r="363" spans="1:6">
      <c r="A363" t="str">
        <f>IFERROR(IF((A362+1&lt;='Steps 1+2'!$E$13),A362+1," "),"")</f>
        <v/>
      </c>
      <c r="B363" s="21" t="str">
        <f>IF(ISNUMBER(A363),'Steps 3+4'!B275," ")</f>
        <v xml:space="preserve"> </v>
      </c>
      <c r="C363" s="21" t="str">
        <f t="shared" si="13"/>
        <v xml:space="preserve"> </v>
      </c>
      <c r="F363" s="4" t="e">
        <f>VLOOKUP(E363,'Steps 3+4'!B:G,5,FALSE)</f>
        <v>#N/A</v>
      </c>
    </row>
    <row r="364" spans="1:6">
      <c r="A364" t="str">
        <f>IFERROR(IF((A363+1&lt;='Steps 1+2'!$E$13),A363+1," "),"")</f>
        <v/>
      </c>
      <c r="B364" s="21" t="str">
        <f>IF(ISNUMBER(A364),'Steps 3+4'!B276," ")</f>
        <v xml:space="preserve"> </v>
      </c>
      <c r="C364" s="21" t="str">
        <f t="shared" si="13"/>
        <v xml:space="preserve"> </v>
      </c>
      <c r="F364" s="4" t="e">
        <f>VLOOKUP(E364,'Steps 3+4'!B:G,5,FALSE)</f>
        <v>#N/A</v>
      </c>
    </row>
    <row r="365" spans="1:6">
      <c r="A365" t="str">
        <f>IFERROR(IF((A364+1&lt;='Steps 1+2'!$E$13),A364+1," "),"")</f>
        <v/>
      </c>
      <c r="B365" s="21" t="str">
        <f>IF(ISNUMBER(A365),'Steps 3+4'!B277," ")</f>
        <v xml:space="preserve"> </v>
      </c>
      <c r="C365" s="21" t="str">
        <f t="shared" si="13"/>
        <v xml:space="preserve"> </v>
      </c>
      <c r="F365" s="4" t="e">
        <f>VLOOKUP(E365,'Steps 3+4'!B:G,5,FALSE)</f>
        <v>#N/A</v>
      </c>
    </row>
    <row r="366" spans="1:6">
      <c r="A366" t="str">
        <f>IFERROR(IF((A365+1&lt;='Steps 1+2'!$E$13),A365+1," "),"")</f>
        <v/>
      </c>
      <c r="B366" s="21" t="str">
        <f>IF(ISNUMBER(A366),'Steps 3+4'!B278," ")</f>
        <v xml:space="preserve"> </v>
      </c>
      <c r="C366" s="21" t="str">
        <f t="shared" si="13"/>
        <v xml:space="preserve"> </v>
      </c>
      <c r="F366" s="4" t="e">
        <f>VLOOKUP(E366,'Steps 3+4'!B:G,5,FALSE)</f>
        <v>#N/A</v>
      </c>
    </row>
    <row r="367" spans="1:6">
      <c r="A367" t="str">
        <f>IFERROR(IF((A366+1&lt;='Steps 1+2'!$E$13),A366+1," "),"")</f>
        <v/>
      </c>
      <c r="B367" s="21" t="str">
        <f>IF(ISNUMBER(A367),'Steps 3+4'!B279," ")</f>
        <v xml:space="preserve"> </v>
      </c>
      <c r="C367" s="21" t="str">
        <f t="shared" si="13"/>
        <v xml:space="preserve"> </v>
      </c>
      <c r="F367" s="4" t="e">
        <f>VLOOKUP(E367,'Steps 3+4'!B:G,5,FALSE)</f>
        <v>#N/A</v>
      </c>
    </row>
    <row r="368" spans="1:6">
      <c r="A368" t="str">
        <f>IFERROR(IF((A367+1&lt;='Steps 1+2'!$E$13),A367+1," "),"")</f>
        <v/>
      </c>
      <c r="B368" s="21" t="str">
        <f>IF(ISNUMBER(A368),'Steps 3+4'!B280," ")</f>
        <v xml:space="preserve"> </v>
      </c>
      <c r="C368" s="21" t="str">
        <f t="shared" si="13"/>
        <v xml:space="preserve"> </v>
      </c>
      <c r="F368" s="4" t="e">
        <f>VLOOKUP(E368,'Steps 3+4'!B:G,5,FALSE)</f>
        <v>#N/A</v>
      </c>
    </row>
    <row r="369" spans="1:6">
      <c r="A369" t="str">
        <f>IFERROR(IF((A368+1&lt;='Steps 1+2'!$E$13),A368+1," "),"")</f>
        <v/>
      </c>
      <c r="B369" s="21" t="str">
        <f>IF(ISNUMBER(A369),'Steps 3+4'!B281," ")</f>
        <v xml:space="preserve"> </v>
      </c>
      <c r="C369" s="21" t="str">
        <f t="shared" si="13"/>
        <v xml:space="preserve"> </v>
      </c>
      <c r="F369" s="4" t="e">
        <f>VLOOKUP(E369,'Steps 3+4'!B:G,5,FALSE)</f>
        <v>#N/A</v>
      </c>
    </row>
    <row r="370" spans="1:6">
      <c r="A370" t="str">
        <f>IFERROR(IF((A369+1&lt;='Steps 1+2'!$E$13),A369+1," "),"")</f>
        <v/>
      </c>
      <c r="B370" s="21" t="str">
        <f>IF(ISNUMBER(A370),'Steps 3+4'!B282," ")</f>
        <v xml:space="preserve"> </v>
      </c>
      <c r="C370" s="21" t="str">
        <f t="shared" si="13"/>
        <v xml:space="preserve"> </v>
      </c>
      <c r="F370" s="4" t="e">
        <f>VLOOKUP(E370,'Steps 3+4'!B:G,5,FALSE)</f>
        <v>#N/A</v>
      </c>
    </row>
    <row r="371" spans="1:6">
      <c r="A371" t="str">
        <f>IFERROR(IF((A370+1&lt;='Steps 1+2'!$E$13),A370+1," "),"")</f>
        <v/>
      </c>
      <c r="B371" s="21" t="str">
        <f>IF(ISNUMBER(A371),'Steps 3+4'!B283," ")</f>
        <v xml:space="preserve"> </v>
      </c>
      <c r="C371" s="21" t="str">
        <f t="shared" si="13"/>
        <v xml:space="preserve"> </v>
      </c>
      <c r="F371" s="4" t="e">
        <f>VLOOKUP(E371,'Steps 3+4'!B:G,5,FALSE)</f>
        <v>#N/A</v>
      </c>
    </row>
    <row r="372" spans="1:6">
      <c r="A372" t="str">
        <f>IFERROR(IF((A371+1&lt;='Steps 1+2'!$E$13),A371+1," "),"")</f>
        <v/>
      </c>
      <c r="B372" s="21" t="str">
        <f>IF(ISNUMBER(A372),'Steps 3+4'!B284," ")</f>
        <v xml:space="preserve"> </v>
      </c>
      <c r="C372" s="21" t="str">
        <f t="shared" si="13"/>
        <v xml:space="preserve"> </v>
      </c>
      <c r="F372" s="4" t="e">
        <f>VLOOKUP(E372,'Steps 3+4'!B:G,5,FALSE)</f>
        <v>#N/A</v>
      </c>
    </row>
    <row r="373" spans="1:6">
      <c r="A373" t="str">
        <f>IFERROR(IF((A372+1&lt;='Steps 1+2'!$E$13),A372+1," "),"")</f>
        <v/>
      </c>
      <c r="B373" s="21" t="str">
        <f>IF(ISNUMBER(A373),'Steps 3+4'!B285," ")</f>
        <v xml:space="preserve"> </v>
      </c>
      <c r="C373" s="21" t="str">
        <f t="shared" si="13"/>
        <v xml:space="preserve"> </v>
      </c>
      <c r="F373" s="4" t="e">
        <f>VLOOKUP(E373,'Steps 3+4'!B:G,5,FALSE)</f>
        <v>#N/A</v>
      </c>
    </row>
    <row r="374" spans="1:6">
      <c r="A374" t="str">
        <f>IFERROR(IF((A373+1&lt;='Steps 1+2'!$E$13),A373+1," "),"")</f>
        <v/>
      </c>
      <c r="B374" s="21" t="str">
        <f>IF(ISNUMBER(A374),'Steps 3+4'!B286," ")</f>
        <v xml:space="preserve"> </v>
      </c>
      <c r="C374" s="21" t="str">
        <f t="shared" si="13"/>
        <v xml:space="preserve"> </v>
      </c>
      <c r="F374" s="4" t="e">
        <f>VLOOKUP(E374,'Steps 3+4'!B:G,5,FALSE)</f>
        <v>#N/A</v>
      </c>
    </row>
    <row r="375" spans="1:6">
      <c r="A375" t="str">
        <f>IFERROR(IF((A374+1&lt;='Steps 1+2'!$E$13),A374+1," "),"")</f>
        <v/>
      </c>
      <c r="B375" s="21" t="str">
        <f>IF(ISNUMBER(A375),'Steps 3+4'!B287," ")</f>
        <v xml:space="preserve"> </v>
      </c>
      <c r="C375" s="21" t="str">
        <f t="shared" si="13"/>
        <v xml:space="preserve"> </v>
      </c>
      <c r="F375" s="4" t="e">
        <f>VLOOKUP(E375,'Steps 3+4'!B:G,5,FALSE)</f>
        <v>#N/A</v>
      </c>
    </row>
    <row r="376" spans="1:6">
      <c r="A376" t="str">
        <f>IFERROR(IF((A375+1&lt;='Steps 1+2'!$E$13),A375+1," "),"")</f>
        <v/>
      </c>
      <c r="B376" s="21" t="str">
        <f>IF(ISNUMBER(A376),'Steps 3+4'!B288," ")</f>
        <v xml:space="preserve"> </v>
      </c>
      <c r="C376" s="21" t="str">
        <f t="shared" si="13"/>
        <v xml:space="preserve"> </v>
      </c>
      <c r="F376" s="4" t="e">
        <f>VLOOKUP(E376,'Steps 3+4'!B:G,5,FALSE)</f>
        <v>#N/A</v>
      </c>
    </row>
    <row r="377" spans="1:6">
      <c r="A377" t="str">
        <f>IFERROR(IF((A376+1&lt;='Steps 1+2'!$E$13),A376+1," "),"")</f>
        <v/>
      </c>
      <c r="B377" s="21" t="str">
        <f>IF(ISNUMBER(A377),'Steps 3+4'!B289," ")</f>
        <v xml:space="preserve"> </v>
      </c>
      <c r="C377" s="21" t="str">
        <f t="shared" si="13"/>
        <v xml:space="preserve"> </v>
      </c>
      <c r="F377" s="4" t="e">
        <f>VLOOKUP(E377,'Steps 3+4'!B:G,5,FALSE)</f>
        <v>#N/A</v>
      </c>
    </row>
    <row r="378" spans="1:6">
      <c r="A378" t="str">
        <f>IFERROR(IF((A377+1&lt;='Steps 1+2'!$E$13),A377+1," "),"")</f>
        <v/>
      </c>
      <c r="B378" s="21" t="str">
        <f>IF(ISNUMBER(A378),'Steps 3+4'!B290," ")</f>
        <v xml:space="preserve"> </v>
      </c>
      <c r="C378" s="21" t="str">
        <f t="shared" si="13"/>
        <v xml:space="preserve"> </v>
      </c>
      <c r="F378" s="4" t="e">
        <f>VLOOKUP(E378,'Steps 3+4'!B:G,5,FALSE)</f>
        <v>#N/A</v>
      </c>
    </row>
    <row r="379" spans="1:6">
      <c r="A379" t="str">
        <f>IFERROR(IF((A378+1&lt;='Steps 1+2'!$E$13),A378+1," "),"")</f>
        <v/>
      </c>
      <c r="B379" s="21" t="str">
        <f>IF(ISNUMBER(A379),'Steps 3+4'!B291," ")</f>
        <v xml:space="preserve"> </v>
      </c>
      <c r="C379" s="21" t="str">
        <f t="shared" si="13"/>
        <v xml:space="preserve"> </v>
      </c>
      <c r="F379" s="4" t="e">
        <f>VLOOKUP(E379,'Steps 3+4'!B:G,5,FALSE)</f>
        <v>#N/A</v>
      </c>
    </row>
    <row r="380" spans="1:6">
      <c r="A380" t="str">
        <f>IFERROR(IF((A379+1&lt;='Steps 1+2'!$E$13),A379+1," "),"")</f>
        <v/>
      </c>
      <c r="B380" s="21" t="str">
        <f>IF(ISNUMBER(A380),'Steps 3+4'!B292," ")</f>
        <v xml:space="preserve"> </v>
      </c>
      <c r="C380" s="21" t="str">
        <f t="shared" si="13"/>
        <v xml:space="preserve"> </v>
      </c>
      <c r="F380" s="4" t="e">
        <f>VLOOKUP(E380,'Steps 3+4'!B:G,5,FALSE)</f>
        <v>#N/A</v>
      </c>
    </row>
    <row r="381" spans="1:6">
      <c r="A381" t="str">
        <f>IFERROR(IF((A380+1&lt;='Steps 1+2'!$E$13),A380+1," "),"")</f>
        <v/>
      </c>
      <c r="B381" s="21" t="str">
        <f>IF(ISNUMBER(A381),'Steps 3+4'!B293," ")</f>
        <v xml:space="preserve"> </v>
      </c>
      <c r="C381" s="21" t="str">
        <f t="shared" si="13"/>
        <v xml:space="preserve"> </v>
      </c>
      <c r="F381" s="4" t="e">
        <f>VLOOKUP(E381,'Steps 3+4'!B:G,5,FALSE)</f>
        <v>#N/A</v>
      </c>
    </row>
    <row r="382" spans="1:6">
      <c r="A382" t="str">
        <f>IFERROR(IF((A381+1&lt;='Steps 1+2'!$E$13),A381+1," "),"")</f>
        <v/>
      </c>
      <c r="B382" s="21" t="str">
        <f>IF(ISNUMBER(A382),'Steps 3+4'!B294," ")</f>
        <v xml:space="preserve"> </v>
      </c>
      <c r="C382" s="21" t="str">
        <f t="shared" si="13"/>
        <v xml:space="preserve"> </v>
      </c>
      <c r="F382" s="4" t="e">
        <f>VLOOKUP(E382,'Steps 3+4'!B:G,5,FALSE)</f>
        <v>#N/A</v>
      </c>
    </row>
    <row r="383" spans="1:6">
      <c r="A383" t="str">
        <f>IFERROR(IF((A382+1&lt;='Steps 1+2'!$E$13),A382+1," "),"")</f>
        <v/>
      </c>
      <c r="B383" s="21" t="str">
        <f>IF(ISNUMBER(A383),'Steps 3+4'!B295," ")</f>
        <v xml:space="preserve"> </v>
      </c>
      <c r="C383" s="21" t="str">
        <f t="shared" si="13"/>
        <v xml:space="preserve"> </v>
      </c>
      <c r="F383" s="4" t="e">
        <f>VLOOKUP(E383,'Steps 3+4'!B:G,5,FALSE)</f>
        <v>#N/A</v>
      </c>
    </row>
    <row r="384" spans="1:6">
      <c r="A384" t="str">
        <f>IFERROR(IF((A383+1&lt;='Steps 1+2'!$E$13),A383+1," "),"")</f>
        <v/>
      </c>
      <c r="B384" s="21" t="str">
        <f>IF(ISNUMBER(A384),'Steps 3+4'!B296," ")</f>
        <v xml:space="preserve"> </v>
      </c>
      <c r="C384" s="21" t="str">
        <f t="shared" si="13"/>
        <v xml:space="preserve"> </v>
      </c>
      <c r="F384" s="4" t="e">
        <f>VLOOKUP(E384,'Steps 3+4'!B:G,5,FALSE)</f>
        <v>#N/A</v>
      </c>
    </row>
    <row r="385" spans="1:6">
      <c r="A385" t="str">
        <f>IFERROR(IF((A384+1&lt;='Steps 1+2'!$E$13),A384+1," "),"")</f>
        <v/>
      </c>
      <c r="B385" s="21" t="str">
        <f>IF(ISNUMBER(A385),'Steps 3+4'!B297," ")</f>
        <v xml:space="preserve"> </v>
      </c>
      <c r="C385" s="21" t="str">
        <f t="shared" si="13"/>
        <v xml:space="preserve"> </v>
      </c>
      <c r="F385" s="4" t="e">
        <f>VLOOKUP(E385,'Steps 3+4'!B:G,5,FALSE)</f>
        <v>#N/A</v>
      </c>
    </row>
    <row r="386" spans="1:6">
      <c r="A386" t="str">
        <f>IFERROR(IF((A385+1&lt;='Steps 1+2'!$E$13),A385+1," "),"")</f>
        <v/>
      </c>
      <c r="B386" s="21" t="str">
        <f>IF(ISNUMBER(A386),'Steps 3+4'!B298," ")</f>
        <v xml:space="preserve"> </v>
      </c>
      <c r="C386" s="21" t="str">
        <f t="shared" si="13"/>
        <v xml:space="preserve"> </v>
      </c>
      <c r="F386" s="4" t="e">
        <f>VLOOKUP(E386,'Steps 3+4'!B:G,5,FALSE)</f>
        <v>#N/A</v>
      </c>
    </row>
    <row r="387" spans="1:6">
      <c r="A387" t="str">
        <f>IFERROR(IF((A386+1&lt;='Steps 1+2'!$E$13),A386+1," "),"")</f>
        <v/>
      </c>
      <c r="B387" s="21" t="str">
        <f>IF(ISNUMBER(A387),'Steps 3+4'!B299," ")</f>
        <v xml:space="preserve"> </v>
      </c>
      <c r="C387" s="21" t="str">
        <f t="shared" si="13"/>
        <v xml:space="preserve"> </v>
      </c>
      <c r="F387" s="4" t="e">
        <f>VLOOKUP(E387,'Steps 3+4'!B:G,5,FALSE)</f>
        <v>#N/A</v>
      </c>
    </row>
    <row r="388" spans="1:6">
      <c r="A388" t="str">
        <f>IFERROR(IF((A387+1&lt;='Steps 1+2'!$E$13),A387+1," "),"")</f>
        <v/>
      </c>
      <c r="B388" s="21" t="str">
        <f>IF(ISNUMBER(A388),'Steps 3+4'!B300," ")</f>
        <v xml:space="preserve"> </v>
      </c>
      <c r="C388" s="21" t="str">
        <f t="shared" ref="C388:C451" si="14">IFERROR(((LEFT(B388,2)&amp;MID(B388,4,3)&amp;RIGHT(B388,3))*1)," ")</f>
        <v xml:space="preserve"> </v>
      </c>
      <c r="F388" s="4" t="e">
        <f>VLOOKUP(E388,'Steps 3+4'!B:G,5,FALSE)</f>
        <v>#N/A</v>
      </c>
    </row>
    <row r="389" spans="1:6">
      <c r="A389" t="str">
        <f>IFERROR(IF((A388+1&lt;='Steps 1+2'!$E$13),A388+1," "),"")</f>
        <v/>
      </c>
      <c r="B389" s="21" t="str">
        <f>IF(ISNUMBER(A389),'Steps 3+4'!B301," ")</f>
        <v xml:space="preserve"> </v>
      </c>
      <c r="C389" s="21" t="str">
        <f t="shared" si="14"/>
        <v xml:space="preserve"> </v>
      </c>
      <c r="F389" s="4" t="e">
        <f>VLOOKUP(E389,'Steps 3+4'!B:G,5,FALSE)</f>
        <v>#N/A</v>
      </c>
    </row>
    <row r="390" spans="1:6">
      <c r="A390" t="str">
        <f>IFERROR(IF((A389+1&lt;='Steps 1+2'!$E$13),A389+1," "),"")</f>
        <v/>
      </c>
      <c r="B390" s="21" t="str">
        <f>IF(ISNUMBER(A390),'Steps 3+4'!B302," ")</f>
        <v xml:space="preserve"> </v>
      </c>
      <c r="C390" s="21" t="str">
        <f t="shared" si="14"/>
        <v xml:space="preserve"> </v>
      </c>
      <c r="F390" s="4" t="e">
        <f>VLOOKUP(E390,'Steps 3+4'!B:G,5,FALSE)</f>
        <v>#N/A</v>
      </c>
    </row>
    <row r="391" spans="1:6">
      <c r="A391" t="str">
        <f>IFERROR(IF((A390+1&lt;='Steps 1+2'!$E$13),A390+1," "),"")</f>
        <v/>
      </c>
      <c r="B391" s="21" t="str">
        <f>IF(ISNUMBER(A391),'Steps 3+4'!B303," ")</f>
        <v xml:space="preserve"> </v>
      </c>
      <c r="C391" s="21" t="str">
        <f t="shared" si="14"/>
        <v xml:space="preserve"> </v>
      </c>
      <c r="F391" s="4" t="e">
        <f>VLOOKUP(E391,'Steps 3+4'!B:G,5,FALSE)</f>
        <v>#N/A</v>
      </c>
    </row>
    <row r="392" spans="1:6">
      <c r="A392" t="str">
        <f>IFERROR(IF((A391+1&lt;='Steps 1+2'!$E$13),A391+1," "),"")</f>
        <v/>
      </c>
      <c r="B392" s="21" t="str">
        <f>IF(ISNUMBER(A392),'Steps 3+4'!B304," ")</f>
        <v xml:space="preserve"> </v>
      </c>
      <c r="C392" s="21" t="str">
        <f t="shared" si="14"/>
        <v xml:space="preserve"> </v>
      </c>
      <c r="F392" s="4" t="e">
        <f>VLOOKUP(E392,'Steps 3+4'!B:G,5,FALSE)</f>
        <v>#N/A</v>
      </c>
    </row>
    <row r="393" spans="1:6">
      <c r="A393" t="str">
        <f>IFERROR(IF((A392+1&lt;='Steps 1+2'!$E$13),A392+1," "),"")</f>
        <v/>
      </c>
      <c r="B393" s="21" t="str">
        <f>IF(ISNUMBER(A393),'Steps 3+4'!B305," ")</f>
        <v xml:space="preserve"> </v>
      </c>
      <c r="C393" s="21" t="str">
        <f t="shared" si="14"/>
        <v xml:space="preserve"> </v>
      </c>
      <c r="F393" s="4" t="e">
        <f>VLOOKUP(E393,'Steps 3+4'!B:G,5,FALSE)</f>
        <v>#N/A</v>
      </c>
    </row>
    <row r="394" spans="1:6">
      <c r="A394" t="str">
        <f>IFERROR(IF((A393+1&lt;='Steps 1+2'!$E$13),A393+1," "),"")</f>
        <v/>
      </c>
      <c r="B394" s="21" t="str">
        <f>IF(ISNUMBER(A394),'Steps 3+4'!B306," ")</f>
        <v xml:space="preserve"> </v>
      </c>
      <c r="C394" s="21" t="str">
        <f t="shared" si="14"/>
        <v xml:space="preserve"> </v>
      </c>
      <c r="F394" s="4" t="e">
        <f>VLOOKUP(E394,'Steps 3+4'!B:G,5,FALSE)</f>
        <v>#N/A</v>
      </c>
    </row>
    <row r="395" spans="1:6">
      <c r="A395" t="str">
        <f>IFERROR(IF((A394+1&lt;='Steps 1+2'!$E$13),A394+1," "),"")</f>
        <v/>
      </c>
      <c r="B395" s="21" t="str">
        <f>IF(ISNUMBER(A395),'Steps 3+4'!B307," ")</f>
        <v xml:space="preserve"> </v>
      </c>
      <c r="C395" s="21" t="str">
        <f t="shared" si="14"/>
        <v xml:space="preserve"> </v>
      </c>
      <c r="F395" s="4" t="e">
        <f>VLOOKUP(E395,'Steps 3+4'!B:G,5,FALSE)</f>
        <v>#N/A</v>
      </c>
    </row>
    <row r="396" spans="1:6">
      <c r="A396" t="str">
        <f>IFERROR(IF((A395+1&lt;='Steps 1+2'!$E$13),A395+1," "),"")</f>
        <v/>
      </c>
      <c r="B396" s="21" t="str">
        <f>IF(ISNUMBER(A396),'Steps 3+4'!B308," ")</f>
        <v xml:space="preserve"> </v>
      </c>
      <c r="C396" s="21" t="str">
        <f t="shared" si="14"/>
        <v xml:space="preserve"> </v>
      </c>
      <c r="F396" s="4" t="e">
        <f>VLOOKUP(E396,'Steps 3+4'!B:G,5,FALSE)</f>
        <v>#N/A</v>
      </c>
    </row>
    <row r="397" spans="1:6">
      <c r="A397" t="str">
        <f>IFERROR(IF((A396+1&lt;='Steps 1+2'!$E$13),A396+1," "),"")</f>
        <v/>
      </c>
      <c r="B397" s="21" t="str">
        <f>IF(ISNUMBER(A397),'Steps 3+4'!B309," ")</f>
        <v xml:space="preserve"> </v>
      </c>
      <c r="C397" s="21" t="str">
        <f t="shared" si="14"/>
        <v xml:space="preserve"> </v>
      </c>
      <c r="F397" s="4" t="e">
        <f>VLOOKUP(E397,'Steps 3+4'!B:G,5,FALSE)</f>
        <v>#N/A</v>
      </c>
    </row>
    <row r="398" spans="1:6">
      <c r="A398" t="str">
        <f>IFERROR(IF((A397+1&lt;='Steps 1+2'!$E$13),A397+1," "),"")</f>
        <v/>
      </c>
      <c r="B398" s="21" t="str">
        <f>IF(ISNUMBER(A398),'Steps 3+4'!B310," ")</f>
        <v xml:space="preserve"> </v>
      </c>
      <c r="C398" s="21" t="str">
        <f t="shared" si="14"/>
        <v xml:space="preserve"> </v>
      </c>
      <c r="F398" s="4" t="e">
        <f>VLOOKUP(E398,'Steps 3+4'!B:G,5,FALSE)</f>
        <v>#N/A</v>
      </c>
    </row>
    <row r="399" spans="1:6">
      <c r="A399" t="str">
        <f>IFERROR(IF((A398+1&lt;='Steps 1+2'!$E$13),A398+1," "),"")</f>
        <v/>
      </c>
      <c r="B399" s="21" t="str">
        <f>IF(ISNUMBER(A399),'Steps 3+4'!B311," ")</f>
        <v xml:space="preserve"> </v>
      </c>
      <c r="C399" s="21" t="str">
        <f t="shared" si="14"/>
        <v xml:space="preserve"> </v>
      </c>
      <c r="F399" s="4" t="e">
        <f>VLOOKUP(E399,'Steps 3+4'!B:G,5,FALSE)</f>
        <v>#N/A</v>
      </c>
    </row>
    <row r="400" spans="1:6">
      <c r="A400" t="str">
        <f>IFERROR(IF((A399+1&lt;='Steps 1+2'!$E$13),A399+1," "),"")</f>
        <v/>
      </c>
      <c r="B400" s="21" t="str">
        <f>IF(ISNUMBER(A400),'Steps 3+4'!B312," ")</f>
        <v xml:space="preserve"> </v>
      </c>
      <c r="C400" s="21" t="str">
        <f t="shared" si="14"/>
        <v xml:space="preserve"> </v>
      </c>
      <c r="F400" s="4" t="e">
        <f>VLOOKUP(E400,'Steps 3+4'!B:G,5,FALSE)</f>
        <v>#N/A</v>
      </c>
    </row>
    <row r="401" spans="1:6">
      <c r="A401" t="str">
        <f>IFERROR(IF((A400+1&lt;='Steps 1+2'!$E$13),A400+1," "),"")</f>
        <v/>
      </c>
      <c r="B401" s="21" t="str">
        <f>IF(ISNUMBER(A401),'Steps 3+4'!B313," ")</f>
        <v xml:space="preserve"> </v>
      </c>
      <c r="C401" s="21" t="str">
        <f t="shared" si="14"/>
        <v xml:space="preserve"> </v>
      </c>
      <c r="F401" s="4" t="e">
        <f>VLOOKUP(E401,'Steps 3+4'!B:G,5,FALSE)</f>
        <v>#N/A</v>
      </c>
    </row>
    <row r="402" spans="1:6">
      <c r="A402" t="str">
        <f>IFERROR(IF((A401+1&lt;='Steps 1+2'!$E$13),A401+1," "),"")</f>
        <v/>
      </c>
      <c r="B402" s="21" t="str">
        <f>IF(ISNUMBER(A402),'Steps 3+4'!B314," ")</f>
        <v xml:space="preserve"> </v>
      </c>
      <c r="C402" s="21" t="str">
        <f t="shared" si="14"/>
        <v xml:space="preserve"> </v>
      </c>
      <c r="F402" s="4" t="e">
        <f>VLOOKUP(E402,'Steps 3+4'!B:G,5,FALSE)</f>
        <v>#N/A</v>
      </c>
    </row>
    <row r="403" spans="1:6">
      <c r="A403" t="str">
        <f>IFERROR(IF((A402+1&lt;='Steps 1+2'!$E$13),A402+1," "),"")</f>
        <v/>
      </c>
      <c r="B403" s="21" t="str">
        <f>IF(ISNUMBER(A403),'Steps 3+4'!B315," ")</f>
        <v xml:space="preserve"> </v>
      </c>
      <c r="C403" s="21" t="str">
        <f t="shared" si="14"/>
        <v xml:space="preserve"> </v>
      </c>
      <c r="F403" s="4" t="e">
        <f>VLOOKUP(E403,'Steps 3+4'!B:G,5,FALSE)</f>
        <v>#N/A</v>
      </c>
    </row>
    <row r="404" spans="1:6">
      <c r="A404" t="str">
        <f>IFERROR(IF((A403+1&lt;='Steps 1+2'!$E$13),A403+1," "),"")</f>
        <v/>
      </c>
      <c r="B404" s="21" t="str">
        <f>IF(ISNUMBER(A404),'Steps 3+4'!B316," ")</f>
        <v xml:space="preserve"> </v>
      </c>
      <c r="C404" s="21" t="str">
        <f t="shared" si="14"/>
        <v xml:space="preserve"> </v>
      </c>
      <c r="F404" s="4" t="e">
        <f>VLOOKUP(E404,'Steps 3+4'!B:G,5,FALSE)</f>
        <v>#N/A</v>
      </c>
    </row>
    <row r="405" spans="1:6">
      <c r="A405" t="str">
        <f>IFERROR(IF((A404+1&lt;='Steps 1+2'!$E$13),A404+1," "),"")</f>
        <v/>
      </c>
      <c r="B405" s="21" t="str">
        <f>IF(ISNUMBER(A405),'Steps 3+4'!B317," ")</f>
        <v xml:space="preserve"> </v>
      </c>
      <c r="C405" s="21" t="str">
        <f t="shared" si="14"/>
        <v xml:space="preserve"> </v>
      </c>
      <c r="F405" s="4" t="e">
        <f>VLOOKUP(E405,'Steps 3+4'!B:G,5,FALSE)</f>
        <v>#N/A</v>
      </c>
    </row>
    <row r="406" spans="1:6">
      <c r="A406" t="str">
        <f>IFERROR(IF((A405+1&lt;='Steps 1+2'!$E$13),A405+1," "),"")</f>
        <v/>
      </c>
      <c r="B406" s="21" t="str">
        <f>IF(ISNUMBER(A406),'Steps 3+4'!B318," ")</f>
        <v xml:space="preserve"> </v>
      </c>
      <c r="C406" s="21" t="str">
        <f t="shared" si="14"/>
        <v xml:space="preserve"> </v>
      </c>
      <c r="F406" s="4" t="e">
        <f>VLOOKUP(E406,'Steps 3+4'!B:G,5,FALSE)</f>
        <v>#N/A</v>
      </c>
    </row>
    <row r="407" spans="1:6">
      <c r="A407" t="str">
        <f>IFERROR(IF((A406+1&lt;='Steps 1+2'!$E$13),A406+1," "),"")</f>
        <v/>
      </c>
      <c r="B407" s="21" t="str">
        <f>IF(ISNUMBER(A407),'Steps 3+4'!B319," ")</f>
        <v xml:space="preserve"> </v>
      </c>
      <c r="C407" s="21" t="str">
        <f t="shared" si="14"/>
        <v xml:space="preserve"> </v>
      </c>
      <c r="F407" s="4" t="e">
        <f>VLOOKUP(E407,'Steps 3+4'!B:G,5,FALSE)</f>
        <v>#N/A</v>
      </c>
    </row>
    <row r="408" spans="1:6">
      <c r="A408" t="str">
        <f>IFERROR(IF((A407+1&lt;='Steps 1+2'!$E$13),A407+1," "),"")</f>
        <v/>
      </c>
      <c r="B408" s="21" t="str">
        <f>IF(ISNUMBER(A408),'Steps 3+4'!B320," ")</f>
        <v xml:space="preserve"> </v>
      </c>
      <c r="C408" s="21" t="str">
        <f t="shared" si="14"/>
        <v xml:space="preserve"> </v>
      </c>
      <c r="F408" s="4" t="e">
        <f>VLOOKUP(E408,'Steps 3+4'!B:G,5,FALSE)</f>
        <v>#N/A</v>
      </c>
    </row>
    <row r="409" spans="1:6">
      <c r="A409" t="str">
        <f>IFERROR(IF((A408+1&lt;='Steps 1+2'!$E$13),A408+1," "),"")</f>
        <v/>
      </c>
      <c r="B409" s="21" t="str">
        <f>IF(ISNUMBER(A409),'Steps 3+4'!B321," ")</f>
        <v xml:space="preserve"> </v>
      </c>
      <c r="C409" s="21" t="str">
        <f t="shared" si="14"/>
        <v xml:space="preserve"> </v>
      </c>
      <c r="F409" s="4" t="e">
        <f>VLOOKUP(E409,'Steps 3+4'!B:G,5,FALSE)</f>
        <v>#N/A</v>
      </c>
    </row>
    <row r="410" spans="1:6">
      <c r="A410" t="str">
        <f>IFERROR(IF((A409+1&lt;='Steps 1+2'!$E$13),A409+1," "),"")</f>
        <v/>
      </c>
      <c r="B410" s="21" t="str">
        <f>IF(ISNUMBER(A410),'Steps 3+4'!B322," ")</f>
        <v xml:space="preserve"> </v>
      </c>
      <c r="C410" s="21" t="str">
        <f t="shared" si="14"/>
        <v xml:space="preserve"> </v>
      </c>
      <c r="F410" s="4" t="e">
        <f>VLOOKUP(E410,'Steps 3+4'!B:G,5,FALSE)</f>
        <v>#N/A</v>
      </c>
    </row>
    <row r="411" spans="1:6">
      <c r="A411" t="str">
        <f>IFERROR(IF((A410+1&lt;='Steps 1+2'!$E$13),A410+1," "),"")</f>
        <v/>
      </c>
      <c r="B411" s="21" t="str">
        <f>IF(ISNUMBER(A411),'Steps 3+4'!B323," ")</f>
        <v xml:space="preserve"> </v>
      </c>
      <c r="C411" s="21" t="str">
        <f t="shared" si="14"/>
        <v xml:space="preserve"> </v>
      </c>
      <c r="F411" s="4" t="e">
        <f>VLOOKUP(E411,'Steps 3+4'!B:G,5,FALSE)</f>
        <v>#N/A</v>
      </c>
    </row>
    <row r="412" spans="1:6">
      <c r="A412" t="str">
        <f>IFERROR(IF((A411+1&lt;='Steps 1+2'!$E$13),A411+1," "),"")</f>
        <v/>
      </c>
      <c r="B412" s="21" t="str">
        <f>IF(ISNUMBER(A412),'Steps 3+4'!B324," ")</f>
        <v xml:space="preserve"> </v>
      </c>
      <c r="C412" s="21" t="str">
        <f t="shared" si="14"/>
        <v xml:space="preserve"> </v>
      </c>
      <c r="F412" s="4" t="e">
        <f>VLOOKUP(E412,'Steps 3+4'!B:G,5,FALSE)</f>
        <v>#N/A</v>
      </c>
    </row>
    <row r="413" spans="1:6">
      <c r="A413" t="str">
        <f>IFERROR(IF((A412+1&lt;='Steps 1+2'!$E$13),A412+1," "),"")</f>
        <v/>
      </c>
      <c r="B413" s="21" t="str">
        <f>IF(ISNUMBER(A413),'Steps 3+4'!B325," ")</f>
        <v xml:space="preserve"> </v>
      </c>
      <c r="C413" s="21" t="str">
        <f t="shared" si="14"/>
        <v xml:space="preserve"> </v>
      </c>
      <c r="F413" s="4" t="e">
        <f>VLOOKUP(E413,'Steps 3+4'!B:G,5,FALSE)</f>
        <v>#N/A</v>
      </c>
    </row>
    <row r="414" spans="1:6">
      <c r="A414" t="str">
        <f>IFERROR(IF((A413+1&lt;='Steps 1+2'!$E$13),A413+1," "),"")</f>
        <v/>
      </c>
      <c r="B414" s="21" t="str">
        <f>IF(ISNUMBER(A414),'Steps 3+4'!B326," ")</f>
        <v xml:space="preserve"> </v>
      </c>
      <c r="C414" s="21" t="str">
        <f t="shared" si="14"/>
        <v xml:space="preserve"> </v>
      </c>
      <c r="F414" s="4" t="e">
        <f>VLOOKUP(E414,'Steps 3+4'!B:G,5,FALSE)</f>
        <v>#N/A</v>
      </c>
    </row>
    <row r="415" spans="1:6">
      <c r="A415" t="str">
        <f>IFERROR(IF((A414+1&lt;='Steps 1+2'!$E$13),A414+1," "),"")</f>
        <v/>
      </c>
      <c r="B415" s="21" t="str">
        <f>IF(ISNUMBER(A415),'Steps 3+4'!B327," ")</f>
        <v xml:space="preserve"> </v>
      </c>
      <c r="C415" s="21" t="str">
        <f t="shared" si="14"/>
        <v xml:space="preserve"> </v>
      </c>
      <c r="F415" s="4" t="e">
        <f>VLOOKUP(E415,'Steps 3+4'!B:G,5,FALSE)</f>
        <v>#N/A</v>
      </c>
    </row>
    <row r="416" spans="1:6">
      <c r="A416" t="str">
        <f>IFERROR(IF((A415+1&lt;='Steps 1+2'!$E$13),A415+1," "),"")</f>
        <v/>
      </c>
      <c r="B416" s="21" t="str">
        <f>IF(ISNUMBER(A416),'Steps 3+4'!B328," ")</f>
        <v xml:space="preserve"> </v>
      </c>
      <c r="C416" s="21" t="str">
        <f t="shared" si="14"/>
        <v xml:space="preserve"> </v>
      </c>
      <c r="F416" s="4" t="e">
        <f>VLOOKUP(E416,'Steps 3+4'!B:G,5,FALSE)</f>
        <v>#N/A</v>
      </c>
    </row>
    <row r="417" spans="1:6">
      <c r="A417" t="str">
        <f>IFERROR(IF((A416+1&lt;='Steps 1+2'!$E$13),A416+1," "),"")</f>
        <v/>
      </c>
      <c r="B417" s="21" t="str">
        <f>IF(ISNUMBER(A417),'Steps 3+4'!B329," ")</f>
        <v xml:space="preserve"> </v>
      </c>
      <c r="C417" s="21" t="str">
        <f t="shared" si="14"/>
        <v xml:space="preserve"> </v>
      </c>
      <c r="F417" s="4" t="e">
        <f>VLOOKUP(E417,'Steps 3+4'!B:G,5,FALSE)</f>
        <v>#N/A</v>
      </c>
    </row>
    <row r="418" spans="1:6">
      <c r="A418" t="str">
        <f>IFERROR(IF((A417+1&lt;='Steps 1+2'!$E$13),A417+1," "),"")</f>
        <v/>
      </c>
      <c r="B418" s="21" t="str">
        <f>IF(ISNUMBER(A418),'Steps 3+4'!B330," ")</f>
        <v xml:space="preserve"> </v>
      </c>
      <c r="C418" s="21" t="str">
        <f t="shared" si="14"/>
        <v xml:space="preserve"> </v>
      </c>
      <c r="F418" s="4" t="e">
        <f>VLOOKUP(E418,'Steps 3+4'!B:G,5,FALSE)</f>
        <v>#N/A</v>
      </c>
    </row>
    <row r="419" spans="1:6">
      <c r="A419" t="str">
        <f>IFERROR(IF((A418+1&lt;='Steps 1+2'!$E$13),A418+1," "),"")</f>
        <v/>
      </c>
      <c r="B419" s="21" t="str">
        <f>IF(ISNUMBER(A419),'Steps 3+4'!B331," ")</f>
        <v xml:space="preserve"> </v>
      </c>
      <c r="C419" s="21" t="str">
        <f t="shared" si="14"/>
        <v xml:space="preserve"> </v>
      </c>
      <c r="F419" s="4" t="e">
        <f>VLOOKUP(E419,'Steps 3+4'!B:G,5,FALSE)</f>
        <v>#N/A</v>
      </c>
    </row>
    <row r="420" spans="1:6">
      <c r="A420" t="str">
        <f>IFERROR(IF((A419+1&lt;='Steps 1+2'!$E$13),A419+1," "),"")</f>
        <v/>
      </c>
      <c r="B420" s="21" t="str">
        <f>IF(ISNUMBER(A420),'Steps 3+4'!B332," ")</f>
        <v xml:space="preserve"> </v>
      </c>
      <c r="C420" s="21" t="str">
        <f t="shared" si="14"/>
        <v xml:space="preserve"> </v>
      </c>
      <c r="F420" s="4" t="e">
        <f>VLOOKUP(E420,'Steps 3+4'!B:G,5,FALSE)</f>
        <v>#N/A</v>
      </c>
    </row>
    <row r="421" spans="1:6">
      <c r="A421" t="str">
        <f>IFERROR(IF((A420+1&lt;='Steps 1+2'!$E$13),A420+1," "),"")</f>
        <v/>
      </c>
      <c r="B421" s="21" t="str">
        <f>IF(ISNUMBER(A421),'Steps 3+4'!B333," ")</f>
        <v xml:space="preserve"> </v>
      </c>
      <c r="C421" s="21" t="str">
        <f t="shared" si="14"/>
        <v xml:space="preserve"> </v>
      </c>
      <c r="F421" s="4" t="e">
        <f>VLOOKUP(E421,'Steps 3+4'!B:G,5,FALSE)</f>
        <v>#N/A</v>
      </c>
    </row>
    <row r="422" spans="1:6">
      <c r="A422" t="str">
        <f>IFERROR(IF((A421+1&lt;='Steps 1+2'!$E$13),A421+1," "),"")</f>
        <v/>
      </c>
      <c r="B422" s="21" t="str">
        <f>IF(ISNUMBER(A422),'Steps 3+4'!B334," ")</f>
        <v xml:space="preserve"> </v>
      </c>
      <c r="C422" s="21" t="str">
        <f t="shared" si="14"/>
        <v xml:space="preserve"> </v>
      </c>
      <c r="F422" s="4" t="e">
        <f>VLOOKUP(E422,'Steps 3+4'!B:G,5,FALSE)</f>
        <v>#N/A</v>
      </c>
    </row>
    <row r="423" spans="1:6">
      <c r="A423" t="str">
        <f>IFERROR(IF((A422+1&lt;='Steps 1+2'!$E$13),A422+1," "),"")</f>
        <v/>
      </c>
      <c r="B423" s="21" t="str">
        <f>IF(ISNUMBER(A423),'Steps 3+4'!B335," ")</f>
        <v xml:space="preserve"> </v>
      </c>
      <c r="C423" s="21" t="str">
        <f t="shared" si="14"/>
        <v xml:space="preserve"> </v>
      </c>
      <c r="F423" s="4" t="e">
        <f>VLOOKUP(E423,'Steps 3+4'!B:G,5,FALSE)</f>
        <v>#N/A</v>
      </c>
    </row>
    <row r="424" spans="1:6">
      <c r="A424" t="str">
        <f>IFERROR(IF((A423+1&lt;='Steps 1+2'!$E$13),A423+1," "),"")</f>
        <v/>
      </c>
      <c r="B424" s="21" t="str">
        <f>IF(ISNUMBER(A424),'Steps 3+4'!B336," ")</f>
        <v xml:space="preserve"> </v>
      </c>
      <c r="C424" s="21" t="str">
        <f t="shared" si="14"/>
        <v xml:space="preserve"> </v>
      </c>
      <c r="F424" s="4" t="e">
        <f>VLOOKUP(E424,'Steps 3+4'!B:G,5,FALSE)</f>
        <v>#N/A</v>
      </c>
    </row>
    <row r="425" spans="1:6">
      <c r="A425" t="str">
        <f>IFERROR(IF((A424+1&lt;='Steps 1+2'!$E$13),A424+1," "),"")</f>
        <v/>
      </c>
      <c r="B425" s="21" t="str">
        <f>IF(ISNUMBER(A425),'Steps 3+4'!B337," ")</f>
        <v xml:space="preserve"> </v>
      </c>
      <c r="C425" s="21" t="str">
        <f t="shared" si="14"/>
        <v xml:space="preserve"> </v>
      </c>
      <c r="F425" s="4" t="e">
        <f>VLOOKUP(E425,'Steps 3+4'!B:G,5,FALSE)</f>
        <v>#N/A</v>
      </c>
    </row>
    <row r="426" spans="1:6">
      <c r="A426" t="str">
        <f>IFERROR(IF((A425+1&lt;='Steps 1+2'!$E$13),A425+1," "),"")</f>
        <v/>
      </c>
      <c r="B426" s="21" t="str">
        <f>IF(ISNUMBER(A426),'Steps 3+4'!B338," ")</f>
        <v xml:space="preserve"> </v>
      </c>
      <c r="C426" s="21" t="str">
        <f t="shared" si="14"/>
        <v xml:space="preserve"> </v>
      </c>
      <c r="F426" s="4" t="e">
        <f>VLOOKUP(E426,'Steps 3+4'!B:G,5,FALSE)</f>
        <v>#N/A</v>
      </c>
    </row>
    <row r="427" spans="1:6">
      <c r="A427" t="str">
        <f>IFERROR(IF((A426+1&lt;='Steps 1+2'!$E$13),A426+1," "),"")</f>
        <v/>
      </c>
      <c r="B427" s="21" t="str">
        <f>IF(ISNUMBER(A427),'Steps 3+4'!B339," ")</f>
        <v xml:space="preserve"> </v>
      </c>
      <c r="C427" s="21" t="str">
        <f t="shared" si="14"/>
        <v xml:space="preserve"> </v>
      </c>
      <c r="F427" s="4" t="e">
        <f>VLOOKUP(E427,'Steps 3+4'!B:G,5,FALSE)</f>
        <v>#N/A</v>
      </c>
    </row>
    <row r="428" spans="1:6">
      <c r="A428" t="str">
        <f>IFERROR(IF((A427+1&lt;='Steps 1+2'!$E$13),A427+1," "),"")</f>
        <v/>
      </c>
      <c r="B428" s="21" t="str">
        <f>IF(ISNUMBER(A428),'Steps 3+4'!B340," ")</f>
        <v xml:space="preserve"> </v>
      </c>
      <c r="C428" s="21" t="str">
        <f t="shared" si="14"/>
        <v xml:space="preserve"> </v>
      </c>
      <c r="F428" s="4" t="e">
        <f>VLOOKUP(E428,'Steps 3+4'!B:G,5,FALSE)</f>
        <v>#N/A</v>
      </c>
    </row>
    <row r="429" spans="1:6">
      <c r="A429" t="str">
        <f>IFERROR(IF((A428+1&lt;='Steps 1+2'!$E$13),A428+1," "),"")</f>
        <v/>
      </c>
      <c r="B429" s="21" t="str">
        <f>IF(ISNUMBER(A429),'Steps 3+4'!B341," ")</f>
        <v xml:space="preserve"> </v>
      </c>
      <c r="C429" s="21" t="str">
        <f t="shared" si="14"/>
        <v xml:space="preserve"> </v>
      </c>
      <c r="F429" s="4" t="e">
        <f>VLOOKUP(E429,'Steps 3+4'!B:G,5,FALSE)</f>
        <v>#N/A</v>
      </c>
    </row>
    <row r="430" spans="1:6">
      <c r="A430" t="str">
        <f>IFERROR(IF((A429+1&lt;='Steps 1+2'!$E$13),A429+1," "),"")</f>
        <v/>
      </c>
      <c r="B430" s="21" t="str">
        <f>IF(ISNUMBER(A430),'Steps 3+4'!B342," ")</f>
        <v xml:space="preserve"> </v>
      </c>
      <c r="C430" s="21" t="str">
        <f t="shared" si="14"/>
        <v xml:space="preserve"> </v>
      </c>
      <c r="F430" s="4" t="e">
        <f>VLOOKUP(E430,'Steps 3+4'!B:G,5,FALSE)</f>
        <v>#N/A</v>
      </c>
    </row>
    <row r="431" spans="1:6">
      <c r="A431" t="str">
        <f>IFERROR(IF((A430+1&lt;='Steps 1+2'!$E$13),A430+1," "),"")</f>
        <v/>
      </c>
      <c r="B431" s="21" t="str">
        <f>IF(ISNUMBER(A431),'Steps 3+4'!B343," ")</f>
        <v xml:space="preserve"> </v>
      </c>
      <c r="C431" s="21" t="str">
        <f t="shared" si="14"/>
        <v xml:space="preserve"> </v>
      </c>
      <c r="F431" s="4" t="e">
        <f>VLOOKUP(E431,'Steps 3+4'!B:G,5,FALSE)</f>
        <v>#N/A</v>
      </c>
    </row>
    <row r="432" spans="1:6">
      <c r="A432" t="str">
        <f>IFERROR(IF((A431+1&lt;='Steps 1+2'!$E$13),A431+1," "),"")</f>
        <v/>
      </c>
      <c r="B432" s="21" t="str">
        <f>IF(ISNUMBER(A432),'Steps 3+4'!B344," ")</f>
        <v xml:space="preserve"> </v>
      </c>
      <c r="C432" s="21" t="str">
        <f t="shared" si="14"/>
        <v xml:space="preserve"> </v>
      </c>
      <c r="F432" s="4" t="e">
        <f>VLOOKUP(E432,'Steps 3+4'!B:G,5,FALSE)</f>
        <v>#N/A</v>
      </c>
    </row>
    <row r="433" spans="1:6">
      <c r="A433" t="str">
        <f>IFERROR(IF((A432+1&lt;='Steps 1+2'!$E$13),A432+1," "),"")</f>
        <v/>
      </c>
      <c r="B433" s="21" t="str">
        <f>IF(ISNUMBER(A433),'Steps 3+4'!B345," ")</f>
        <v xml:space="preserve"> </v>
      </c>
      <c r="C433" s="21" t="str">
        <f t="shared" si="14"/>
        <v xml:space="preserve"> </v>
      </c>
      <c r="F433" s="4" t="e">
        <f>VLOOKUP(E433,'Steps 3+4'!B:G,5,FALSE)</f>
        <v>#N/A</v>
      </c>
    </row>
    <row r="434" spans="1:6">
      <c r="A434" t="str">
        <f>IFERROR(IF((A433+1&lt;='Steps 1+2'!$E$13),A433+1," "),"")</f>
        <v/>
      </c>
      <c r="B434" s="21" t="str">
        <f>IF(ISNUMBER(A434),'Steps 3+4'!B346," ")</f>
        <v xml:space="preserve"> </v>
      </c>
      <c r="C434" s="21" t="str">
        <f t="shared" si="14"/>
        <v xml:space="preserve"> </v>
      </c>
      <c r="F434" s="4" t="e">
        <f>VLOOKUP(E434,'Steps 3+4'!B:G,5,FALSE)</f>
        <v>#N/A</v>
      </c>
    </row>
    <row r="435" spans="1:6">
      <c r="A435" t="str">
        <f>IFERROR(IF((A434+1&lt;='Steps 1+2'!$E$13),A434+1," "),"")</f>
        <v/>
      </c>
      <c r="B435" s="21" t="str">
        <f>IF(ISNUMBER(A435),'Steps 3+4'!B347," ")</f>
        <v xml:space="preserve"> </v>
      </c>
      <c r="C435" s="21" t="str">
        <f t="shared" si="14"/>
        <v xml:space="preserve"> </v>
      </c>
      <c r="F435" s="4" t="e">
        <f>VLOOKUP(E435,'Steps 3+4'!B:G,5,FALSE)</f>
        <v>#N/A</v>
      </c>
    </row>
    <row r="436" spans="1:6">
      <c r="A436" t="str">
        <f>IFERROR(IF((A435+1&lt;='Steps 1+2'!$E$13),A435+1," "),"")</f>
        <v/>
      </c>
      <c r="B436" s="21" t="str">
        <f>IF(ISNUMBER(A436),'Steps 3+4'!B348," ")</f>
        <v xml:space="preserve"> </v>
      </c>
      <c r="C436" s="21" t="str">
        <f t="shared" si="14"/>
        <v xml:space="preserve"> </v>
      </c>
      <c r="F436" s="4" t="e">
        <f>VLOOKUP(E436,'Steps 3+4'!B:G,5,FALSE)</f>
        <v>#N/A</v>
      </c>
    </row>
    <row r="437" spans="1:6">
      <c r="A437" t="str">
        <f>IFERROR(IF((A436+1&lt;='Steps 1+2'!$E$13),A436+1," "),"")</f>
        <v/>
      </c>
      <c r="B437" s="21" t="str">
        <f>IF(ISNUMBER(A437),'Steps 3+4'!B349," ")</f>
        <v xml:space="preserve"> </v>
      </c>
      <c r="C437" s="21" t="str">
        <f t="shared" si="14"/>
        <v xml:space="preserve"> </v>
      </c>
      <c r="F437" s="4" t="e">
        <f>VLOOKUP(E437,'Steps 3+4'!B:G,5,FALSE)</f>
        <v>#N/A</v>
      </c>
    </row>
    <row r="438" spans="1:6">
      <c r="A438" t="str">
        <f>IFERROR(IF((A437+1&lt;='Steps 1+2'!$E$13),A437+1," "),"")</f>
        <v/>
      </c>
      <c r="B438" s="21" t="str">
        <f>IF(ISNUMBER(A438),'Steps 3+4'!B350," ")</f>
        <v xml:space="preserve"> </v>
      </c>
      <c r="C438" s="21" t="str">
        <f t="shared" si="14"/>
        <v xml:space="preserve"> </v>
      </c>
      <c r="F438" s="4" t="e">
        <f>VLOOKUP(E438,'Steps 3+4'!B:G,5,FALSE)</f>
        <v>#N/A</v>
      </c>
    </row>
    <row r="439" spans="1:6">
      <c r="A439" t="str">
        <f>IFERROR(IF((A438+1&lt;='Steps 1+2'!$E$13),A438+1," "),"")</f>
        <v/>
      </c>
      <c r="B439" s="21" t="str">
        <f>IF(ISNUMBER(A439),'Steps 3+4'!B351," ")</f>
        <v xml:space="preserve"> </v>
      </c>
      <c r="C439" s="21" t="str">
        <f t="shared" si="14"/>
        <v xml:space="preserve"> </v>
      </c>
      <c r="F439" s="4" t="e">
        <f>VLOOKUP(E439,'Steps 3+4'!B:G,5,FALSE)</f>
        <v>#N/A</v>
      </c>
    </row>
    <row r="440" spans="1:6">
      <c r="A440" t="str">
        <f>IFERROR(IF((A439+1&lt;='Steps 1+2'!$E$13),A439+1," "),"")</f>
        <v/>
      </c>
      <c r="B440" s="21" t="str">
        <f>IF(ISNUMBER(A440),'Steps 3+4'!B352," ")</f>
        <v xml:space="preserve"> </v>
      </c>
      <c r="C440" s="21" t="str">
        <f t="shared" si="14"/>
        <v xml:space="preserve"> </v>
      </c>
      <c r="F440" s="4" t="e">
        <f>VLOOKUP(E440,'Steps 3+4'!B:G,5,FALSE)</f>
        <v>#N/A</v>
      </c>
    </row>
    <row r="441" spans="1:6">
      <c r="A441" t="str">
        <f>IFERROR(IF((A440+1&lt;='Steps 1+2'!$E$13),A440+1," "),"")</f>
        <v/>
      </c>
      <c r="B441" s="21" t="str">
        <f>IF(ISNUMBER(A441),'Steps 3+4'!B353," ")</f>
        <v xml:space="preserve"> </v>
      </c>
      <c r="C441" s="21" t="str">
        <f t="shared" si="14"/>
        <v xml:space="preserve"> </v>
      </c>
      <c r="F441" s="4" t="e">
        <f>VLOOKUP(E441,'Steps 3+4'!B:G,5,FALSE)</f>
        <v>#N/A</v>
      </c>
    </row>
    <row r="442" spans="1:6">
      <c r="A442" t="str">
        <f>IFERROR(IF((A441+1&lt;='Steps 1+2'!$E$13),A441+1," "),"")</f>
        <v/>
      </c>
      <c r="B442" s="21" t="str">
        <f>IF(ISNUMBER(A442),'Steps 3+4'!B354," ")</f>
        <v xml:space="preserve"> </v>
      </c>
      <c r="C442" s="21" t="str">
        <f t="shared" si="14"/>
        <v xml:space="preserve"> </v>
      </c>
      <c r="F442" s="4" t="e">
        <f>VLOOKUP(E442,'Steps 3+4'!B:G,5,FALSE)</f>
        <v>#N/A</v>
      </c>
    </row>
    <row r="443" spans="1:6">
      <c r="A443" t="str">
        <f>IFERROR(IF((A442+1&lt;='Steps 1+2'!$E$13),A442+1," "),"")</f>
        <v/>
      </c>
      <c r="B443" s="21" t="str">
        <f>IF(ISNUMBER(A443),'Steps 3+4'!B355," ")</f>
        <v xml:space="preserve"> </v>
      </c>
      <c r="C443" s="21" t="str">
        <f t="shared" si="14"/>
        <v xml:space="preserve"> </v>
      </c>
      <c r="F443" s="4" t="e">
        <f>VLOOKUP(E443,'Steps 3+4'!B:G,5,FALSE)</f>
        <v>#N/A</v>
      </c>
    </row>
    <row r="444" spans="1:6">
      <c r="A444" t="str">
        <f>IFERROR(IF((A443+1&lt;='Steps 1+2'!$E$13),A443+1," "),"")</f>
        <v/>
      </c>
      <c r="B444" s="21" t="str">
        <f>IF(ISNUMBER(A444),'Steps 3+4'!B356," ")</f>
        <v xml:space="preserve"> </v>
      </c>
      <c r="C444" s="21" t="str">
        <f t="shared" si="14"/>
        <v xml:space="preserve"> </v>
      </c>
      <c r="F444" s="4" t="e">
        <f>VLOOKUP(E444,'Steps 3+4'!B:G,5,FALSE)</f>
        <v>#N/A</v>
      </c>
    </row>
    <row r="445" spans="1:6">
      <c r="A445" t="str">
        <f>IFERROR(IF((A444+1&lt;='Steps 1+2'!$E$13),A444+1," "),"")</f>
        <v/>
      </c>
      <c r="B445" s="21" t="str">
        <f>IF(ISNUMBER(A445),'Steps 3+4'!B357," ")</f>
        <v xml:space="preserve"> </v>
      </c>
      <c r="C445" s="21" t="str">
        <f t="shared" si="14"/>
        <v xml:space="preserve"> </v>
      </c>
      <c r="F445" s="4" t="e">
        <f>VLOOKUP(E445,'Steps 3+4'!B:G,5,FALSE)</f>
        <v>#N/A</v>
      </c>
    </row>
    <row r="446" spans="1:6">
      <c r="A446" t="str">
        <f>IFERROR(IF((A445+1&lt;='Steps 1+2'!$E$13),A445+1," "),"")</f>
        <v/>
      </c>
      <c r="B446" s="21" t="str">
        <f>IF(ISNUMBER(A446),'Steps 3+4'!B358," ")</f>
        <v xml:space="preserve"> </v>
      </c>
      <c r="C446" s="21" t="str">
        <f t="shared" si="14"/>
        <v xml:space="preserve"> </v>
      </c>
      <c r="F446" s="4" t="e">
        <f>VLOOKUP(E446,'Steps 3+4'!B:G,5,FALSE)</f>
        <v>#N/A</v>
      </c>
    </row>
    <row r="447" spans="1:6">
      <c r="A447" t="str">
        <f>IFERROR(IF((A446+1&lt;='Steps 1+2'!$E$13),A446+1," "),"")</f>
        <v/>
      </c>
      <c r="B447" s="21" t="str">
        <f>IF(ISNUMBER(A447),'Steps 3+4'!B359," ")</f>
        <v xml:space="preserve"> </v>
      </c>
      <c r="C447" s="21" t="str">
        <f t="shared" si="14"/>
        <v xml:space="preserve"> </v>
      </c>
      <c r="F447" s="4" t="e">
        <f>VLOOKUP(E447,'Steps 3+4'!B:G,5,FALSE)</f>
        <v>#N/A</v>
      </c>
    </row>
    <row r="448" spans="1:6">
      <c r="A448" t="str">
        <f>IFERROR(IF((A447+1&lt;='Steps 1+2'!$E$13),A447+1," "),"")</f>
        <v/>
      </c>
      <c r="B448" s="21" t="str">
        <f>IF(ISNUMBER(A448),'Steps 3+4'!B360," ")</f>
        <v xml:space="preserve"> </v>
      </c>
      <c r="C448" s="21" t="str">
        <f t="shared" si="14"/>
        <v xml:space="preserve"> </v>
      </c>
      <c r="F448" s="4" t="e">
        <f>VLOOKUP(E448,'Steps 3+4'!B:G,5,FALSE)</f>
        <v>#N/A</v>
      </c>
    </row>
    <row r="449" spans="1:6">
      <c r="A449" t="str">
        <f>IFERROR(IF((A448+1&lt;='Steps 1+2'!$E$13),A448+1," "),"")</f>
        <v/>
      </c>
      <c r="B449" s="21" t="str">
        <f>IF(ISNUMBER(A449),'Steps 3+4'!B361," ")</f>
        <v xml:space="preserve"> </v>
      </c>
      <c r="C449" s="21" t="str">
        <f t="shared" si="14"/>
        <v xml:space="preserve"> </v>
      </c>
      <c r="F449" s="4" t="e">
        <f>VLOOKUP(E449,'Steps 3+4'!B:G,5,FALSE)</f>
        <v>#N/A</v>
      </c>
    </row>
    <row r="450" spans="1:6">
      <c r="A450" t="str">
        <f>IFERROR(IF((A449+1&lt;='Steps 1+2'!$E$13),A449+1," "),"")</f>
        <v/>
      </c>
      <c r="B450" s="21" t="str">
        <f>IF(ISNUMBER(A450),'Steps 3+4'!B362," ")</f>
        <v xml:space="preserve"> </v>
      </c>
      <c r="C450" s="21" t="str">
        <f t="shared" si="14"/>
        <v xml:space="preserve"> </v>
      </c>
      <c r="F450" s="4" t="e">
        <f>VLOOKUP(E450,'Steps 3+4'!B:G,5,FALSE)</f>
        <v>#N/A</v>
      </c>
    </row>
    <row r="451" spans="1:6">
      <c r="A451" t="str">
        <f>IFERROR(IF((A450+1&lt;='Steps 1+2'!$E$13),A450+1," "),"")</f>
        <v/>
      </c>
      <c r="B451" s="21" t="str">
        <f>IF(ISNUMBER(A451),'Steps 3+4'!B363," ")</f>
        <v xml:space="preserve"> </v>
      </c>
      <c r="C451" s="21" t="str">
        <f t="shared" si="14"/>
        <v xml:space="preserve"> </v>
      </c>
      <c r="F451" s="4" t="e">
        <f>VLOOKUP(E451,'Steps 3+4'!B:G,5,FALSE)</f>
        <v>#N/A</v>
      </c>
    </row>
    <row r="452" spans="1:6">
      <c r="A452" t="str">
        <f>IFERROR(IF((A451+1&lt;='Steps 1+2'!$E$13),A451+1," "),"")</f>
        <v/>
      </c>
      <c r="B452" s="21" t="str">
        <f>IF(ISNUMBER(A452),'Steps 3+4'!B364," ")</f>
        <v xml:space="preserve"> </v>
      </c>
      <c r="C452" s="21" t="str">
        <f t="shared" ref="C452:C515" si="15">IFERROR(((LEFT(B452,2)&amp;MID(B452,4,3)&amp;RIGHT(B452,3))*1)," ")</f>
        <v xml:space="preserve"> </v>
      </c>
      <c r="F452" s="4" t="e">
        <f>VLOOKUP(E452,'Steps 3+4'!B:G,5,FALSE)</f>
        <v>#N/A</v>
      </c>
    </row>
    <row r="453" spans="1:6">
      <c r="A453" t="str">
        <f>IFERROR(IF((A452+1&lt;='Steps 1+2'!$E$13),A452+1," "),"")</f>
        <v/>
      </c>
      <c r="B453" s="21" t="str">
        <f>IF(ISNUMBER(A453),'Steps 3+4'!B365," ")</f>
        <v xml:space="preserve"> </v>
      </c>
      <c r="C453" s="21" t="str">
        <f t="shared" si="15"/>
        <v xml:space="preserve"> </v>
      </c>
      <c r="F453" s="4" t="e">
        <f>VLOOKUP(E453,'Steps 3+4'!B:G,5,FALSE)</f>
        <v>#N/A</v>
      </c>
    </row>
    <row r="454" spans="1:6">
      <c r="A454" t="str">
        <f>IFERROR(IF((A453+1&lt;='Steps 1+2'!$E$13),A453+1," "),"")</f>
        <v/>
      </c>
      <c r="B454" s="21" t="str">
        <f>IF(ISNUMBER(A454),'Steps 3+4'!B366," ")</f>
        <v xml:space="preserve"> </v>
      </c>
      <c r="C454" s="21" t="str">
        <f t="shared" si="15"/>
        <v xml:space="preserve"> </v>
      </c>
      <c r="F454" s="4" t="e">
        <f>VLOOKUP(E454,'Steps 3+4'!B:G,5,FALSE)</f>
        <v>#N/A</v>
      </c>
    </row>
    <row r="455" spans="1:6">
      <c r="A455" t="str">
        <f>IFERROR(IF((A454+1&lt;='Steps 1+2'!$E$13),A454+1," "),"")</f>
        <v/>
      </c>
      <c r="B455" s="21" t="str">
        <f>IF(ISNUMBER(A455),'Steps 3+4'!B367," ")</f>
        <v xml:space="preserve"> </v>
      </c>
      <c r="C455" s="21" t="str">
        <f t="shared" si="15"/>
        <v xml:space="preserve"> </v>
      </c>
      <c r="F455" s="4" t="e">
        <f>VLOOKUP(E455,'Steps 3+4'!B:G,5,FALSE)</f>
        <v>#N/A</v>
      </c>
    </row>
    <row r="456" spans="1:6">
      <c r="A456" t="str">
        <f>IFERROR(IF((A455+1&lt;='Steps 1+2'!$E$13),A455+1," "),"")</f>
        <v/>
      </c>
      <c r="B456" s="21" t="str">
        <f>IF(ISNUMBER(A456),'Steps 3+4'!B368," ")</f>
        <v xml:space="preserve"> </v>
      </c>
      <c r="C456" s="21" t="str">
        <f t="shared" si="15"/>
        <v xml:space="preserve"> </v>
      </c>
      <c r="F456" s="4" t="e">
        <f>VLOOKUP(E456,'Steps 3+4'!B:G,5,FALSE)</f>
        <v>#N/A</v>
      </c>
    </row>
    <row r="457" spans="1:6">
      <c r="A457" t="str">
        <f>IFERROR(IF((A456+1&lt;='Steps 1+2'!$E$13),A456+1," "),"")</f>
        <v/>
      </c>
      <c r="B457" s="21" t="str">
        <f>IF(ISNUMBER(A457),'Steps 3+4'!B369," ")</f>
        <v xml:space="preserve"> </v>
      </c>
      <c r="C457" s="21" t="str">
        <f t="shared" si="15"/>
        <v xml:space="preserve"> </v>
      </c>
      <c r="F457" s="4" t="e">
        <f>VLOOKUP(E457,'Steps 3+4'!B:G,5,FALSE)</f>
        <v>#N/A</v>
      </c>
    </row>
    <row r="458" spans="1:6">
      <c r="A458" t="str">
        <f>IFERROR(IF((A457+1&lt;='Steps 1+2'!$E$13),A457+1," "),"")</f>
        <v/>
      </c>
      <c r="B458" s="21" t="str">
        <f>IF(ISNUMBER(A458),'Steps 3+4'!B370," ")</f>
        <v xml:space="preserve"> </v>
      </c>
      <c r="C458" s="21" t="str">
        <f t="shared" si="15"/>
        <v xml:space="preserve"> </v>
      </c>
      <c r="F458" s="4" t="e">
        <f>VLOOKUP(E458,'Steps 3+4'!B:G,5,FALSE)</f>
        <v>#N/A</v>
      </c>
    </row>
    <row r="459" spans="1:6">
      <c r="A459" t="str">
        <f>IFERROR(IF((A458+1&lt;='Steps 1+2'!$E$13),A458+1," "),"")</f>
        <v/>
      </c>
      <c r="B459" s="21" t="str">
        <f>IF(ISNUMBER(A459),'Steps 3+4'!B371," ")</f>
        <v xml:space="preserve"> </v>
      </c>
      <c r="C459" s="21" t="str">
        <f t="shared" si="15"/>
        <v xml:space="preserve"> </v>
      </c>
      <c r="F459" s="4" t="e">
        <f>VLOOKUP(E459,'Steps 3+4'!B:G,5,FALSE)</f>
        <v>#N/A</v>
      </c>
    </row>
    <row r="460" spans="1:6">
      <c r="A460" t="str">
        <f>IFERROR(IF((A459+1&lt;='Steps 1+2'!$E$13),A459+1," "),"")</f>
        <v/>
      </c>
      <c r="B460" s="21" t="str">
        <f>IF(ISNUMBER(A460),'Steps 3+4'!B372," ")</f>
        <v xml:space="preserve"> </v>
      </c>
      <c r="C460" s="21" t="str">
        <f t="shared" si="15"/>
        <v xml:space="preserve"> </v>
      </c>
      <c r="F460" s="4" t="e">
        <f>VLOOKUP(E460,'Steps 3+4'!B:G,5,FALSE)</f>
        <v>#N/A</v>
      </c>
    </row>
    <row r="461" spans="1:6">
      <c r="A461" t="str">
        <f>IFERROR(IF((A460+1&lt;='Steps 1+2'!$E$13),A460+1," "),"")</f>
        <v/>
      </c>
      <c r="B461" s="21" t="str">
        <f>IF(ISNUMBER(A461),'Steps 3+4'!B373," ")</f>
        <v xml:space="preserve"> </v>
      </c>
      <c r="C461" s="21" t="str">
        <f t="shared" si="15"/>
        <v xml:space="preserve"> </v>
      </c>
      <c r="F461" s="4" t="e">
        <f>VLOOKUP(E461,'Steps 3+4'!B:G,5,FALSE)</f>
        <v>#N/A</v>
      </c>
    </row>
    <row r="462" spans="1:6">
      <c r="A462" t="str">
        <f>IFERROR(IF((A461+1&lt;='Steps 1+2'!$E$13),A461+1," "),"")</f>
        <v/>
      </c>
      <c r="B462" s="21" t="str">
        <f>IF(ISNUMBER(A462),'Steps 3+4'!B374," ")</f>
        <v xml:space="preserve"> </v>
      </c>
      <c r="C462" s="21" t="str">
        <f t="shared" si="15"/>
        <v xml:space="preserve"> </v>
      </c>
      <c r="F462" s="4" t="e">
        <f>VLOOKUP(E462,'Steps 3+4'!B:G,5,FALSE)</f>
        <v>#N/A</v>
      </c>
    </row>
    <row r="463" spans="1:6">
      <c r="A463" t="str">
        <f>IFERROR(IF((A462+1&lt;='Steps 1+2'!$E$13),A462+1," "),"")</f>
        <v/>
      </c>
      <c r="B463" s="21" t="str">
        <f>IF(ISNUMBER(A463),'Steps 3+4'!B375," ")</f>
        <v xml:space="preserve"> </v>
      </c>
      <c r="C463" s="21" t="str">
        <f t="shared" si="15"/>
        <v xml:space="preserve"> </v>
      </c>
      <c r="F463" s="4" t="e">
        <f>VLOOKUP(E463,'Steps 3+4'!B:G,5,FALSE)</f>
        <v>#N/A</v>
      </c>
    </row>
    <row r="464" spans="1:6">
      <c r="A464" t="str">
        <f>IFERROR(IF((A463+1&lt;='Steps 1+2'!$E$13),A463+1," "),"")</f>
        <v/>
      </c>
      <c r="B464" s="21" t="str">
        <f>IF(ISNUMBER(A464),'Steps 3+4'!B376," ")</f>
        <v xml:space="preserve"> </v>
      </c>
      <c r="C464" s="21" t="str">
        <f t="shared" si="15"/>
        <v xml:space="preserve"> </v>
      </c>
      <c r="F464" s="4" t="e">
        <f>VLOOKUP(E464,'Steps 3+4'!B:G,5,FALSE)</f>
        <v>#N/A</v>
      </c>
    </row>
    <row r="465" spans="1:6">
      <c r="A465" t="str">
        <f>IFERROR(IF((A464+1&lt;='Steps 1+2'!$E$13),A464+1," "),"")</f>
        <v/>
      </c>
      <c r="B465" s="21" t="str">
        <f>IF(ISNUMBER(A465),'Steps 3+4'!B377," ")</f>
        <v xml:space="preserve"> </v>
      </c>
      <c r="C465" s="21" t="str">
        <f t="shared" si="15"/>
        <v xml:space="preserve"> </v>
      </c>
      <c r="F465" s="4" t="e">
        <f>VLOOKUP(E465,'Steps 3+4'!B:G,5,FALSE)</f>
        <v>#N/A</v>
      </c>
    </row>
    <row r="466" spans="1:6">
      <c r="A466" t="str">
        <f>IFERROR(IF((A465+1&lt;='Steps 1+2'!$E$13),A465+1," "),"")</f>
        <v/>
      </c>
      <c r="B466" s="21" t="str">
        <f>IF(ISNUMBER(A466),'Steps 3+4'!B378," ")</f>
        <v xml:space="preserve"> </v>
      </c>
      <c r="C466" s="21" t="str">
        <f t="shared" si="15"/>
        <v xml:space="preserve"> </v>
      </c>
      <c r="F466" s="4" t="e">
        <f>VLOOKUP(E466,'Steps 3+4'!B:G,5,FALSE)</f>
        <v>#N/A</v>
      </c>
    </row>
    <row r="467" spans="1:6">
      <c r="A467" t="str">
        <f>IFERROR(IF((A466+1&lt;='Steps 1+2'!$E$13),A466+1," "),"")</f>
        <v/>
      </c>
      <c r="B467" s="21" t="str">
        <f>IF(ISNUMBER(A467),'Steps 3+4'!B379," ")</f>
        <v xml:space="preserve"> </v>
      </c>
      <c r="C467" s="21" t="str">
        <f t="shared" si="15"/>
        <v xml:space="preserve"> </v>
      </c>
      <c r="F467" s="4" t="e">
        <f>VLOOKUP(E467,'Steps 3+4'!B:G,5,FALSE)</f>
        <v>#N/A</v>
      </c>
    </row>
    <row r="468" spans="1:6">
      <c r="A468" t="str">
        <f>IFERROR(IF((A467+1&lt;='Steps 1+2'!$E$13),A467+1," "),"")</f>
        <v/>
      </c>
      <c r="B468" s="21" t="str">
        <f>IF(ISNUMBER(A468),'Steps 3+4'!B380," ")</f>
        <v xml:space="preserve"> </v>
      </c>
      <c r="C468" s="21" t="str">
        <f t="shared" si="15"/>
        <v xml:space="preserve"> </v>
      </c>
      <c r="F468" s="4" t="e">
        <f>VLOOKUP(E468,'Steps 3+4'!B:G,5,FALSE)</f>
        <v>#N/A</v>
      </c>
    </row>
    <row r="469" spans="1:6">
      <c r="A469" t="str">
        <f>IFERROR(IF((A468+1&lt;='Steps 1+2'!$E$13),A468+1," "),"")</f>
        <v/>
      </c>
      <c r="B469" s="21" t="str">
        <f>IF(ISNUMBER(A469),'Steps 3+4'!B381," ")</f>
        <v xml:space="preserve"> </v>
      </c>
      <c r="C469" s="21" t="str">
        <f t="shared" si="15"/>
        <v xml:space="preserve"> </v>
      </c>
      <c r="F469" s="4" t="e">
        <f>VLOOKUP(E469,'Steps 3+4'!B:G,5,FALSE)</f>
        <v>#N/A</v>
      </c>
    </row>
    <row r="470" spans="1:6">
      <c r="A470" t="str">
        <f>IFERROR(IF((A469+1&lt;='Steps 1+2'!$E$13),A469+1," "),"")</f>
        <v/>
      </c>
      <c r="B470" s="21" t="str">
        <f>IF(ISNUMBER(A470),'Steps 3+4'!B382," ")</f>
        <v xml:space="preserve"> </v>
      </c>
      <c r="C470" s="21" t="str">
        <f t="shared" si="15"/>
        <v xml:space="preserve"> </v>
      </c>
      <c r="F470" s="4" t="e">
        <f>VLOOKUP(E470,'Steps 3+4'!B:G,5,FALSE)</f>
        <v>#N/A</v>
      </c>
    </row>
    <row r="471" spans="1:6">
      <c r="A471" t="str">
        <f>IFERROR(IF((A470+1&lt;='Steps 1+2'!$E$13),A470+1," "),"")</f>
        <v/>
      </c>
      <c r="B471" s="21" t="str">
        <f>IF(ISNUMBER(A471),'Steps 3+4'!B383," ")</f>
        <v xml:space="preserve"> </v>
      </c>
      <c r="C471" s="21" t="str">
        <f t="shared" si="15"/>
        <v xml:space="preserve"> </v>
      </c>
      <c r="F471" s="4" t="e">
        <f>VLOOKUP(E471,'Steps 3+4'!B:G,5,FALSE)</f>
        <v>#N/A</v>
      </c>
    </row>
    <row r="472" spans="1:6">
      <c r="A472" t="str">
        <f>IFERROR(IF((A471+1&lt;='Steps 1+2'!$E$13),A471+1," "),"")</f>
        <v/>
      </c>
      <c r="B472" s="21" t="str">
        <f>IF(ISNUMBER(A472),'Steps 3+4'!B384," ")</f>
        <v xml:space="preserve"> </v>
      </c>
      <c r="C472" s="21" t="str">
        <f t="shared" si="15"/>
        <v xml:space="preserve"> </v>
      </c>
      <c r="F472" s="4" t="e">
        <f>VLOOKUP(E472,'Steps 3+4'!B:G,5,FALSE)</f>
        <v>#N/A</v>
      </c>
    </row>
    <row r="473" spans="1:6">
      <c r="A473" t="str">
        <f>IFERROR(IF((A472+1&lt;='Steps 1+2'!$E$13),A472+1," "),"")</f>
        <v/>
      </c>
      <c r="B473" s="21" t="str">
        <f>IF(ISNUMBER(A473),'Steps 3+4'!B385," ")</f>
        <v xml:space="preserve"> </v>
      </c>
      <c r="C473" s="21" t="str">
        <f t="shared" si="15"/>
        <v xml:space="preserve"> </v>
      </c>
      <c r="F473" s="4" t="e">
        <f>VLOOKUP(E473,'Steps 3+4'!B:G,5,FALSE)</f>
        <v>#N/A</v>
      </c>
    </row>
    <row r="474" spans="1:6">
      <c r="A474" t="str">
        <f>IFERROR(IF((A473+1&lt;='Steps 1+2'!$E$13),A473+1," "),"")</f>
        <v/>
      </c>
      <c r="B474" s="21" t="str">
        <f>IF(ISNUMBER(A474),'Steps 3+4'!B386," ")</f>
        <v xml:space="preserve"> </v>
      </c>
      <c r="C474" s="21" t="str">
        <f t="shared" si="15"/>
        <v xml:space="preserve"> </v>
      </c>
      <c r="F474" s="4" t="e">
        <f>VLOOKUP(E474,'Steps 3+4'!B:G,5,FALSE)</f>
        <v>#N/A</v>
      </c>
    </row>
    <row r="475" spans="1:6">
      <c r="A475" t="str">
        <f>IFERROR(IF((A474+1&lt;='Steps 1+2'!$E$13),A474+1," "),"")</f>
        <v/>
      </c>
      <c r="B475" s="21" t="str">
        <f>IF(ISNUMBER(A475),'Steps 3+4'!B387," ")</f>
        <v xml:space="preserve"> </v>
      </c>
      <c r="C475" s="21" t="str">
        <f t="shared" si="15"/>
        <v xml:space="preserve"> </v>
      </c>
      <c r="F475" s="4" t="e">
        <f>VLOOKUP(E475,'Steps 3+4'!B:G,5,FALSE)</f>
        <v>#N/A</v>
      </c>
    </row>
    <row r="476" spans="1:6">
      <c r="A476" t="str">
        <f>IFERROR(IF((A475+1&lt;='Steps 1+2'!$E$13),A475+1," "),"")</f>
        <v/>
      </c>
      <c r="B476" s="21" t="str">
        <f>IF(ISNUMBER(A476),'Steps 3+4'!B388," ")</f>
        <v xml:space="preserve"> </v>
      </c>
      <c r="C476" s="21" t="str">
        <f t="shared" si="15"/>
        <v xml:space="preserve"> </v>
      </c>
      <c r="F476" s="4" t="e">
        <f>VLOOKUP(E476,'Steps 3+4'!B:G,5,FALSE)</f>
        <v>#N/A</v>
      </c>
    </row>
    <row r="477" spans="1:6">
      <c r="A477" t="str">
        <f>IFERROR(IF((A476+1&lt;='Steps 1+2'!$E$13),A476+1," "),"")</f>
        <v/>
      </c>
      <c r="B477" s="21" t="str">
        <f>IF(ISNUMBER(A477),'Steps 3+4'!B389," ")</f>
        <v xml:space="preserve"> </v>
      </c>
      <c r="C477" s="21" t="str">
        <f t="shared" si="15"/>
        <v xml:space="preserve"> </v>
      </c>
      <c r="F477" s="4" t="e">
        <f>VLOOKUP(E477,'Steps 3+4'!B:G,5,FALSE)</f>
        <v>#N/A</v>
      </c>
    </row>
    <row r="478" spans="1:6">
      <c r="A478" t="str">
        <f>IFERROR(IF((A477+1&lt;='Steps 1+2'!$E$13),A477+1," "),"")</f>
        <v/>
      </c>
      <c r="B478" s="21" t="str">
        <f>IF(ISNUMBER(A478),'Steps 3+4'!B390," ")</f>
        <v xml:space="preserve"> </v>
      </c>
      <c r="C478" s="21" t="str">
        <f t="shared" si="15"/>
        <v xml:space="preserve"> </v>
      </c>
      <c r="F478" s="4" t="e">
        <f>VLOOKUP(E478,'Steps 3+4'!B:G,5,FALSE)</f>
        <v>#N/A</v>
      </c>
    </row>
    <row r="479" spans="1:6">
      <c r="A479" t="str">
        <f>IFERROR(IF((A478+1&lt;='Steps 1+2'!$E$13),A478+1," "),"")</f>
        <v/>
      </c>
      <c r="B479" s="21" t="str">
        <f>IF(ISNUMBER(A479),'Steps 3+4'!B391," ")</f>
        <v xml:space="preserve"> </v>
      </c>
      <c r="C479" s="21" t="str">
        <f t="shared" si="15"/>
        <v xml:space="preserve"> </v>
      </c>
      <c r="F479" s="4" t="e">
        <f>VLOOKUP(E479,'Steps 3+4'!B:G,5,FALSE)</f>
        <v>#N/A</v>
      </c>
    </row>
    <row r="480" spans="1:6">
      <c r="A480" t="str">
        <f>IFERROR(IF((A479+1&lt;='Steps 1+2'!$E$13),A479+1," "),"")</f>
        <v/>
      </c>
      <c r="B480" s="21" t="str">
        <f>IF(ISNUMBER(A480),'Steps 3+4'!B392," ")</f>
        <v xml:space="preserve"> </v>
      </c>
      <c r="C480" s="21" t="str">
        <f t="shared" si="15"/>
        <v xml:space="preserve"> </v>
      </c>
      <c r="F480" s="4" t="e">
        <f>VLOOKUP(E480,'Steps 3+4'!B:G,5,FALSE)</f>
        <v>#N/A</v>
      </c>
    </row>
    <row r="481" spans="1:6">
      <c r="A481" t="str">
        <f>IFERROR(IF((A480+1&lt;='Steps 1+2'!$E$13),A480+1," "),"")</f>
        <v/>
      </c>
      <c r="B481" s="21" t="str">
        <f>IF(ISNUMBER(A481),'Steps 3+4'!B393," ")</f>
        <v xml:space="preserve"> </v>
      </c>
      <c r="C481" s="21" t="str">
        <f t="shared" si="15"/>
        <v xml:space="preserve"> </v>
      </c>
      <c r="F481" s="4" t="e">
        <f>VLOOKUP(E481,'Steps 3+4'!B:G,5,FALSE)</f>
        <v>#N/A</v>
      </c>
    </row>
    <row r="482" spans="1:6">
      <c r="A482" t="str">
        <f>IFERROR(IF((A481+1&lt;='Steps 1+2'!$E$13),A481+1," "),"")</f>
        <v/>
      </c>
      <c r="B482" s="21" t="str">
        <f>IF(ISNUMBER(A482),'Steps 3+4'!B394," ")</f>
        <v xml:space="preserve"> </v>
      </c>
      <c r="C482" s="21" t="str">
        <f t="shared" si="15"/>
        <v xml:space="preserve"> </v>
      </c>
      <c r="F482" s="4" t="e">
        <f>VLOOKUP(E482,'Steps 3+4'!B:G,5,FALSE)</f>
        <v>#N/A</v>
      </c>
    </row>
    <row r="483" spans="1:6">
      <c r="A483" t="str">
        <f>IFERROR(IF((A482+1&lt;='Steps 1+2'!$E$13),A482+1," "),"")</f>
        <v/>
      </c>
      <c r="B483" s="21" t="str">
        <f>IF(ISNUMBER(A483),'Steps 3+4'!B395," ")</f>
        <v xml:space="preserve"> </v>
      </c>
      <c r="C483" s="21" t="str">
        <f t="shared" si="15"/>
        <v xml:space="preserve"> </v>
      </c>
      <c r="F483" s="4" t="e">
        <f>VLOOKUP(E483,'Steps 3+4'!B:G,5,FALSE)</f>
        <v>#N/A</v>
      </c>
    </row>
    <row r="484" spans="1:6">
      <c r="A484" t="str">
        <f>IFERROR(IF((A483+1&lt;='Steps 1+2'!$E$13),A483+1," "),"")</f>
        <v/>
      </c>
      <c r="B484" s="21" t="str">
        <f>IF(ISNUMBER(A484),'Steps 3+4'!B396," ")</f>
        <v xml:space="preserve"> </v>
      </c>
      <c r="C484" s="21" t="str">
        <f t="shared" si="15"/>
        <v xml:space="preserve"> </v>
      </c>
      <c r="F484" s="4" t="e">
        <f>VLOOKUP(E484,'Steps 3+4'!B:G,5,FALSE)</f>
        <v>#N/A</v>
      </c>
    </row>
    <row r="485" spans="1:6">
      <c r="A485" t="str">
        <f>IFERROR(IF((A484+1&lt;='Steps 1+2'!$E$13),A484+1," "),"")</f>
        <v/>
      </c>
      <c r="B485" s="21" t="str">
        <f>IF(ISNUMBER(A485),'Steps 3+4'!B397," ")</f>
        <v xml:space="preserve"> </v>
      </c>
      <c r="C485" s="21" t="str">
        <f t="shared" si="15"/>
        <v xml:space="preserve"> </v>
      </c>
      <c r="F485" s="4" t="e">
        <f>VLOOKUP(E485,'Steps 3+4'!B:G,5,FALSE)</f>
        <v>#N/A</v>
      </c>
    </row>
    <row r="486" spans="1:6">
      <c r="A486" t="str">
        <f>IFERROR(IF((A485+1&lt;='Steps 1+2'!$E$13),A485+1," "),"")</f>
        <v/>
      </c>
      <c r="B486" s="21" t="str">
        <f>IF(ISNUMBER(A486),'Steps 3+4'!B398," ")</f>
        <v xml:space="preserve"> </v>
      </c>
      <c r="C486" s="21" t="str">
        <f t="shared" si="15"/>
        <v xml:space="preserve"> </v>
      </c>
      <c r="F486" s="4" t="e">
        <f>VLOOKUP(E486,'Steps 3+4'!B:G,5,FALSE)</f>
        <v>#N/A</v>
      </c>
    </row>
    <row r="487" spans="1:6">
      <c r="A487" t="str">
        <f>IFERROR(IF((A486+1&lt;='Steps 1+2'!$E$13),A486+1," "),"")</f>
        <v/>
      </c>
      <c r="B487" s="21" t="str">
        <f>IF(ISNUMBER(A487),'Steps 3+4'!B399," ")</f>
        <v xml:space="preserve"> </v>
      </c>
      <c r="C487" s="21" t="str">
        <f t="shared" si="15"/>
        <v xml:space="preserve"> </v>
      </c>
      <c r="F487" s="4" t="e">
        <f>VLOOKUP(E487,'Steps 3+4'!B:G,5,FALSE)</f>
        <v>#N/A</v>
      </c>
    </row>
    <row r="488" spans="1:6">
      <c r="A488" t="str">
        <f>IFERROR(IF((A487+1&lt;='Steps 1+2'!$E$13),A487+1," "),"")</f>
        <v/>
      </c>
      <c r="B488" s="21" t="str">
        <f>IF(ISNUMBER(A488),'Steps 3+4'!B400," ")</f>
        <v xml:space="preserve"> </v>
      </c>
      <c r="C488" s="21" t="str">
        <f t="shared" si="15"/>
        <v xml:space="preserve"> </v>
      </c>
      <c r="F488" s="4" t="e">
        <f>VLOOKUP(E488,'Steps 3+4'!B:G,5,FALSE)</f>
        <v>#N/A</v>
      </c>
    </row>
    <row r="489" spans="1:6">
      <c r="A489" t="str">
        <f>IFERROR(IF((A488+1&lt;='Steps 1+2'!$E$13),A488+1," "),"")</f>
        <v/>
      </c>
      <c r="B489" s="21" t="str">
        <f>IF(ISNUMBER(A489),'Steps 3+4'!B401," ")</f>
        <v xml:space="preserve"> </v>
      </c>
      <c r="C489" s="21" t="str">
        <f t="shared" si="15"/>
        <v xml:space="preserve"> </v>
      </c>
      <c r="F489" s="4" t="e">
        <f>VLOOKUP(E489,'Steps 3+4'!B:G,5,FALSE)</f>
        <v>#N/A</v>
      </c>
    </row>
    <row r="490" spans="1:6">
      <c r="A490" t="str">
        <f>IFERROR(IF((A489+1&lt;='Steps 1+2'!$E$13),A489+1," "),"")</f>
        <v/>
      </c>
      <c r="B490" s="21" t="str">
        <f>IF(ISNUMBER(A490),'Steps 3+4'!B402," ")</f>
        <v xml:space="preserve"> </v>
      </c>
      <c r="C490" s="21" t="str">
        <f t="shared" si="15"/>
        <v xml:space="preserve"> </v>
      </c>
      <c r="F490" s="4" t="e">
        <f>VLOOKUP(E490,'Steps 3+4'!B:G,5,FALSE)</f>
        <v>#N/A</v>
      </c>
    </row>
    <row r="491" spans="1:6">
      <c r="A491" t="str">
        <f>IFERROR(IF((A490+1&lt;='Steps 1+2'!$E$13),A490+1," "),"")</f>
        <v/>
      </c>
      <c r="B491" s="21" t="str">
        <f>IF(ISNUMBER(A491),'Steps 3+4'!B403," ")</f>
        <v xml:space="preserve"> </v>
      </c>
      <c r="C491" s="21" t="str">
        <f t="shared" si="15"/>
        <v xml:space="preserve"> </v>
      </c>
      <c r="F491" s="4" t="e">
        <f>VLOOKUP(E491,'Steps 3+4'!B:G,5,FALSE)</f>
        <v>#N/A</v>
      </c>
    </row>
    <row r="492" spans="1:6">
      <c r="A492" t="str">
        <f>IFERROR(IF((A491+1&lt;='Steps 1+2'!$E$13),A491+1," "),"")</f>
        <v/>
      </c>
      <c r="B492" s="21" t="str">
        <f>IF(ISNUMBER(A492),'Steps 3+4'!B404," ")</f>
        <v xml:space="preserve"> </v>
      </c>
      <c r="C492" s="21" t="str">
        <f t="shared" si="15"/>
        <v xml:space="preserve"> </v>
      </c>
      <c r="F492" s="4" t="e">
        <f>VLOOKUP(E492,'Steps 3+4'!B:G,5,FALSE)</f>
        <v>#N/A</v>
      </c>
    </row>
    <row r="493" spans="1:6">
      <c r="A493" t="str">
        <f>IFERROR(IF((A492+1&lt;='Steps 1+2'!$E$13),A492+1," "),"")</f>
        <v/>
      </c>
      <c r="B493" s="21" t="str">
        <f>IF(ISNUMBER(A493),'Steps 3+4'!B405," ")</f>
        <v xml:space="preserve"> </v>
      </c>
      <c r="C493" s="21" t="str">
        <f t="shared" si="15"/>
        <v xml:space="preserve"> </v>
      </c>
      <c r="F493" s="4" t="e">
        <f>VLOOKUP(E493,'Steps 3+4'!B:G,5,FALSE)</f>
        <v>#N/A</v>
      </c>
    </row>
    <row r="494" spans="1:6">
      <c r="A494" t="str">
        <f>IFERROR(IF((A493+1&lt;='Steps 1+2'!$E$13),A493+1," "),"")</f>
        <v/>
      </c>
      <c r="B494" s="21" t="str">
        <f>IF(ISNUMBER(A494),'Steps 3+4'!B406," ")</f>
        <v xml:space="preserve"> </v>
      </c>
      <c r="C494" s="21" t="str">
        <f t="shared" si="15"/>
        <v xml:space="preserve"> </v>
      </c>
      <c r="F494" s="4" t="e">
        <f>VLOOKUP(E494,'Steps 3+4'!B:G,5,FALSE)</f>
        <v>#N/A</v>
      </c>
    </row>
    <row r="495" spans="1:6">
      <c r="A495" t="str">
        <f>IFERROR(IF((A494+1&lt;='Steps 1+2'!$E$13),A494+1," "),"")</f>
        <v/>
      </c>
      <c r="B495" s="21" t="str">
        <f>IF(ISNUMBER(A495),'Steps 3+4'!B407," ")</f>
        <v xml:space="preserve"> </v>
      </c>
      <c r="C495" s="21" t="str">
        <f t="shared" si="15"/>
        <v xml:space="preserve"> </v>
      </c>
      <c r="F495" s="4" t="e">
        <f>VLOOKUP(E495,'Steps 3+4'!B:G,5,FALSE)</f>
        <v>#N/A</v>
      </c>
    </row>
    <row r="496" spans="1:6">
      <c r="A496" t="str">
        <f>IFERROR(IF((A495+1&lt;='Steps 1+2'!$E$13),A495+1," "),"")</f>
        <v/>
      </c>
      <c r="B496" s="21" t="str">
        <f>IF(ISNUMBER(A496),'Steps 3+4'!B408," ")</f>
        <v xml:space="preserve"> </v>
      </c>
      <c r="C496" s="21" t="str">
        <f t="shared" si="15"/>
        <v xml:space="preserve"> </v>
      </c>
      <c r="F496" s="4" t="e">
        <f>VLOOKUP(E496,'Steps 3+4'!B:G,5,FALSE)</f>
        <v>#N/A</v>
      </c>
    </row>
    <row r="497" spans="1:6">
      <c r="A497" t="str">
        <f>IFERROR(IF((A496+1&lt;='Steps 1+2'!$E$13),A496+1," "),"")</f>
        <v/>
      </c>
      <c r="B497" s="21" t="str">
        <f>IF(ISNUMBER(A497),'Steps 3+4'!B409," ")</f>
        <v xml:space="preserve"> </v>
      </c>
      <c r="C497" s="21" t="str">
        <f t="shared" si="15"/>
        <v xml:space="preserve"> </v>
      </c>
      <c r="F497" s="4" t="e">
        <f>VLOOKUP(E497,'Steps 3+4'!B:G,5,FALSE)</f>
        <v>#N/A</v>
      </c>
    </row>
    <row r="498" spans="1:6">
      <c r="A498" t="str">
        <f>IFERROR(IF((A497+1&lt;='Steps 1+2'!$E$13),A497+1," "),"")</f>
        <v/>
      </c>
      <c r="B498" s="21" t="str">
        <f>IF(ISNUMBER(A498),'Steps 3+4'!B410," ")</f>
        <v xml:space="preserve"> </v>
      </c>
      <c r="C498" s="21" t="str">
        <f t="shared" si="15"/>
        <v xml:space="preserve"> </v>
      </c>
      <c r="F498" s="4" t="e">
        <f>VLOOKUP(E498,'Steps 3+4'!B:G,5,FALSE)</f>
        <v>#N/A</v>
      </c>
    </row>
    <row r="499" spans="1:6">
      <c r="A499" t="str">
        <f>IFERROR(IF((A498+1&lt;='Steps 1+2'!$E$13),A498+1," "),"")</f>
        <v/>
      </c>
      <c r="B499" s="21" t="str">
        <f>IF(ISNUMBER(A499),'Steps 3+4'!B411," ")</f>
        <v xml:space="preserve"> </v>
      </c>
      <c r="C499" s="21" t="str">
        <f t="shared" si="15"/>
        <v xml:space="preserve"> </v>
      </c>
      <c r="F499" s="4" t="e">
        <f>VLOOKUP(E499,'Steps 3+4'!B:G,5,FALSE)</f>
        <v>#N/A</v>
      </c>
    </row>
    <row r="500" spans="1:6">
      <c r="A500" t="str">
        <f>IFERROR(IF((A499+1&lt;='Steps 1+2'!$E$13),A499+1," "),"")</f>
        <v/>
      </c>
      <c r="B500" s="21" t="str">
        <f>IF(ISNUMBER(A500),'Steps 3+4'!B412," ")</f>
        <v xml:space="preserve"> </v>
      </c>
      <c r="C500" s="21" t="str">
        <f t="shared" si="15"/>
        <v xml:space="preserve"> </v>
      </c>
      <c r="F500" s="4" t="e">
        <f>VLOOKUP(E500,'Steps 3+4'!B:G,5,FALSE)</f>
        <v>#N/A</v>
      </c>
    </row>
    <row r="501" spans="1:6">
      <c r="A501" t="str">
        <f>IFERROR(IF((A500+1&lt;='Steps 1+2'!$E$13),A500+1," "),"")</f>
        <v/>
      </c>
      <c r="B501" s="21" t="str">
        <f>IF(ISNUMBER(A501),'Steps 3+4'!B413," ")</f>
        <v xml:space="preserve"> </v>
      </c>
      <c r="C501" s="21" t="str">
        <f t="shared" si="15"/>
        <v xml:space="preserve"> </v>
      </c>
      <c r="F501" s="4" t="e">
        <f>VLOOKUP(E501,'Steps 3+4'!B:G,5,FALSE)</f>
        <v>#N/A</v>
      </c>
    </row>
    <row r="502" spans="1:6">
      <c r="A502" t="str">
        <f>IFERROR(IF((A501+1&lt;='Steps 1+2'!$E$13),A501+1," "),"")</f>
        <v/>
      </c>
      <c r="B502" s="21" t="str">
        <f>IF(ISNUMBER(A502),'Steps 3+4'!B414," ")</f>
        <v xml:space="preserve"> </v>
      </c>
      <c r="C502" s="21" t="str">
        <f t="shared" si="15"/>
        <v xml:space="preserve"> </v>
      </c>
      <c r="F502" s="4" t="e">
        <f>VLOOKUP(E502,'Steps 3+4'!B:G,5,FALSE)</f>
        <v>#N/A</v>
      </c>
    </row>
    <row r="503" spans="1:6">
      <c r="A503" t="str">
        <f>IFERROR(IF((A502+1&lt;='Steps 1+2'!$E$13),A502+1," "),"")</f>
        <v/>
      </c>
      <c r="B503" s="21" t="str">
        <f>IF(ISNUMBER(A503),'Steps 3+4'!B415," ")</f>
        <v xml:space="preserve"> </v>
      </c>
      <c r="C503" s="21" t="str">
        <f t="shared" si="15"/>
        <v xml:space="preserve"> </v>
      </c>
      <c r="F503" s="4" t="e">
        <f>VLOOKUP(E503,'Steps 3+4'!B:G,5,FALSE)</f>
        <v>#N/A</v>
      </c>
    </row>
    <row r="504" spans="1:6">
      <c r="A504" t="str">
        <f>IFERROR(IF((A503+1&lt;='Steps 1+2'!$E$13),A503+1," "),"")</f>
        <v/>
      </c>
      <c r="B504" s="21" t="str">
        <f>IF(ISNUMBER(A504),'Steps 3+4'!B416," ")</f>
        <v xml:space="preserve"> </v>
      </c>
      <c r="C504" s="21" t="str">
        <f t="shared" si="15"/>
        <v xml:space="preserve"> </v>
      </c>
      <c r="F504" s="4" t="e">
        <f>VLOOKUP(E504,'Steps 3+4'!B:G,5,FALSE)</f>
        <v>#N/A</v>
      </c>
    </row>
    <row r="505" spans="1:6">
      <c r="A505" t="str">
        <f>IFERROR(IF((A504+1&lt;='Steps 1+2'!$E$13),A504+1," "),"")</f>
        <v/>
      </c>
      <c r="B505" s="21" t="str">
        <f>IF(ISNUMBER(A505),'Steps 3+4'!B417," ")</f>
        <v xml:space="preserve"> </v>
      </c>
      <c r="C505" s="21" t="str">
        <f t="shared" si="15"/>
        <v xml:space="preserve"> </v>
      </c>
      <c r="F505" s="4" t="e">
        <f>VLOOKUP(E505,'Steps 3+4'!B:G,5,FALSE)</f>
        <v>#N/A</v>
      </c>
    </row>
    <row r="506" spans="1:6">
      <c r="A506" t="str">
        <f>IFERROR(IF((A505+1&lt;='Steps 1+2'!$E$13),A505+1," "),"")</f>
        <v/>
      </c>
      <c r="B506" s="21" t="str">
        <f>IF(ISNUMBER(A506),'Steps 3+4'!B418," ")</f>
        <v xml:space="preserve"> </v>
      </c>
      <c r="C506" s="21" t="str">
        <f t="shared" si="15"/>
        <v xml:space="preserve"> </v>
      </c>
      <c r="F506" s="4" t="e">
        <f>VLOOKUP(E506,'Steps 3+4'!B:G,5,FALSE)</f>
        <v>#N/A</v>
      </c>
    </row>
    <row r="507" spans="1:6">
      <c r="A507" t="str">
        <f>IFERROR(IF((A506+1&lt;='Steps 1+2'!$E$13),A506+1," "),"")</f>
        <v/>
      </c>
      <c r="B507" s="21" t="str">
        <f>IF(ISNUMBER(A507),'Steps 3+4'!B419," ")</f>
        <v xml:space="preserve"> </v>
      </c>
      <c r="C507" s="21" t="str">
        <f t="shared" si="15"/>
        <v xml:space="preserve"> </v>
      </c>
      <c r="F507" s="4" t="e">
        <f>VLOOKUP(E507,'Steps 3+4'!B:G,5,FALSE)</f>
        <v>#N/A</v>
      </c>
    </row>
    <row r="508" spans="1:6">
      <c r="A508" t="str">
        <f>IFERROR(IF((A507+1&lt;='Steps 1+2'!$E$13),A507+1," "),"")</f>
        <v/>
      </c>
      <c r="B508" s="21" t="str">
        <f>IF(ISNUMBER(A508),'Steps 3+4'!B420," ")</f>
        <v xml:space="preserve"> </v>
      </c>
      <c r="C508" s="21" t="str">
        <f t="shared" si="15"/>
        <v xml:space="preserve"> </v>
      </c>
      <c r="F508" s="4" t="e">
        <f>VLOOKUP(E508,'Steps 3+4'!B:G,5,FALSE)</f>
        <v>#N/A</v>
      </c>
    </row>
    <row r="509" spans="1:6">
      <c r="A509" t="str">
        <f>IFERROR(IF((A508+1&lt;='Steps 1+2'!$E$13),A508+1," "),"")</f>
        <v/>
      </c>
      <c r="B509" s="21" t="str">
        <f>IF(ISNUMBER(A509),'Steps 3+4'!B421," ")</f>
        <v xml:space="preserve"> </v>
      </c>
      <c r="C509" s="21" t="str">
        <f t="shared" si="15"/>
        <v xml:space="preserve"> </v>
      </c>
      <c r="F509" s="4" t="e">
        <f>VLOOKUP(E509,'Steps 3+4'!B:G,5,FALSE)</f>
        <v>#N/A</v>
      </c>
    </row>
    <row r="510" spans="1:6">
      <c r="A510" t="str">
        <f>IFERROR(IF((A509+1&lt;='Steps 1+2'!$E$13),A509+1," "),"")</f>
        <v/>
      </c>
      <c r="B510" s="21" t="str">
        <f>IF(ISNUMBER(A510),'Steps 3+4'!B422," ")</f>
        <v xml:space="preserve"> </v>
      </c>
      <c r="C510" s="21" t="str">
        <f t="shared" si="15"/>
        <v xml:space="preserve"> </v>
      </c>
      <c r="F510" s="4" t="e">
        <f>VLOOKUP(E510,'Steps 3+4'!B:G,5,FALSE)</f>
        <v>#N/A</v>
      </c>
    </row>
    <row r="511" spans="1:6">
      <c r="A511" t="str">
        <f>IFERROR(IF((A510+1&lt;='Steps 1+2'!$E$13),A510+1," "),"")</f>
        <v/>
      </c>
      <c r="B511" s="21" t="str">
        <f>IF(ISNUMBER(A511),'Steps 3+4'!B423," ")</f>
        <v xml:space="preserve"> </v>
      </c>
      <c r="C511" s="21" t="str">
        <f t="shared" si="15"/>
        <v xml:space="preserve"> </v>
      </c>
      <c r="F511" s="4" t="e">
        <f>VLOOKUP(E511,'Steps 3+4'!B:G,5,FALSE)</f>
        <v>#N/A</v>
      </c>
    </row>
    <row r="512" spans="1:6">
      <c r="A512" t="str">
        <f>IFERROR(IF((A511+1&lt;='Steps 1+2'!$E$13),A511+1," "),"")</f>
        <v/>
      </c>
      <c r="B512" s="21" t="str">
        <f>IF(ISNUMBER(A512),'Steps 3+4'!B424," ")</f>
        <v xml:space="preserve"> </v>
      </c>
      <c r="C512" s="21" t="str">
        <f t="shared" si="15"/>
        <v xml:space="preserve"> </v>
      </c>
      <c r="F512" s="4" t="e">
        <f>VLOOKUP(E512,'Steps 3+4'!B:G,5,FALSE)</f>
        <v>#N/A</v>
      </c>
    </row>
    <row r="513" spans="1:6">
      <c r="A513" t="str">
        <f>IFERROR(IF((A512+1&lt;='Steps 1+2'!$E$13),A512+1," "),"")</f>
        <v/>
      </c>
      <c r="B513" s="21" t="str">
        <f>IF(ISNUMBER(A513),'Steps 3+4'!B425," ")</f>
        <v xml:space="preserve"> </v>
      </c>
      <c r="C513" s="21" t="str">
        <f t="shared" si="15"/>
        <v xml:space="preserve"> </v>
      </c>
      <c r="F513" s="4" t="e">
        <f>VLOOKUP(E513,'Steps 3+4'!B:G,5,FALSE)</f>
        <v>#N/A</v>
      </c>
    </row>
    <row r="514" spans="1:6">
      <c r="A514" t="str">
        <f>IFERROR(IF((A513+1&lt;='Steps 1+2'!$E$13),A513+1," "),"")</f>
        <v/>
      </c>
      <c r="B514" s="21" t="str">
        <f>IF(ISNUMBER(A514),'Steps 3+4'!B426," ")</f>
        <v xml:space="preserve"> </v>
      </c>
      <c r="C514" s="21" t="str">
        <f t="shared" si="15"/>
        <v xml:space="preserve"> </v>
      </c>
      <c r="F514" s="4" t="e">
        <f>VLOOKUP(E514,'Steps 3+4'!B:G,5,FALSE)</f>
        <v>#N/A</v>
      </c>
    </row>
    <row r="515" spans="1:6">
      <c r="A515" t="str">
        <f>IFERROR(IF((A514+1&lt;='Steps 1+2'!$E$13),A514+1," "),"")</f>
        <v/>
      </c>
      <c r="B515" s="21" t="str">
        <f>IF(ISNUMBER(A515),'Steps 3+4'!B427," ")</f>
        <v xml:space="preserve"> </v>
      </c>
      <c r="C515" s="21" t="str">
        <f t="shared" si="15"/>
        <v xml:space="preserve"> </v>
      </c>
      <c r="F515" s="4" t="e">
        <f>VLOOKUP(E515,'Steps 3+4'!B:G,5,FALSE)</f>
        <v>#N/A</v>
      </c>
    </row>
    <row r="516" spans="1:6">
      <c r="A516" t="str">
        <f>IFERROR(IF((A515+1&lt;='Steps 1+2'!$E$13),A515+1," "),"")</f>
        <v/>
      </c>
      <c r="B516" s="21" t="str">
        <f>IF(ISNUMBER(A516),'Steps 3+4'!B428," ")</f>
        <v xml:space="preserve"> </v>
      </c>
      <c r="C516" s="21" t="str">
        <f t="shared" ref="C516:C579" si="16">IFERROR(((LEFT(B516,2)&amp;MID(B516,4,3)&amp;RIGHT(B516,3))*1)," ")</f>
        <v xml:space="preserve"> </v>
      </c>
      <c r="F516" s="4" t="e">
        <f>VLOOKUP(E516,'Steps 3+4'!B:G,5,FALSE)</f>
        <v>#N/A</v>
      </c>
    </row>
    <row r="517" spans="1:6">
      <c r="A517" t="str">
        <f>IFERROR(IF((A516+1&lt;='Steps 1+2'!$E$13),A516+1," "),"")</f>
        <v/>
      </c>
      <c r="B517" s="21" t="str">
        <f>IF(ISNUMBER(A517),'Steps 3+4'!B429," ")</f>
        <v xml:space="preserve"> </v>
      </c>
      <c r="C517" s="21" t="str">
        <f t="shared" si="16"/>
        <v xml:space="preserve"> </v>
      </c>
      <c r="F517" s="4" t="e">
        <f>VLOOKUP(E517,'Steps 3+4'!B:G,5,FALSE)</f>
        <v>#N/A</v>
      </c>
    </row>
    <row r="518" spans="1:6">
      <c r="A518" t="str">
        <f>IFERROR(IF((A517+1&lt;='Steps 1+2'!$E$13),A517+1," "),"")</f>
        <v/>
      </c>
      <c r="B518" s="21" t="str">
        <f>IF(ISNUMBER(A518),'Steps 3+4'!B430," ")</f>
        <v xml:space="preserve"> </v>
      </c>
      <c r="C518" s="21" t="str">
        <f t="shared" si="16"/>
        <v xml:space="preserve"> </v>
      </c>
      <c r="F518" s="4" t="e">
        <f>VLOOKUP(E518,'Steps 3+4'!B:G,5,FALSE)</f>
        <v>#N/A</v>
      </c>
    </row>
    <row r="519" spans="1:6">
      <c r="A519" t="str">
        <f>IFERROR(IF((A518+1&lt;='Steps 1+2'!$E$13),A518+1," "),"")</f>
        <v/>
      </c>
      <c r="B519" s="21" t="str">
        <f>IF(ISNUMBER(A519),'Steps 3+4'!B431," ")</f>
        <v xml:space="preserve"> </v>
      </c>
      <c r="C519" s="21" t="str">
        <f t="shared" si="16"/>
        <v xml:space="preserve"> </v>
      </c>
      <c r="F519" s="4" t="e">
        <f>VLOOKUP(E519,'Steps 3+4'!B:G,5,FALSE)</f>
        <v>#N/A</v>
      </c>
    </row>
    <row r="520" spans="1:6">
      <c r="A520" t="str">
        <f>IFERROR(IF((A519+1&lt;='Steps 1+2'!$E$13),A519+1," "),"")</f>
        <v/>
      </c>
      <c r="B520" s="21" t="str">
        <f>IF(ISNUMBER(A520),'Steps 3+4'!B432," ")</f>
        <v xml:space="preserve"> </v>
      </c>
      <c r="C520" s="21" t="str">
        <f t="shared" si="16"/>
        <v xml:space="preserve"> </v>
      </c>
      <c r="F520" s="4" t="e">
        <f>VLOOKUP(E520,'Steps 3+4'!B:G,5,FALSE)</f>
        <v>#N/A</v>
      </c>
    </row>
    <row r="521" spans="1:6">
      <c r="A521" t="str">
        <f>IFERROR(IF((A520+1&lt;='Steps 1+2'!$E$13),A520+1," "),"")</f>
        <v/>
      </c>
      <c r="B521" s="21" t="str">
        <f>IF(ISNUMBER(A521),'Steps 3+4'!B433," ")</f>
        <v xml:space="preserve"> </v>
      </c>
      <c r="C521" s="21" t="str">
        <f t="shared" si="16"/>
        <v xml:space="preserve"> </v>
      </c>
      <c r="F521" s="4" t="e">
        <f>VLOOKUP(E521,'Steps 3+4'!B:G,5,FALSE)</f>
        <v>#N/A</v>
      </c>
    </row>
    <row r="522" spans="1:6">
      <c r="A522" t="str">
        <f>IFERROR(IF((A521+1&lt;='Steps 1+2'!$E$13),A521+1," "),"")</f>
        <v/>
      </c>
      <c r="B522" s="21" t="str">
        <f>IF(ISNUMBER(A522),'Steps 3+4'!B434," ")</f>
        <v xml:space="preserve"> </v>
      </c>
      <c r="C522" s="21" t="str">
        <f t="shared" si="16"/>
        <v xml:space="preserve"> </v>
      </c>
      <c r="F522" s="4" t="e">
        <f>VLOOKUP(E522,'Steps 3+4'!B:G,5,FALSE)</f>
        <v>#N/A</v>
      </c>
    </row>
    <row r="523" spans="1:6">
      <c r="A523" t="str">
        <f>IFERROR(IF((A522+1&lt;='Steps 1+2'!$E$13),A522+1," "),"")</f>
        <v/>
      </c>
      <c r="B523" s="21" t="str">
        <f>IF(ISNUMBER(A523),'Steps 3+4'!B435," ")</f>
        <v xml:space="preserve"> </v>
      </c>
      <c r="C523" s="21" t="str">
        <f t="shared" si="16"/>
        <v xml:space="preserve"> </v>
      </c>
      <c r="F523" s="4" t="e">
        <f>VLOOKUP(E523,'Steps 3+4'!B:G,5,FALSE)</f>
        <v>#N/A</v>
      </c>
    </row>
    <row r="524" spans="1:6">
      <c r="A524" t="str">
        <f>IFERROR(IF((A523+1&lt;='Steps 1+2'!$E$13),A523+1," "),"")</f>
        <v/>
      </c>
      <c r="B524" s="21" t="str">
        <f>IF(ISNUMBER(A524),'Steps 3+4'!B436," ")</f>
        <v xml:space="preserve"> </v>
      </c>
      <c r="C524" s="21" t="str">
        <f t="shared" si="16"/>
        <v xml:space="preserve"> </v>
      </c>
      <c r="F524" s="4" t="e">
        <f>VLOOKUP(E524,'Steps 3+4'!B:G,5,FALSE)</f>
        <v>#N/A</v>
      </c>
    </row>
    <row r="525" spans="1:6">
      <c r="A525" t="str">
        <f>IFERROR(IF((A524+1&lt;='Steps 1+2'!$E$13),A524+1," "),"")</f>
        <v/>
      </c>
      <c r="B525" s="21" t="str">
        <f>IF(ISNUMBER(A525),'Steps 3+4'!B437," ")</f>
        <v xml:space="preserve"> </v>
      </c>
      <c r="C525" s="21" t="str">
        <f t="shared" si="16"/>
        <v xml:space="preserve"> </v>
      </c>
      <c r="F525" s="4" t="e">
        <f>VLOOKUP(E525,'Steps 3+4'!B:G,5,FALSE)</f>
        <v>#N/A</v>
      </c>
    </row>
    <row r="526" spans="1:6">
      <c r="A526" t="str">
        <f>IFERROR(IF((A525+1&lt;='Steps 1+2'!$E$13),A525+1," "),"")</f>
        <v/>
      </c>
      <c r="B526" s="21" t="str">
        <f>IF(ISNUMBER(A526),'Steps 3+4'!B438," ")</f>
        <v xml:space="preserve"> </v>
      </c>
      <c r="C526" s="21" t="str">
        <f t="shared" si="16"/>
        <v xml:space="preserve"> </v>
      </c>
      <c r="F526" s="4" t="e">
        <f>VLOOKUP(E526,'Steps 3+4'!B:G,5,FALSE)</f>
        <v>#N/A</v>
      </c>
    </row>
    <row r="527" spans="1:6">
      <c r="A527" t="str">
        <f>IFERROR(IF((A526+1&lt;='Steps 1+2'!$E$13),A526+1," "),"")</f>
        <v/>
      </c>
      <c r="B527" s="21" t="str">
        <f>IF(ISNUMBER(A527),'Steps 3+4'!B439," ")</f>
        <v xml:space="preserve"> </v>
      </c>
      <c r="C527" s="21" t="str">
        <f t="shared" si="16"/>
        <v xml:space="preserve"> </v>
      </c>
      <c r="F527" s="4" t="e">
        <f>VLOOKUP(E527,'Steps 3+4'!B:G,5,FALSE)</f>
        <v>#N/A</v>
      </c>
    </row>
    <row r="528" spans="1:6">
      <c r="A528" t="str">
        <f>IFERROR(IF((A527+1&lt;='Steps 1+2'!$E$13),A527+1," "),"")</f>
        <v/>
      </c>
      <c r="B528" s="21" t="str">
        <f>IF(ISNUMBER(A528),'Steps 3+4'!B440," ")</f>
        <v xml:space="preserve"> </v>
      </c>
      <c r="C528" s="21" t="str">
        <f t="shared" si="16"/>
        <v xml:space="preserve"> </v>
      </c>
      <c r="F528" s="4" t="e">
        <f>VLOOKUP(E528,'Steps 3+4'!B:G,5,FALSE)</f>
        <v>#N/A</v>
      </c>
    </row>
    <row r="529" spans="1:6">
      <c r="A529" t="str">
        <f>IFERROR(IF((A528+1&lt;='Steps 1+2'!$E$13),A528+1," "),"")</f>
        <v/>
      </c>
      <c r="B529" s="21" t="str">
        <f>IF(ISNUMBER(A529),'Steps 3+4'!B441," ")</f>
        <v xml:space="preserve"> </v>
      </c>
      <c r="C529" s="21" t="str">
        <f t="shared" si="16"/>
        <v xml:space="preserve"> </v>
      </c>
      <c r="F529" s="4" t="e">
        <f>VLOOKUP(E529,'Steps 3+4'!B:G,5,FALSE)</f>
        <v>#N/A</v>
      </c>
    </row>
    <row r="530" spans="1:6">
      <c r="A530" t="str">
        <f>IFERROR(IF((A529+1&lt;='Steps 1+2'!$E$13),A529+1," "),"")</f>
        <v/>
      </c>
      <c r="B530" s="21" t="str">
        <f>IF(ISNUMBER(A530),'Steps 3+4'!B442," ")</f>
        <v xml:space="preserve"> </v>
      </c>
      <c r="C530" s="21" t="str">
        <f t="shared" si="16"/>
        <v xml:space="preserve"> </v>
      </c>
      <c r="F530" s="4" t="e">
        <f>VLOOKUP(E530,'Steps 3+4'!B:G,5,FALSE)</f>
        <v>#N/A</v>
      </c>
    </row>
    <row r="531" spans="1:6">
      <c r="A531" t="str">
        <f>IFERROR(IF((A530+1&lt;='Steps 1+2'!$E$13),A530+1," "),"")</f>
        <v/>
      </c>
      <c r="B531" s="21" t="str">
        <f>IF(ISNUMBER(A531),'Steps 3+4'!B443," ")</f>
        <v xml:space="preserve"> </v>
      </c>
      <c r="C531" s="21" t="str">
        <f t="shared" si="16"/>
        <v xml:space="preserve"> </v>
      </c>
      <c r="F531" s="4" t="e">
        <f>VLOOKUP(E531,'Steps 3+4'!B:G,5,FALSE)</f>
        <v>#N/A</v>
      </c>
    </row>
    <row r="532" spans="1:6">
      <c r="A532" t="str">
        <f>IFERROR(IF((A531+1&lt;='Steps 1+2'!$E$13),A531+1," "),"")</f>
        <v/>
      </c>
      <c r="B532" s="21" t="str">
        <f>IF(ISNUMBER(A532),'Steps 3+4'!B444," ")</f>
        <v xml:space="preserve"> </v>
      </c>
      <c r="C532" s="21" t="str">
        <f t="shared" si="16"/>
        <v xml:space="preserve"> </v>
      </c>
      <c r="F532" s="4" t="e">
        <f>VLOOKUP(E532,'Steps 3+4'!B:G,5,FALSE)</f>
        <v>#N/A</v>
      </c>
    </row>
    <row r="533" spans="1:6">
      <c r="A533" t="str">
        <f>IFERROR(IF((A532+1&lt;='Steps 1+2'!$E$13),A532+1," "),"")</f>
        <v/>
      </c>
      <c r="B533" s="21" t="str">
        <f>IF(ISNUMBER(A533),'Steps 3+4'!B445," ")</f>
        <v xml:space="preserve"> </v>
      </c>
      <c r="C533" s="21" t="str">
        <f t="shared" si="16"/>
        <v xml:space="preserve"> </v>
      </c>
      <c r="F533" s="4" t="e">
        <f>VLOOKUP(E533,'Steps 3+4'!B:G,5,FALSE)</f>
        <v>#N/A</v>
      </c>
    </row>
    <row r="534" spans="1:6">
      <c r="A534" t="str">
        <f>IFERROR(IF((A533+1&lt;='Steps 1+2'!$E$13),A533+1," "),"")</f>
        <v/>
      </c>
      <c r="B534" s="21" t="str">
        <f>IF(ISNUMBER(A534),'Steps 3+4'!B446," ")</f>
        <v xml:space="preserve"> </v>
      </c>
      <c r="C534" s="21" t="str">
        <f t="shared" si="16"/>
        <v xml:space="preserve"> </v>
      </c>
      <c r="F534" s="4" t="e">
        <f>VLOOKUP(E534,'Steps 3+4'!B:G,5,FALSE)</f>
        <v>#N/A</v>
      </c>
    </row>
    <row r="535" spans="1:6">
      <c r="A535" t="str">
        <f>IFERROR(IF((A534+1&lt;='Steps 1+2'!$E$13),A534+1," "),"")</f>
        <v/>
      </c>
      <c r="B535" s="21" t="str">
        <f>IF(ISNUMBER(A535),'Steps 3+4'!B447," ")</f>
        <v xml:space="preserve"> </v>
      </c>
      <c r="C535" s="21" t="str">
        <f t="shared" si="16"/>
        <v xml:space="preserve"> </v>
      </c>
      <c r="F535" s="4" t="e">
        <f>VLOOKUP(E535,'Steps 3+4'!B:G,5,FALSE)</f>
        <v>#N/A</v>
      </c>
    </row>
    <row r="536" spans="1:6">
      <c r="A536" t="str">
        <f>IFERROR(IF((A535+1&lt;='Steps 1+2'!$E$13),A535+1," "),"")</f>
        <v/>
      </c>
      <c r="B536" s="21" t="str">
        <f>IF(ISNUMBER(A536),'Steps 3+4'!B448," ")</f>
        <v xml:space="preserve"> </v>
      </c>
      <c r="C536" s="21" t="str">
        <f t="shared" si="16"/>
        <v xml:space="preserve"> </v>
      </c>
      <c r="F536" s="4" t="e">
        <f>VLOOKUP(E536,'Steps 3+4'!B:G,5,FALSE)</f>
        <v>#N/A</v>
      </c>
    </row>
    <row r="537" spans="1:6">
      <c r="A537" t="str">
        <f>IFERROR(IF((A536+1&lt;='Steps 1+2'!$E$13),A536+1," "),"")</f>
        <v/>
      </c>
      <c r="B537" s="21" t="str">
        <f>IF(ISNUMBER(A537),'Steps 3+4'!B449," ")</f>
        <v xml:space="preserve"> </v>
      </c>
      <c r="C537" s="21" t="str">
        <f t="shared" si="16"/>
        <v xml:space="preserve"> </v>
      </c>
      <c r="F537" s="4" t="e">
        <f>VLOOKUP(E537,'Steps 3+4'!B:G,5,FALSE)</f>
        <v>#N/A</v>
      </c>
    </row>
    <row r="538" spans="1:6">
      <c r="A538" t="str">
        <f>IFERROR(IF((A537+1&lt;='Steps 1+2'!$E$13),A537+1," "),"")</f>
        <v/>
      </c>
      <c r="B538" s="21" t="str">
        <f>IF(ISNUMBER(A538),'Steps 3+4'!B450," ")</f>
        <v xml:space="preserve"> </v>
      </c>
      <c r="C538" s="21" t="str">
        <f t="shared" si="16"/>
        <v xml:space="preserve"> </v>
      </c>
      <c r="F538" s="4" t="e">
        <f>VLOOKUP(E538,'Steps 3+4'!B:G,5,FALSE)</f>
        <v>#N/A</v>
      </c>
    </row>
    <row r="539" spans="1:6">
      <c r="A539" t="str">
        <f>IFERROR(IF((A538+1&lt;='Steps 1+2'!$E$13),A538+1," "),"")</f>
        <v/>
      </c>
      <c r="B539" s="21" t="str">
        <f>IF(ISNUMBER(A539),'Steps 3+4'!B451," ")</f>
        <v xml:space="preserve"> </v>
      </c>
      <c r="C539" s="21" t="str">
        <f t="shared" si="16"/>
        <v xml:space="preserve"> </v>
      </c>
      <c r="F539" s="4" t="e">
        <f>VLOOKUP(E539,'Steps 3+4'!B:G,5,FALSE)</f>
        <v>#N/A</v>
      </c>
    </row>
    <row r="540" spans="1:6">
      <c r="A540" t="str">
        <f>IFERROR(IF((A539+1&lt;='Steps 1+2'!$E$13),A539+1," "),"")</f>
        <v/>
      </c>
      <c r="B540" s="21" t="str">
        <f>IF(ISNUMBER(A540),'Steps 3+4'!B452," ")</f>
        <v xml:space="preserve"> </v>
      </c>
      <c r="C540" s="21" t="str">
        <f t="shared" si="16"/>
        <v xml:space="preserve"> </v>
      </c>
      <c r="F540" s="4" t="e">
        <f>VLOOKUP(E540,'Steps 3+4'!B:G,5,FALSE)</f>
        <v>#N/A</v>
      </c>
    </row>
    <row r="541" spans="1:6">
      <c r="A541" t="str">
        <f>IFERROR(IF((A540+1&lt;='Steps 1+2'!$E$13),A540+1," "),"")</f>
        <v/>
      </c>
      <c r="B541" s="21" t="str">
        <f>IF(ISNUMBER(A541),'Steps 3+4'!B453," ")</f>
        <v xml:space="preserve"> </v>
      </c>
      <c r="C541" s="21" t="str">
        <f t="shared" si="16"/>
        <v xml:space="preserve"> </v>
      </c>
      <c r="F541" s="4" t="e">
        <f>VLOOKUP(E541,'Steps 3+4'!B:G,5,FALSE)</f>
        <v>#N/A</v>
      </c>
    </row>
    <row r="542" spans="1:6">
      <c r="A542" t="str">
        <f>IFERROR(IF((A541+1&lt;='Steps 1+2'!$E$13),A541+1," "),"")</f>
        <v/>
      </c>
      <c r="B542" s="21" t="str">
        <f>IF(ISNUMBER(A542),'Steps 3+4'!B454," ")</f>
        <v xml:space="preserve"> </v>
      </c>
      <c r="C542" s="21" t="str">
        <f t="shared" si="16"/>
        <v xml:space="preserve"> </v>
      </c>
      <c r="F542" s="4" t="e">
        <f>VLOOKUP(E542,'Steps 3+4'!B:G,5,FALSE)</f>
        <v>#N/A</v>
      </c>
    </row>
    <row r="543" spans="1:6">
      <c r="A543" t="str">
        <f>IFERROR(IF((A542+1&lt;='Steps 1+2'!$E$13),A542+1," "),"")</f>
        <v/>
      </c>
      <c r="B543" s="21" t="str">
        <f>IF(ISNUMBER(A543),'Steps 3+4'!B455," ")</f>
        <v xml:space="preserve"> </v>
      </c>
      <c r="C543" s="21" t="str">
        <f t="shared" si="16"/>
        <v xml:space="preserve"> </v>
      </c>
      <c r="F543" s="4" t="e">
        <f>VLOOKUP(E543,'Steps 3+4'!B:G,5,FALSE)</f>
        <v>#N/A</v>
      </c>
    </row>
    <row r="544" spans="1:6">
      <c r="A544" t="str">
        <f>IFERROR(IF((A543+1&lt;='Steps 1+2'!$E$13),A543+1," "),"")</f>
        <v/>
      </c>
      <c r="B544" s="21" t="str">
        <f>IF(ISNUMBER(A544),'Steps 3+4'!B456," ")</f>
        <v xml:space="preserve"> </v>
      </c>
      <c r="C544" s="21" t="str">
        <f t="shared" si="16"/>
        <v xml:space="preserve"> </v>
      </c>
      <c r="F544" s="4" t="e">
        <f>VLOOKUP(E544,'Steps 3+4'!B:G,5,FALSE)</f>
        <v>#N/A</v>
      </c>
    </row>
    <row r="545" spans="1:6">
      <c r="A545" t="str">
        <f>IFERROR(IF((A544+1&lt;='Steps 1+2'!$E$13),A544+1," "),"")</f>
        <v/>
      </c>
      <c r="B545" s="21" t="str">
        <f>IF(ISNUMBER(A545),'Steps 3+4'!B457," ")</f>
        <v xml:space="preserve"> </v>
      </c>
      <c r="C545" s="21" t="str">
        <f t="shared" si="16"/>
        <v xml:space="preserve"> </v>
      </c>
      <c r="F545" s="4" t="e">
        <f>VLOOKUP(E545,'Steps 3+4'!B:G,5,FALSE)</f>
        <v>#N/A</v>
      </c>
    </row>
    <row r="546" spans="1:6">
      <c r="A546" t="str">
        <f>IFERROR(IF((A545+1&lt;='Steps 1+2'!$E$13),A545+1," "),"")</f>
        <v/>
      </c>
      <c r="B546" s="21" t="str">
        <f>IF(ISNUMBER(A546),'Steps 3+4'!B458," ")</f>
        <v xml:space="preserve"> </v>
      </c>
      <c r="C546" s="21" t="str">
        <f t="shared" si="16"/>
        <v xml:space="preserve"> </v>
      </c>
      <c r="F546" s="4" t="e">
        <f>VLOOKUP(E546,'Steps 3+4'!B:G,5,FALSE)</f>
        <v>#N/A</v>
      </c>
    </row>
    <row r="547" spans="1:6">
      <c r="A547" t="str">
        <f>IFERROR(IF((A546+1&lt;='Steps 1+2'!$E$13),A546+1," "),"")</f>
        <v/>
      </c>
      <c r="B547" s="21" t="str">
        <f>IF(ISNUMBER(A547),'Steps 3+4'!B459," ")</f>
        <v xml:space="preserve"> </v>
      </c>
      <c r="C547" s="21" t="str">
        <f t="shared" si="16"/>
        <v xml:space="preserve"> </v>
      </c>
      <c r="F547" s="4" t="e">
        <f>VLOOKUP(E547,'Steps 3+4'!B:G,5,FALSE)</f>
        <v>#N/A</v>
      </c>
    </row>
    <row r="548" spans="1:6">
      <c r="A548" t="str">
        <f>IFERROR(IF((A547+1&lt;='Steps 1+2'!$E$13),A547+1," "),"")</f>
        <v/>
      </c>
      <c r="B548" s="21" t="str">
        <f>IF(ISNUMBER(A548),'Steps 3+4'!B460," ")</f>
        <v xml:space="preserve"> </v>
      </c>
      <c r="C548" s="21" t="str">
        <f t="shared" si="16"/>
        <v xml:space="preserve"> </v>
      </c>
      <c r="F548" s="4" t="e">
        <f>VLOOKUP(E548,'Steps 3+4'!B:G,5,FALSE)</f>
        <v>#N/A</v>
      </c>
    </row>
    <row r="549" spans="1:6">
      <c r="A549" t="str">
        <f>IFERROR(IF((A548+1&lt;='Steps 1+2'!$E$13),A548+1," "),"")</f>
        <v/>
      </c>
      <c r="B549" s="21" t="str">
        <f>IF(ISNUMBER(A549),'Steps 3+4'!B461," ")</f>
        <v xml:space="preserve"> </v>
      </c>
      <c r="C549" s="21" t="str">
        <f t="shared" si="16"/>
        <v xml:space="preserve"> </v>
      </c>
      <c r="F549" s="4" t="e">
        <f>VLOOKUP(E549,'Steps 3+4'!B:G,5,FALSE)</f>
        <v>#N/A</v>
      </c>
    </row>
    <row r="550" spans="1:6">
      <c r="A550" t="str">
        <f>IFERROR(IF((A549+1&lt;='Steps 1+2'!$E$13),A549+1," "),"")</f>
        <v/>
      </c>
      <c r="B550" s="21" t="str">
        <f>IF(ISNUMBER(A550),'Steps 3+4'!B462," ")</f>
        <v xml:space="preserve"> </v>
      </c>
      <c r="C550" s="21" t="str">
        <f t="shared" si="16"/>
        <v xml:space="preserve"> </v>
      </c>
      <c r="F550" s="4" t="e">
        <f>VLOOKUP(E550,'Steps 3+4'!B:G,5,FALSE)</f>
        <v>#N/A</v>
      </c>
    </row>
    <row r="551" spans="1:6">
      <c r="A551" t="str">
        <f>IFERROR(IF((A550+1&lt;='Steps 1+2'!$E$13),A550+1," "),"")</f>
        <v/>
      </c>
      <c r="B551" s="21" t="str">
        <f>IF(ISNUMBER(A551),'Steps 3+4'!B463," ")</f>
        <v xml:space="preserve"> </v>
      </c>
      <c r="C551" s="21" t="str">
        <f t="shared" si="16"/>
        <v xml:space="preserve"> </v>
      </c>
      <c r="F551" s="4" t="e">
        <f>VLOOKUP(E551,'Steps 3+4'!B:G,5,FALSE)</f>
        <v>#N/A</v>
      </c>
    </row>
    <row r="552" spans="1:6">
      <c r="A552" t="str">
        <f>IFERROR(IF((A551+1&lt;='Steps 1+2'!$E$13),A551+1," "),"")</f>
        <v/>
      </c>
      <c r="B552" s="21" t="str">
        <f>IF(ISNUMBER(A552),'Steps 3+4'!B464," ")</f>
        <v xml:space="preserve"> </v>
      </c>
      <c r="C552" s="21" t="str">
        <f t="shared" si="16"/>
        <v xml:space="preserve"> </v>
      </c>
      <c r="F552" s="4" t="e">
        <f>VLOOKUP(E552,'Steps 3+4'!B:G,5,FALSE)</f>
        <v>#N/A</v>
      </c>
    </row>
    <row r="553" spans="1:6">
      <c r="A553" t="str">
        <f>IFERROR(IF((A552+1&lt;='Steps 1+2'!$E$13),A552+1," "),"")</f>
        <v/>
      </c>
      <c r="B553" s="21" t="str">
        <f>IF(ISNUMBER(A553),'Steps 3+4'!B465," ")</f>
        <v xml:space="preserve"> </v>
      </c>
      <c r="C553" s="21" t="str">
        <f t="shared" si="16"/>
        <v xml:space="preserve"> </v>
      </c>
      <c r="F553" s="4" t="e">
        <f>VLOOKUP(E553,'Steps 3+4'!B:G,5,FALSE)</f>
        <v>#N/A</v>
      </c>
    </row>
    <row r="554" spans="1:6">
      <c r="A554" t="str">
        <f>IFERROR(IF((A553+1&lt;='Steps 1+2'!$E$13),A553+1," "),"")</f>
        <v/>
      </c>
      <c r="B554" s="21" t="str">
        <f>IF(ISNUMBER(A554),'Steps 3+4'!B466," ")</f>
        <v xml:space="preserve"> </v>
      </c>
      <c r="C554" s="21" t="str">
        <f t="shared" si="16"/>
        <v xml:space="preserve"> </v>
      </c>
      <c r="F554" s="4" t="e">
        <f>VLOOKUP(E554,'Steps 3+4'!B:G,5,FALSE)</f>
        <v>#N/A</v>
      </c>
    </row>
    <row r="555" spans="1:6">
      <c r="A555" t="str">
        <f>IFERROR(IF((A554+1&lt;='Steps 1+2'!$E$13),A554+1," "),"")</f>
        <v/>
      </c>
      <c r="B555" s="21" t="str">
        <f>IF(ISNUMBER(A555),'Steps 3+4'!B467," ")</f>
        <v xml:space="preserve"> </v>
      </c>
      <c r="C555" s="21" t="str">
        <f t="shared" si="16"/>
        <v xml:space="preserve"> </v>
      </c>
      <c r="F555" s="4" t="e">
        <f>VLOOKUP(E555,'Steps 3+4'!B:G,5,FALSE)</f>
        <v>#N/A</v>
      </c>
    </row>
    <row r="556" spans="1:6">
      <c r="A556" t="str">
        <f>IFERROR(IF((A555+1&lt;='Steps 1+2'!$E$13),A555+1," "),"")</f>
        <v/>
      </c>
      <c r="B556" s="21" t="str">
        <f>IF(ISNUMBER(A556),'Steps 3+4'!B468," ")</f>
        <v xml:space="preserve"> </v>
      </c>
      <c r="C556" s="21" t="str">
        <f t="shared" si="16"/>
        <v xml:space="preserve"> </v>
      </c>
      <c r="F556" s="4" t="e">
        <f>VLOOKUP(E556,'Steps 3+4'!B:G,5,FALSE)</f>
        <v>#N/A</v>
      </c>
    </row>
    <row r="557" spans="1:6">
      <c r="A557" t="str">
        <f>IFERROR(IF((A556+1&lt;='Steps 1+2'!$E$13),A556+1," "),"")</f>
        <v/>
      </c>
      <c r="B557" s="21" t="str">
        <f>IF(ISNUMBER(A557),'Steps 3+4'!B469," ")</f>
        <v xml:space="preserve"> </v>
      </c>
      <c r="C557" s="21" t="str">
        <f t="shared" si="16"/>
        <v xml:space="preserve"> </v>
      </c>
      <c r="F557" s="4" t="e">
        <f>VLOOKUP(E557,'Steps 3+4'!B:G,5,FALSE)</f>
        <v>#N/A</v>
      </c>
    </row>
    <row r="558" spans="1:6">
      <c r="A558" t="str">
        <f>IFERROR(IF((A557+1&lt;='Steps 1+2'!$E$13),A557+1," "),"")</f>
        <v/>
      </c>
      <c r="B558" s="21" t="str">
        <f>IF(ISNUMBER(A558),'Steps 3+4'!B470," ")</f>
        <v xml:space="preserve"> </v>
      </c>
      <c r="C558" s="21" t="str">
        <f t="shared" si="16"/>
        <v xml:space="preserve"> </v>
      </c>
      <c r="F558" s="4" t="e">
        <f>VLOOKUP(E558,'Steps 3+4'!B:G,5,FALSE)</f>
        <v>#N/A</v>
      </c>
    </row>
    <row r="559" spans="1:6">
      <c r="A559" t="str">
        <f>IFERROR(IF((A558+1&lt;='Steps 1+2'!$E$13),A558+1," "),"")</f>
        <v/>
      </c>
      <c r="B559" s="21" t="str">
        <f>IF(ISNUMBER(A559),'Steps 3+4'!B471," ")</f>
        <v xml:space="preserve"> </v>
      </c>
      <c r="C559" s="21" t="str">
        <f t="shared" si="16"/>
        <v xml:space="preserve"> </v>
      </c>
      <c r="F559" s="4" t="e">
        <f>VLOOKUP(E559,'Steps 3+4'!B:G,5,FALSE)</f>
        <v>#N/A</v>
      </c>
    </row>
    <row r="560" spans="1:6">
      <c r="A560" t="str">
        <f>IFERROR(IF((A559+1&lt;='Steps 1+2'!$E$13),A559+1," "),"")</f>
        <v/>
      </c>
      <c r="B560" s="21" t="str">
        <f>IF(ISNUMBER(A560),'Steps 3+4'!B472," ")</f>
        <v xml:space="preserve"> </v>
      </c>
      <c r="C560" s="21" t="str">
        <f t="shared" si="16"/>
        <v xml:space="preserve"> </v>
      </c>
      <c r="F560" s="4" t="e">
        <f>VLOOKUP(E560,'Steps 3+4'!B:G,5,FALSE)</f>
        <v>#N/A</v>
      </c>
    </row>
    <row r="561" spans="1:6">
      <c r="A561" t="str">
        <f>IFERROR(IF((A560+1&lt;='Steps 1+2'!$E$13),A560+1," "),"")</f>
        <v/>
      </c>
      <c r="B561" s="21" t="str">
        <f>IF(ISNUMBER(A561),'Steps 3+4'!B473," ")</f>
        <v xml:space="preserve"> </v>
      </c>
      <c r="C561" s="21" t="str">
        <f t="shared" si="16"/>
        <v xml:space="preserve"> </v>
      </c>
      <c r="F561" s="4" t="e">
        <f>VLOOKUP(E561,'Steps 3+4'!B:G,5,FALSE)</f>
        <v>#N/A</v>
      </c>
    </row>
    <row r="562" spans="1:6">
      <c r="A562" t="str">
        <f>IFERROR(IF((A561+1&lt;='Steps 1+2'!$E$13),A561+1," "),"")</f>
        <v/>
      </c>
      <c r="B562" s="21" t="str">
        <f>IF(ISNUMBER(A562),'Steps 3+4'!B474," ")</f>
        <v xml:space="preserve"> </v>
      </c>
      <c r="C562" s="21" t="str">
        <f t="shared" si="16"/>
        <v xml:space="preserve"> </v>
      </c>
      <c r="F562" s="4" t="e">
        <f>VLOOKUP(E562,'Steps 3+4'!B:G,5,FALSE)</f>
        <v>#N/A</v>
      </c>
    </row>
    <row r="563" spans="1:6">
      <c r="A563" t="str">
        <f>IFERROR(IF((A562+1&lt;='Steps 1+2'!$E$13),A562+1," "),"")</f>
        <v/>
      </c>
      <c r="B563" s="21" t="str">
        <f>IF(ISNUMBER(A563),'Steps 3+4'!B475," ")</f>
        <v xml:space="preserve"> </v>
      </c>
      <c r="C563" s="21" t="str">
        <f t="shared" si="16"/>
        <v xml:space="preserve"> </v>
      </c>
      <c r="F563" s="4" t="e">
        <f>VLOOKUP(E563,'Steps 3+4'!B:G,5,FALSE)</f>
        <v>#N/A</v>
      </c>
    </row>
    <row r="564" spans="1:6">
      <c r="A564" t="str">
        <f>IFERROR(IF((A563+1&lt;='Steps 1+2'!$E$13),A563+1," "),"")</f>
        <v/>
      </c>
      <c r="B564" s="21" t="str">
        <f>IF(ISNUMBER(A564),'Steps 3+4'!B476," ")</f>
        <v xml:space="preserve"> </v>
      </c>
      <c r="C564" s="21" t="str">
        <f t="shared" si="16"/>
        <v xml:space="preserve"> </v>
      </c>
      <c r="F564" s="4" t="e">
        <f>VLOOKUP(E564,'Steps 3+4'!B:G,5,FALSE)</f>
        <v>#N/A</v>
      </c>
    </row>
    <row r="565" spans="1:6">
      <c r="A565" t="str">
        <f>IFERROR(IF((A564+1&lt;='Steps 1+2'!$E$13),A564+1," "),"")</f>
        <v/>
      </c>
      <c r="B565" s="21" t="str">
        <f>IF(ISNUMBER(A565),'Steps 3+4'!B477," ")</f>
        <v xml:space="preserve"> </v>
      </c>
      <c r="C565" s="21" t="str">
        <f t="shared" si="16"/>
        <v xml:space="preserve"> </v>
      </c>
      <c r="F565" s="4" t="e">
        <f>VLOOKUP(E565,'Steps 3+4'!B:G,5,FALSE)</f>
        <v>#N/A</v>
      </c>
    </row>
    <row r="566" spans="1:6">
      <c r="A566" t="str">
        <f>IFERROR(IF((A565+1&lt;='Steps 1+2'!$E$13),A565+1," "),"")</f>
        <v/>
      </c>
      <c r="B566" s="21" t="str">
        <f>IF(ISNUMBER(A566),'Steps 3+4'!B478," ")</f>
        <v xml:space="preserve"> </v>
      </c>
      <c r="C566" s="21" t="str">
        <f t="shared" si="16"/>
        <v xml:space="preserve"> </v>
      </c>
      <c r="F566" s="4" t="e">
        <f>VLOOKUP(E566,'Steps 3+4'!B:G,5,FALSE)</f>
        <v>#N/A</v>
      </c>
    </row>
    <row r="567" spans="1:6">
      <c r="A567" t="str">
        <f>IFERROR(IF((A566+1&lt;='Steps 1+2'!$E$13),A566+1," "),"")</f>
        <v/>
      </c>
      <c r="B567" s="21" t="str">
        <f>IF(ISNUMBER(A567),'Steps 3+4'!B479," ")</f>
        <v xml:space="preserve"> </v>
      </c>
      <c r="C567" s="21" t="str">
        <f t="shared" si="16"/>
        <v xml:space="preserve"> </v>
      </c>
      <c r="F567" s="4" t="e">
        <f>VLOOKUP(E567,'Steps 3+4'!B:G,5,FALSE)</f>
        <v>#N/A</v>
      </c>
    </row>
    <row r="568" spans="1:6">
      <c r="A568" t="str">
        <f>IFERROR(IF((A567+1&lt;='Steps 1+2'!$E$13),A567+1," "),"")</f>
        <v/>
      </c>
      <c r="B568" s="21" t="str">
        <f>IF(ISNUMBER(A568),'Steps 3+4'!B480," ")</f>
        <v xml:space="preserve"> </v>
      </c>
      <c r="C568" s="21" t="str">
        <f t="shared" si="16"/>
        <v xml:space="preserve"> </v>
      </c>
      <c r="F568" s="4" t="e">
        <f>VLOOKUP(E568,'Steps 3+4'!B:G,5,FALSE)</f>
        <v>#N/A</v>
      </c>
    </row>
    <row r="569" spans="1:6">
      <c r="A569" t="str">
        <f>IFERROR(IF((A568+1&lt;='Steps 1+2'!$E$13),A568+1," "),"")</f>
        <v/>
      </c>
      <c r="B569" s="21" t="str">
        <f>IF(ISNUMBER(A569),'Steps 3+4'!B481," ")</f>
        <v xml:space="preserve"> </v>
      </c>
      <c r="C569" s="21" t="str">
        <f t="shared" si="16"/>
        <v xml:space="preserve"> </v>
      </c>
      <c r="F569" s="4" t="e">
        <f>VLOOKUP(E569,'Steps 3+4'!B:G,5,FALSE)</f>
        <v>#N/A</v>
      </c>
    </row>
    <row r="570" spans="1:6">
      <c r="A570" t="str">
        <f>IFERROR(IF((A569+1&lt;='Steps 1+2'!$E$13),A569+1," "),"")</f>
        <v/>
      </c>
      <c r="B570" s="21" t="str">
        <f>IF(ISNUMBER(A570),'Steps 3+4'!B482," ")</f>
        <v xml:space="preserve"> </v>
      </c>
      <c r="C570" s="21" t="str">
        <f t="shared" si="16"/>
        <v xml:space="preserve"> </v>
      </c>
      <c r="F570" s="4" t="e">
        <f>VLOOKUP(E570,'Steps 3+4'!B:G,5,FALSE)</f>
        <v>#N/A</v>
      </c>
    </row>
    <row r="571" spans="1:6">
      <c r="A571" t="str">
        <f>IFERROR(IF((A570+1&lt;='Steps 1+2'!$E$13),A570+1," "),"")</f>
        <v/>
      </c>
      <c r="B571" s="21" t="str">
        <f>IF(ISNUMBER(A571),'Steps 3+4'!B483," ")</f>
        <v xml:space="preserve"> </v>
      </c>
      <c r="C571" s="21" t="str">
        <f t="shared" si="16"/>
        <v xml:space="preserve"> </v>
      </c>
      <c r="F571" s="4" t="e">
        <f>VLOOKUP(E571,'Steps 3+4'!B:G,5,FALSE)</f>
        <v>#N/A</v>
      </c>
    </row>
    <row r="572" spans="1:6">
      <c r="A572" t="str">
        <f>IFERROR(IF((A571+1&lt;='Steps 1+2'!$E$13),A571+1," "),"")</f>
        <v/>
      </c>
      <c r="B572" s="21" t="str">
        <f>IF(ISNUMBER(A572),'Steps 3+4'!B484," ")</f>
        <v xml:space="preserve"> </v>
      </c>
      <c r="C572" s="21" t="str">
        <f t="shared" si="16"/>
        <v xml:space="preserve"> </v>
      </c>
      <c r="F572" s="4" t="e">
        <f>VLOOKUP(E572,'Steps 3+4'!B:G,5,FALSE)</f>
        <v>#N/A</v>
      </c>
    </row>
    <row r="573" spans="1:6">
      <c r="A573" t="str">
        <f>IFERROR(IF((A572+1&lt;='Steps 1+2'!$E$13),A572+1," "),"")</f>
        <v/>
      </c>
      <c r="B573" s="21" t="str">
        <f>IF(ISNUMBER(A573),'Steps 3+4'!B485," ")</f>
        <v xml:space="preserve"> </v>
      </c>
      <c r="C573" s="21" t="str">
        <f t="shared" si="16"/>
        <v xml:space="preserve"> </v>
      </c>
      <c r="F573" s="4" t="e">
        <f>VLOOKUP(E573,'Steps 3+4'!B:G,5,FALSE)</f>
        <v>#N/A</v>
      </c>
    </row>
    <row r="574" spans="1:6">
      <c r="A574" t="str">
        <f>IFERROR(IF((A573+1&lt;='Steps 1+2'!$E$13),A573+1," "),"")</f>
        <v/>
      </c>
      <c r="B574" s="21" t="str">
        <f>IF(ISNUMBER(A574),'Steps 3+4'!B486," ")</f>
        <v xml:space="preserve"> </v>
      </c>
      <c r="C574" s="21" t="str">
        <f t="shared" si="16"/>
        <v xml:space="preserve"> </v>
      </c>
      <c r="F574" s="4" t="e">
        <f>VLOOKUP(E574,'Steps 3+4'!B:G,5,FALSE)</f>
        <v>#N/A</v>
      </c>
    </row>
    <row r="575" spans="1:6">
      <c r="A575" t="str">
        <f>IFERROR(IF((A574+1&lt;='Steps 1+2'!$E$13),A574+1," "),"")</f>
        <v/>
      </c>
      <c r="B575" s="21" t="str">
        <f>IF(ISNUMBER(A575),'Steps 3+4'!B487," ")</f>
        <v xml:space="preserve"> </v>
      </c>
      <c r="C575" s="21" t="str">
        <f t="shared" si="16"/>
        <v xml:space="preserve"> </v>
      </c>
      <c r="F575" s="4" t="e">
        <f>VLOOKUP(E575,'Steps 3+4'!B:G,5,FALSE)</f>
        <v>#N/A</v>
      </c>
    </row>
    <row r="576" spans="1:6">
      <c r="A576" t="str">
        <f>IFERROR(IF((A575+1&lt;='Steps 1+2'!$E$13),A575+1," "),"")</f>
        <v/>
      </c>
      <c r="B576" s="21" t="str">
        <f>IF(ISNUMBER(A576),'Steps 3+4'!B488," ")</f>
        <v xml:space="preserve"> </v>
      </c>
      <c r="C576" s="21" t="str">
        <f t="shared" si="16"/>
        <v xml:space="preserve"> </v>
      </c>
      <c r="F576" s="4" t="e">
        <f>VLOOKUP(E576,'Steps 3+4'!B:G,5,FALSE)</f>
        <v>#N/A</v>
      </c>
    </row>
    <row r="577" spans="1:6">
      <c r="A577" t="str">
        <f>IFERROR(IF((A576+1&lt;='Steps 1+2'!$E$13),A576+1," "),"")</f>
        <v/>
      </c>
      <c r="B577" s="21" t="str">
        <f>IF(ISNUMBER(A577),'Steps 3+4'!B489," ")</f>
        <v xml:space="preserve"> </v>
      </c>
      <c r="C577" s="21" t="str">
        <f t="shared" si="16"/>
        <v xml:space="preserve"> </v>
      </c>
      <c r="F577" s="4" t="e">
        <f>VLOOKUP(E577,'Steps 3+4'!B:G,5,FALSE)</f>
        <v>#N/A</v>
      </c>
    </row>
    <row r="578" spans="1:6">
      <c r="A578" t="str">
        <f>IFERROR(IF((A577+1&lt;='Steps 1+2'!$E$13),A577+1," "),"")</f>
        <v/>
      </c>
      <c r="B578" s="21" t="str">
        <f>IF(ISNUMBER(A578),'Steps 3+4'!B490," ")</f>
        <v xml:space="preserve"> </v>
      </c>
      <c r="C578" s="21" t="str">
        <f t="shared" si="16"/>
        <v xml:space="preserve"> </v>
      </c>
      <c r="F578" s="4" t="e">
        <f>VLOOKUP(E578,'Steps 3+4'!B:G,5,FALSE)</f>
        <v>#N/A</v>
      </c>
    </row>
    <row r="579" spans="1:6">
      <c r="A579" t="str">
        <f>IFERROR(IF((A578+1&lt;='Steps 1+2'!$E$13),A578+1," "),"")</f>
        <v/>
      </c>
      <c r="B579" s="21" t="str">
        <f>IF(ISNUMBER(A579),'Steps 3+4'!B491," ")</f>
        <v xml:space="preserve"> </v>
      </c>
      <c r="C579" s="21" t="str">
        <f t="shared" si="16"/>
        <v xml:space="preserve"> </v>
      </c>
      <c r="F579" s="4" t="e">
        <f>VLOOKUP(E579,'Steps 3+4'!B:G,5,FALSE)</f>
        <v>#N/A</v>
      </c>
    </row>
    <row r="580" spans="1:6">
      <c r="A580" t="str">
        <f>IFERROR(IF((A579+1&lt;='Steps 1+2'!$E$13),A579+1," "),"")</f>
        <v/>
      </c>
      <c r="B580" s="21" t="str">
        <f>IF(ISNUMBER(A580),'Steps 3+4'!B492," ")</f>
        <v xml:space="preserve"> </v>
      </c>
      <c r="C580" s="21" t="str">
        <f t="shared" ref="C580:C643" si="17">IFERROR(((LEFT(B580,2)&amp;MID(B580,4,3)&amp;RIGHT(B580,3))*1)," ")</f>
        <v xml:space="preserve"> </v>
      </c>
      <c r="F580" s="4" t="e">
        <f>VLOOKUP(E580,'Steps 3+4'!B:G,5,FALSE)</f>
        <v>#N/A</v>
      </c>
    </row>
    <row r="581" spans="1:6">
      <c r="A581" t="str">
        <f>IFERROR(IF((A580+1&lt;='Steps 1+2'!$E$13),A580+1," "),"")</f>
        <v/>
      </c>
      <c r="B581" s="21" t="str">
        <f>IF(ISNUMBER(A581),'Steps 3+4'!B493," ")</f>
        <v xml:space="preserve"> </v>
      </c>
      <c r="C581" s="21" t="str">
        <f t="shared" si="17"/>
        <v xml:space="preserve"> </v>
      </c>
      <c r="F581" s="4" t="e">
        <f>VLOOKUP(E581,'Steps 3+4'!B:G,5,FALSE)</f>
        <v>#N/A</v>
      </c>
    </row>
    <row r="582" spans="1:6">
      <c r="A582" t="str">
        <f>IFERROR(IF((A581+1&lt;='Steps 1+2'!$E$13),A581+1," "),"")</f>
        <v/>
      </c>
      <c r="B582" s="21" t="str">
        <f>IF(ISNUMBER(A582),'Steps 3+4'!B494," ")</f>
        <v xml:space="preserve"> </v>
      </c>
      <c r="C582" s="21" t="str">
        <f t="shared" si="17"/>
        <v xml:space="preserve"> </v>
      </c>
      <c r="F582" s="4" t="e">
        <f>VLOOKUP(E582,'Steps 3+4'!B:G,5,FALSE)</f>
        <v>#N/A</v>
      </c>
    </row>
    <row r="583" spans="1:6">
      <c r="A583" t="str">
        <f>IFERROR(IF((A582+1&lt;='Steps 1+2'!$E$13),A582+1," "),"")</f>
        <v/>
      </c>
      <c r="B583" s="21" t="str">
        <f>IF(ISNUMBER(A583),'Steps 3+4'!B495," ")</f>
        <v xml:space="preserve"> </v>
      </c>
      <c r="C583" s="21" t="str">
        <f t="shared" si="17"/>
        <v xml:space="preserve"> </v>
      </c>
      <c r="F583" s="4" t="e">
        <f>VLOOKUP(E583,'Steps 3+4'!B:G,5,FALSE)</f>
        <v>#N/A</v>
      </c>
    </row>
    <row r="584" spans="1:6">
      <c r="A584" t="str">
        <f>IFERROR(IF((A583+1&lt;='Steps 1+2'!$E$13),A583+1," "),"")</f>
        <v/>
      </c>
      <c r="B584" s="21" t="str">
        <f>IF(ISNUMBER(A584),'Steps 3+4'!B496," ")</f>
        <v xml:space="preserve"> </v>
      </c>
      <c r="C584" s="21" t="str">
        <f t="shared" si="17"/>
        <v xml:space="preserve"> </v>
      </c>
      <c r="F584" s="4" t="e">
        <f>VLOOKUP(E584,'Steps 3+4'!B:G,5,FALSE)</f>
        <v>#N/A</v>
      </c>
    </row>
    <row r="585" spans="1:6">
      <c r="A585" t="str">
        <f>IFERROR(IF((A584+1&lt;='Steps 1+2'!$E$13),A584+1," "),"")</f>
        <v/>
      </c>
      <c r="B585" s="21" t="str">
        <f>IF(ISNUMBER(A585),'Steps 3+4'!B497," ")</f>
        <v xml:space="preserve"> </v>
      </c>
      <c r="C585" s="21" t="str">
        <f t="shared" si="17"/>
        <v xml:space="preserve"> </v>
      </c>
      <c r="F585" s="4" t="e">
        <f>VLOOKUP(E585,'Steps 3+4'!B:G,5,FALSE)</f>
        <v>#N/A</v>
      </c>
    </row>
    <row r="586" spans="1:6">
      <c r="A586" t="str">
        <f>IFERROR(IF((A585+1&lt;='Steps 1+2'!$E$13),A585+1," "),"")</f>
        <v/>
      </c>
      <c r="B586" s="21" t="str">
        <f>IF(ISNUMBER(A586),'Steps 3+4'!B498," ")</f>
        <v xml:space="preserve"> </v>
      </c>
      <c r="C586" s="21" t="str">
        <f t="shared" si="17"/>
        <v xml:space="preserve"> </v>
      </c>
      <c r="F586" s="4" t="e">
        <f>VLOOKUP(E586,'Steps 3+4'!B:G,5,FALSE)</f>
        <v>#N/A</v>
      </c>
    </row>
    <row r="587" spans="1:6">
      <c r="A587" t="str">
        <f>IFERROR(IF((A586+1&lt;='Steps 1+2'!$E$13),A586+1," "),"")</f>
        <v/>
      </c>
      <c r="B587" s="21" t="str">
        <f>IF(ISNUMBER(A587),'Steps 3+4'!B499," ")</f>
        <v xml:space="preserve"> </v>
      </c>
      <c r="C587" s="21" t="str">
        <f t="shared" si="17"/>
        <v xml:space="preserve"> </v>
      </c>
      <c r="F587" s="4" t="e">
        <f>VLOOKUP(E587,'Steps 3+4'!B:G,5,FALSE)</f>
        <v>#N/A</v>
      </c>
    </row>
    <row r="588" spans="1:6">
      <c r="A588" t="str">
        <f>IFERROR(IF((A587+1&lt;='Steps 1+2'!$E$13),A587+1," "),"")</f>
        <v/>
      </c>
      <c r="B588" s="21" t="str">
        <f>IF(ISNUMBER(A588),'Steps 3+4'!B500," ")</f>
        <v xml:space="preserve"> </v>
      </c>
      <c r="C588" s="21" t="str">
        <f t="shared" si="17"/>
        <v xml:space="preserve"> </v>
      </c>
      <c r="F588" s="4" t="e">
        <f>VLOOKUP(E588,'Steps 3+4'!B:G,5,FALSE)</f>
        <v>#N/A</v>
      </c>
    </row>
    <row r="589" spans="1:6">
      <c r="A589" t="str">
        <f>IFERROR(IF((A588+1&lt;='Steps 1+2'!$E$13),A588+1," "),"")</f>
        <v/>
      </c>
      <c r="B589" s="21" t="str">
        <f>IF(ISNUMBER(A589),'Steps 3+4'!B501," ")</f>
        <v xml:space="preserve"> </v>
      </c>
      <c r="C589" s="21" t="str">
        <f t="shared" si="17"/>
        <v xml:space="preserve"> </v>
      </c>
      <c r="F589" s="4" t="e">
        <f>VLOOKUP(E589,'Steps 3+4'!B:G,5,FALSE)</f>
        <v>#N/A</v>
      </c>
    </row>
    <row r="590" spans="1:6">
      <c r="A590" t="str">
        <f>IFERROR(IF((A589+1&lt;='Steps 1+2'!$E$13),A589+1," "),"")</f>
        <v/>
      </c>
      <c r="B590" s="21" t="str">
        <f>IF(ISNUMBER(A590),'Steps 3+4'!B502," ")</f>
        <v xml:space="preserve"> </v>
      </c>
      <c r="C590" s="21" t="str">
        <f t="shared" si="17"/>
        <v xml:space="preserve"> </v>
      </c>
      <c r="F590" s="4" t="e">
        <f>VLOOKUP(E590,'Steps 3+4'!B:G,5,FALSE)</f>
        <v>#N/A</v>
      </c>
    </row>
    <row r="591" spans="1:6">
      <c r="A591" t="str">
        <f>IFERROR(IF((A590+1&lt;='Steps 1+2'!$E$13),A590+1," "),"")</f>
        <v/>
      </c>
      <c r="B591" s="21" t="str">
        <f>IF(ISNUMBER(A591),'Steps 3+4'!B503," ")</f>
        <v xml:space="preserve"> </v>
      </c>
      <c r="C591" s="21" t="str">
        <f t="shared" si="17"/>
        <v xml:space="preserve"> </v>
      </c>
      <c r="F591" s="4" t="e">
        <f>VLOOKUP(E591,'Steps 3+4'!B:G,5,FALSE)</f>
        <v>#N/A</v>
      </c>
    </row>
    <row r="592" spans="1:6">
      <c r="A592" t="str">
        <f>IFERROR(IF((A591+1&lt;='Steps 1+2'!$E$13),A591+1," "),"")</f>
        <v/>
      </c>
      <c r="B592" s="21" t="str">
        <f>IF(ISNUMBER(A592),'Steps 3+4'!B504," ")</f>
        <v xml:space="preserve"> </v>
      </c>
      <c r="C592" s="21" t="str">
        <f t="shared" si="17"/>
        <v xml:space="preserve"> </v>
      </c>
      <c r="F592" s="4" t="e">
        <f>VLOOKUP(E592,'Steps 3+4'!B:G,5,FALSE)</f>
        <v>#N/A</v>
      </c>
    </row>
    <row r="593" spans="1:6">
      <c r="A593" t="str">
        <f>IFERROR(IF((A592+1&lt;='Steps 1+2'!$E$13),A592+1," "),"")</f>
        <v/>
      </c>
      <c r="B593" s="21" t="str">
        <f>IF(ISNUMBER(A593),'Steps 3+4'!B505," ")</f>
        <v xml:space="preserve"> </v>
      </c>
      <c r="C593" s="21" t="str">
        <f t="shared" si="17"/>
        <v xml:space="preserve"> </v>
      </c>
      <c r="F593" s="4" t="e">
        <f>VLOOKUP(E593,'Steps 3+4'!B:G,5,FALSE)</f>
        <v>#N/A</v>
      </c>
    </row>
    <row r="594" spans="1:6">
      <c r="A594" t="str">
        <f>IFERROR(IF((A593+1&lt;='Steps 1+2'!$E$13),A593+1," "),"")</f>
        <v/>
      </c>
      <c r="B594" s="21" t="str">
        <f>IF(ISNUMBER(A594),'Steps 3+4'!B506," ")</f>
        <v xml:space="preserve"> </v>
      </c>
      <c r="C594" s="21" t="str">
        <f t="shared" si="17"/>
        <v xml:space="preserve"> </v>
      </c>
      <c r="F594" s="4" t="e">
        <f>VLOOKUP(E594,'Steps 3+4'!B:G,5,FALSE)</f>
        <v>#N/A</v>
      </c>
    </row>
    <row r="595" spans="1:6">
      <c r="A595" t="str">
        <f>IFERROR(IF((A594+1&lt;='Steps 1+2'!$E$13),A594+1," "),"")</f>
        <v/>
      </c>
      <c r="B595" s="21" t="str">
        <f>IF(ISNUMBER(A595),'Steps 3+4'!B507," ")</f>
        <v xml:space="preserve"> </v>
      </c>
      <c r="C595" s="21" t="str">
        <f t="shared" si="17"/>
        <v xml:space="preserve"> </v>
      </c>
      <c r="F595" s="4" t="e">
        <f>VLOOKUP(E595,'Steps 3+4'!B:G,5,FALSE)</f>
        <v>#N/A</v>
      </c>
    </row>
    <row r="596" spans="1:6">
      <c r="A596" t="str">
        <f>IFERROR(IF((A595+1&lt;='Steps 1+2'!$E$13),A595+1," "),"")</f>
        <v/>
      </c>
      <c r="B596" s="21" t="str">
        <f>IF(ISNUMBER(A596),'Steps 3+4'!B508," ")</f>
        <v xml:space="preserve"> </v>
      </c>
      <c r="C596" s="21" t="str">
        <f t="shared" si="17"/>
        <v xml:space="preserve"> </v>
      </c>
      <c r="F596" s="4" t="e">
        <f>VLOOKUP(E596,'Steps 3+4'!B:G,5,FALSE)</f>
        <v>#N/A</v>
      </c>
    </row>
    <row r="597" spans="1:6">
      <c r="A597" t="str">
        <f>IFERROR(IF((A596+1&lt;='Steps 1+2'!$E$13),A596+1," "),"")</f>
        <v/>
      </c>
      <c r="B597" s="21" t="str">
        <f>IF(ISNUMBER(A597),'Steps 3+4'!B509," ")</f>
        <v xml:space="preserve"> </v>
      </c>
      <c r="C597" s="21" t="str">
        <f t="shared" si="17"/>
        <v xml:space="preserve"> </v>
      </c>
      <c r="F597" s="4" t="e">
        <f>VLOOKUP(E597,'Steps 3+4'!B:G,5,FALSE)</f>
        <v>#N/A</v>
      </c>
    </row>
    <row r="598" spans="1:6">
      <c r="A598" t="str">
        <f>IFERROR(IF((A597+1&lt;='Steps 1+2'!$E$13),A597+1," "),"")</f>
        <v/>
      </c>
      <c r="B598" s="21" t="str">
        <f>IF(ISNUMBER(A598),'Steps 3+4'!B510," ")</f>
        <v xml:space="preserve"> </v>
      </c>
      <c r="C598" s="21" t="str">
        <f t="shared" si="17"/>
        <v xml:space="preserve"> </v>
      </c>
      <c r="F598" s="4" t="e">
        <f>VLOOKUP(E598,'Steps 3+4'!B:G,5,FALSE)</f>
        <v>#N/A</v>
      </c>
    </row>
    <row r="599" spans="1:6">
      <c r="A599" t="str">
        <f>IFERROR(IF((A598+1&lt;='Steps 1+2'!$E$13),A598+1," "),"")</f>
        <v/>
      </c>
      <c r="B599" s="21" t="str">
        <f>IF(ISNUMBER(A599),'Steps 3+4'!B511," ")</f>
        <v xml:space="preserve"> </v>
      </c>
      <c r="C599" s="21" t="str">
        <f t="shared" si="17"/>
        <v xml:space="preserve"> </v>
      </c>
      <c r="F599" s="4" t="e">
        <f>VLOOKUP(E599,'Steps 3+4'!B:G,5,FALSE)</f>
        <v>#N/A</v>
      </c>
    </row>
    <row r="600" spans="1:6">
      <c r="A600" t="str">
        <f>IFERROR(IF((A599+1&lt;='Steps 1+2'!$E$13),A599+1," "),"")</f>
        <v/>
      </c>
      <c r="B600" s="21" t="str">
        <f>IF(ISNUMBER(A600),'Steps 3+4'!B512," ")</f>
        <v xml:space="preserve"> </v>
      </c>
      <c r="C600" s="21" t="str">
        <f t="shared" si="17"/>
        <v xml:space="preserve"> </v>
      </c>
      <c r="F600" s="4" t="e">
        <f>VLOOKUP(E600,'Steps 3+4'!B:G,5,FALSE)</f>
        <v>#N/A</v>
      </c>
    </row>
    <row r="601" spans="1:6">
      <c r="A601" t="str">
        <f>IFERROR(IF((A600+1&lt;='Steps 1+2'!$E$13),A600+1," "),"")</f>
        <v/>
      </c>
      <c r="B601" s="21" t="str">
        <f>IF(ISNUMBER(A601),'Steps 3+4'!B513," ")</f>
        <v xml:space="preserve"> </v>
      </c>
      <c r="C601" s="21" t="str">
        <f t="shared" si="17"/>
        <v xml:space="preserve"> </v>
      </c>
      <c r="F601" s="4" t="e">
        <f>VLOOKUP(E601,'Steps 3+4'!B:G,5,FALSE)</f>
        <v>#N/A</v>
      </c>
    </row>
    <row r="602" spans="1:6">
      <c r="A602" t="str">
        <f>IFERROR(IF((A601+1&lt;='Steps 1+2'!$E$13),A601+1," "),"")</f>
        <v/>
      </c>
      <c r="B602" s="21" t="str">
        <f>IF(ISNUMBER(A602),'Steps 3+4'!B514," ")</f>
        <v xml:space="preserve"> </v>
      </c>
      <c r="C602" s="21" t="str">
        <f t="shared" si="17"/>
        <v xml:space="preserve"> </v>
      </c>
      <c r="F602" s="4" t="e">
        <f>VLOOKUP(E602,'Steps 3+4'!B:G,5,FALSE)</f>
        <v>#N/A</v>
      </c>
    </row>
    <row r="603" spans="1:6">
      <c r="A603" t="str">
        <f>IFERROR(IF((A602+1&lt;='Steps 1+2'!$E$13),A602+1," "),"")</f>
        <v/>
      </c>
      <c r="B603" s="21" t="str">
        <f>IF(ISNUMBER(A603),'Steps 3+4'!B515," ")</f>
        <v xml:space="preserve"> </v>
      </c>
      <c r="C603" s="21" t="str">
        <f t="shared" si="17"/>
        <v xml:space="preserve"> </v>
      </c>
      <c r="F603" s="4" t="e">
        <f>VLOOKUP(E603,'Steps 3+4'!B:G,5,FALSE)</f>
        <v>#N/A</v>
      </c>
    </row>
    <row r="604" spans="1:6">
      <c r="A604" t="str">
        <f>IFERROR(IF((A603+1&lt;='Steps 1+2'!$E$13),A603+1," "),"")</f>
        <v/>
      </c>
      <c r="B604" s="21" t="str">
        <f>IF(ISNUMBER(A604),'Steps 3+4'!B516," ")</f>
        <v xml:space="preserve"> </v>
      </c>
      <c r="C604" s="21" t="str">
        <f t="shared" si="17"/>
        <v xml:space="preserve"> </v>
      </c>
      <c r="F604" s="4" t="e">
        <f>VLOOKUP(E604,'Steps 3+4'!B:G,5,FALSE)</f>
        <v>#N/A</v>
      </c>
    </row>
    <row r="605" spans="1:6">
      <c r="A605" t="str">
        <f>IFERROR(IF((A604+1&lt;='Steps 1+2'!$E$13),A604+1," "),"")</f>
        <v/>
      </c>
      <c r="B605" s="21" t="str">
        <f>IF(ISNUMBER(A605),'Steps 3+4'!B517," ")</f>
        <v xml:space="preserve"> </v>
      </c>
      <c r="C605" s="21" t="str">
        <f t="shared" si="17"/>
        <v xml:space="preserve"> </v>
      </c>
      <c r="F605" s="4" t="e">
        <f>VLOOKUP(E605,'Steps 3+4'!B:G,5,FALSE)</f>
        <v>#N/A</v>
      </c>
    </row>
    <row r="606" spans="1:6">
      <c r="A606" t="str">
        <f>IFERROR(IF((A605+1&lt;='Steps 1+2'!$E$13),A605+1," "),"")</f>
        <v/>
      </c>
      <c r="B606" s="21" t="str">
        <f>IF(ISNUMBER(A606),'Steps 3+4'!B518," ")</f>
        <v xml:space="preserve"> </v>
      </c>
      <c r="C606" s="21" t="str">
        <f t="shared" si="17"/>
        <v xml:space="preserve"> </v>
      </c>
      <c r="F606" s="4" t="e">
        <f>VLOOKUP(E606,'Steps 3+4'!B:G,5,FALSE)</f>
        <v>#N/A</v>
      </c>
    </row>
    <row r="607" spans="1:6">
      <c r="A607" t="str">
        <f>IFERROR(IF((A606+1&lt;='Steps 1+2'!$E$13),A606+1," "),"")</f>
        <v/>
      </c>
      <c r="B607" s="21" t="str">
        <f>IF(ISNUMBER(A607),'Steps 3+4'!B519," ")</f>
        <v xml:space="preserve"> </v>
      </c>
      <c r="C607" s="21" t="str">
        <f t="shared" si="17"/>
        <v xml:space="preserve"> </v>
      </c>
      <c r="F607" s="4" t="e">
        <f>VLOOKUP(E607,'Steps 3+4'!B:G,5,FALSE)</f>
        <v>#N/A</v>
      </c>
    </row>
    <row r="608" spans="1:6">
      <c r="A608" t="str">
        <f>IFERROR(IF((A607+1&lt;='Steps 1+2'!$E$13),A607+1," "),"")</f>
        <v/>
      </c>
      <c r="B608" s="21" t="str">
        <f>IF(ISNUMBER(A608),'Steps 3+4'!B520," ")</f>
        <v xml:space="preserve"> </v>
      </c>
      <c r="C608" s="21" t="str">
        <f t="shared" si="17"/>
        <v xml:space="preserve"> </v>
      </c>
      <c r="F608" s="4" t="e">
        <f>VLOOKUP(E608,'Steps 3+4'!B:G,5,FALSE)</f>
        <v>#N/A</v>
      </c>
    </row>
    <row r="609" spans="1:6">
      <c r="A609" t="str">
        <f>IFERROR(IF((A608+1&lt;='Steps 1+2'!$E$13),A608+1," "),"")</f>
        <v/>
      </c>
      <c r="B609" s="21" t="str">
        <f>IF(ISNUMBER(A609),'Steps 3+4'!B521," ")</f>
        <v xml:space="preserve"> </v>
      </c>
      <c r="C609" s="21" t="str">
        <f t="shared" si="17"/>
        <v xml:space="preserve"> </v>
      </c>
      <c r="F609" s="4" t="e">
        <f>VLOOKUP(E609,'Steps 3+4'!B:G,5,FALSE)</f>
        <v>#N/A</v>
      </c>
    </row>
    <row r="610" spans="1:6">
      <c r="A610" t="str">
        <f>IFERROR(IF((A609+1&lt;='Steps 1+2'!$E$13),A609+1," "),"")</f>
        <v/>
      </c>
      <c r="B610" s="21" t="str">
        <f>IF(ISNUMBER(A610),'Steps 3+4'!B522," ")</f>
        <v xml:space="preserve"> </v>
      </c>
      <c r="C610" s="21" t="str">
        <f t="shared" si="17"/>
        <v xml:space="preserve"> </v>
      </c>
      <c r="F610" s="4" t="e">
        <f>VLOOKUP(E610,'Steps 3+4'!B:G,5,FALSE)</f>
        <v>#N/A</v>
      </c>
    </row>
    <row r="611" spans="1:6">
      <c r="A611" t="str">
        <f>IFERROR(IF((A610+1&lt;='Steps 1+2'!$E$13),A610+1," "),"")</f>
        <v/>
      </c>
      <c r="B611" s="21" t="str">
        <f>IF(ISNUMBER(A611),'Steps 3+4'!B523," ")</f>
        <v xml:space="preserve"> </v>
      </c>
      <c r="C611" s="21" t="str">
        <f t="shared" si="17"/>
        <v xml:space="preserve"> </v>
      </c>
      <c r="F611" s="4" t="e">
        <f>VLOOKUP(E611,'Steps 3+4'!B:G,5,FALSE)</f>
        <v>#N/A</v>
      </c>
    </row>
    <row r="612" spans="1:6">
      <c r="A612" t="str">
        <f>IFERROR(IF((A611+1&lt;='Steps 1+2'!$E$13),A611+1," "),"")</f>
        <v/>
      </c>
      <c r="B612" s="21" t="str">
        <f>IF(ISNUMBER(A612),'Steps 3+4'!B524," ")</f>
        <v xml:space="preserve"> </v>
      </c>
      <c r="C612" s="21" t="str">
        <f t="shared" si="17"/>
        <v xml:space="preserve"> </v>
      </c>
      <c r="F612" s="4" t="e">
        <f>VLOOKUP(E612,'Steps 3+4'!B:G,5,FALSE)</f>
        <v>#N/A</v>
      </c>
    </row>
    <row r="613" spans="1:6">
      <c r="A613" t="str">
        <f>IFERROR(IF((A612+1&lt;='Steps 1+2'!$E$13),A612+1," "),"")</f>
        <v/>
      </c>
      <c r="B613" s="21" t="str">
        <f>IF(ISNUMBER(A613),'Steps 3+4'!B525," ")</f>
        <v xml:space="preserve"> </v>
      </c>
      <c r="C613" s="21" t="str">
        <f t="shared" si="17"/>
        <v xml:space="preserve"> </v>
      </c>
      <c r="F613" s="4" t="e">
        <f>VLOOKUP(E613,'Steps 3+4'!B:G,5,FALSE)</f>
        <v>#N/A</v>
      </c>
    </row>
    <row r="614" spans="1:6">
      <c r="A614" t="str">
        <f>IFERROR(IF((A613+1&lt;='Steps 1+2'!$E$13),A613+1," "),"")</f>
        <v/>
      </c>
      <c r="B614" s="21" t="str">
        <f>IF(ISNUMBER(A614),'Steps 3+4'!B526," ")</f>
        <v xml:space="preserve"> </v>
      </c>
      <c r="C614" s="21" t="str">
        <f t="shared" si="17"/>
        <v xml:space="preserve"> </v>
      </c>
      <c r="F614" s="4" t="e">
        <f>VLOOKUP(E614,'Steps 3+4'!B:G,5,FALSE)</f>
        <v>#N/A</v>
      </c>
    </row>
    <row r="615" spans="1:6">
      <c r="A615" t="str">
        <f>IFERROR(IF((A614+1&lt;='Steps 1+2'!$E$13),A614+1," "),"")</f>
        <v/>
      </c>
      <c r="B615" s="21" t="str">
        <f>IF(ISNUMBER(A615),'Steps 3+4'!B527," ")</f>
        <v xml:space="preserve"> </v>
      </c>
      <c r="C615" s="21" t="str">
        <f t="shared" si="17"/>
        <v xml:space="preserve"> </v>
      </c>
      <c r="F615" s="4" t="e">
        <f>VLOOKUP(E615,'Steps 3+4'!B:G,5,FALSE)</f>
        <v>#N/A</v>
      </c>
    </row>
    <row r="616" spans="1:6">
      <c r="A616" t="str">
        <f>IFERROR(IF((A615+1&lt;='Steps 1+2'!$E$13),A615+1," "),"")</f>
        <v/>
      </c>
      <c r="B616" s="21" t="str">
        <f>IF(ISNUMBER(A616),'Steps 3+4'!B528," ")</f>
        <v xml:space="preserve"> </v>
      </c>
      <c r="C616" s="21" t="str">
        <f t="shared" si="17"/>
        <v xml:space="preserve"> </v>
      </c>
      <c r="F616" s="4" t="e">
        <f>VLOOKUP(E616,'Steps 3+4'!B:G,5,FALSE)</f>
        <v>#N/A</v>
      </c>
    </row>
    <row r="617" spans="1:6">
      <c r="A617" t="str">
        <f>IFERROR(IF((A616+1&lt;='Steps 1+2'!$E$13),A616+1," "),"")</f>
        <v/>
      </c>
      <c r="B617" s="21" t="str">
        <f>IF(ISNUMBER(A617),'Steps 3+4'!B529," ")</f>
        <v xml:space="preserve"> </v>
      </c>
      <c r="C617" s="21" t="str">
        <f t="shared" si="17"/>
        <v xml:space="preserve"> </v>
      </c>
      <c r="F617" s="4" t="e">
        <f>VLOOKUP(E617,'Steps 3+4'!B:G,5,FALSE)</f>
        <v>#N/A</v>
      </c>
    </row>
    <row r="618" spans="1:6">
      <c r="A618" t="str">
        <f>IFERROR(IF((A617+1&lt;='Steps 1+2'!$E$13),A617+1," "),"")</f>
        <v/>
      </c>
      <c r="B618" s="21" t="str">
        <f>IF(ISNUMBER(A618),'Steps 3+4'!B530," ")</f>
        <v xml:space="preserve"> </v>
      </c>
      <c r="C618" s="21" t="str">
        <f t="shared" si="17"/>
        <v xml:space="preserve"> </v>
      </c>
      <c r="F618" s="4" t="e">
        <f>VLOOKUP(E618,'Steps 3+4'!B:G,5,FALSE)</f>
        <v>#N/A</v>
      </c>
    </row>
    <row r="619" spans="1:6">
      <c r="A619" t="str">
        <f>IFERROR(IF((A618+1&lt;='Steps 1+2'!$E$13),A618+1," "),"")</f>
        <v/>
      </c>
      <c r="B619" s="21" t="str">
        <f>IF(ISNUMBER(A619),'Steps 3+4'!B531," ")</f>
        <v xml:space="preserve"> </v>
      </c>
      <c r="C619" s="21" t="str">
        <f t="shared" si="17"/>
        <v xml:space="preserve"> </v>
      </c>
      <c r="F619" s="4" t="e">
        <f>VLOOKUP(E619,'Steps 3+4'!B:G,5,FALSE)</f>
        <v>#N/A</v>
      </c>
    </row>
    <row r="620" spans="1:6">
      <c r="A620" t="str">
        <f>IFERROR(IF((A619+1&lt;='Steps 1+2'!$E$13),A619+1," "),"")</f>
        <v/>
      </c>
      <c r="B620" s="21" t="str">
        <f>IF(ISNUMBER(A620),'Steps 3+4'!B532," ")</f>
        <v xml:space="preserve"> </v>
      </c>
      <c r="C620" s="21" t="str">
        <f t="shared" si="17"/>
        <v xml:space="preserve"> </v>
      </c>
      <c r="F620" s="4" t="e">
        <f>VLOOKUP(E620,'Steps 3+4'!B:G,5,FALSE)</f>
        <v>#N/A</v>
      </c>
    </row>
    <row r="621" spans="1:6">
      <c r="A621" t="str">
        <f>IFERROR(IF((A620+1&lt;='Steps 1+2'!$E$13),A620+1," "),"")</f>
        <v/>
      </c>
      <c r="B621" s="21" t="str">
        <f>IF(ISNUMBER(A621),'Steps 3+4'!B533," ")</f>
        <v xml:space="preserve"> </v>
      </c>
      <c r="C621" s="21" t="str">
        <f t="shared" si="17"/>
        <v xml:space="preserve"> </v>
      </c>
      <c r="F621" s="4" t="e">
        <f>VLOOKUP(E621,'Steps 3+4'!B:G,5,FALSE)</f>
        <v>#N/A</v>
      </c>
    </row>
    <row r="622" spans="1:6">
      <c r="A622" t="str">
        <f>IFERROR(IF((A621+1&lt;='Steps 1+2'!$E$13),A621+1," "),"")</f>
        <v/>
      </c>
      <c r="B622" s="21" t="str">
        <f>IF(ISNUMBER(A622),'Steps 3+4'!B534," ")</f>
        <v xml:space="preserve"> </v>
      </c>
      <c r="C622" s="21" t="str">
        <f t="shared" si="17"/>
        <v xml:space="preserve"> </v>
      </c>
      <c r="F622" s="4" t="e">
        <f>VLOOKUP(E622,'Steps 3+4'!B:G,5,FALSE)</f>
        <v>#N/A</v>
      </c>
    </row>
    <row r="623" spans="1:6">
      <c r="A623" t="str">
        <f>IFERROR(IF((A622+1&lt;='Steps 1+2'!$E$13),A622+1," "),"")</f>
        <v/>
      </c>
      <c r="B623" s="21" t="str">
        <f>IF(ISNUMBER(A623),'Steps 3+4'!B535," ")</f>
        <v xml:space="preserve"> </v>
      </c>
      <c r="C623" s="21" t="str">
        <f t="shared" si="17"/>
        <v xml:space="preserve"> </v>
      </c>
      <c r="F623" s="4" t="e">
        <f>VLOOKUP(E623,'Steps 3+4'!B:G,5,FALSE)</f>
        <v>#N/A</v>
      </c>
    </row>
    <row r="624" spans="1:6">
      <c r="A624" t="str">
        <f>IFERROR(IF((A623+1&lt;='Steps 1+2'!$E$13),A623+1," "),"")</f>
        <v/>
      </c>
      <c r="B624" s="21" t="str">
        <f>IF(ISNUMBER(A624),'Steps 3+4'!B536," ")</f>
        <v xml:space="preserve"> </v>
      </c>
      <c r="C624" s="21" t="str">
        <f t="shared" si="17"/>
        <v xml:space="preserve"> </v>
      </c>
      <c r="F624" s="4" t="e">
        <f>VLOOKUP(E624,'Steps 3+4'!B:G,5,FALSE)</f>
        <v>#N/A</v>
      </c>
    </row>
    <row r="625" spans="1:6">
      <c r="A625" t="str">
        <f>IFERROR(IF((A624+1&lt;='Steps 1+2'!$E$13),A624+1," "),"")</f>
        <v/>
      </c>
      <c r="B625" s="21" t="str">
        <f>IF(ISNUMBER(A625),'Steps 3+4'!B537," ")</f>
        <v xml:space="preserve"> </v>
      </c>
      <c r="C625" s="21" t="str">
        <f t="shared" si="17"/>
        <v xml:space="preserve"> </v>
      </c>
      <c r="F625" s="4" t="e">
        <f>VLOOKUP(E625,'Steps 3+4'!B:G,5,FALSE)</f>
        <v>#N/A</v>
      </c>
    </row>
    <row r="626" spans="1:6">
      <c r="A626" t="str">
        <f>IFERROR(IF((A625+1&lt;='Steps 1+2'!$E$13),A625+1," "),"")</f>
        <v/>
      </c>
      <c r="B626" s="21" t="str">
        <f>IF(ISNUMBER(A626),'Steps 3+4'!B538," ")</f>
        <v xml:space="preserve"> </v>
      </c>
      <c r="C626" s="21" t="str">
        <f t="shared" si="17"/>
        <v xml:space="preserve"> </v>
      </c>
      <c r="F626" s="4" t="e">
        <f>VLOOKUP(E626,'Steps 3+4'!B:G,5,FALSE)</f>
        <v>#N/A</v>
      </c>
    </row>
    <row r="627" spans="1:6">
      <c r="A627" t="str">
        <f>IFERROR(IF((A626+1&lt;='Steps 1+2'!$E$13),A626+1," "),"")</f>
        <v/>
      </c>
      <c r="B627" s="21" t="str">
        <f>IF(ISNUMBER(A627),'Steps 3+4'!B539," ")</f>
        <v xml:space="preserve"> </v>
      </c>
      <c r="C627" s="21" t="str">
        <f t="shared" si="17"/>
        <v xml:space="preserve"> </v>
      </c>
      <c r="F627" s="4" t="e">
        <f>VLOOKUP(E627,'Steps 3+4'!B:G,5,FALSE)</f>
        <v>#N/A</v>
      </c>
    </row>
    <row r="628" spans="1:6">
      <c r="A628" t="str">
        <f>IFERROR(IF((A627+1&lt;='Steps 1+2'!$E$13),A627+1," "),"")</f>
        <v/>
      </c>
      <c r="B628" s="21" t="str">
        <f>IF(ISNUMBER(A628),'Steps 3+4'!B540," ")</f>
        <v xml:space="preserve"> </v>
      </c>
      <c r="C628" s="21" t="str">
        <f t="shared" si="17"/>
        <v xml:space="preserve"> </v>
      </c>
      <c r="F628" s="4" t="e">
        <f>VLOOKUP(E628,'Steps 3+4'!B:G,5,FALSE)</f>
        <v>#N/A</v>
      </c>
    </row>
    <row r="629" spans="1:6">
      <c r="A629" t="str">
        <f>IFERROR(IF((A628+1&lt;='Steps 1+2'!$E$13),A628+1," "),"")</f>
        <v/>
      </c>
      <c r="B629" s="21" t="str">
        <f>IF(ISNUMBER(A629),'Steps 3+4'!B541," ")</f>
        <v xml:space="preserve"> </v>
      </c>
      <c r="C629" s="21" t="str">
        <f t="shared" si="17"/>
        <v xml:space="preserve"> </v>
      </c>
      <c r="F629" s="4" t="e">
        <f>VLOOKUP(E629,'Steps 3+4'!B:G,5,FALSE)</f>
        <v>#N/A</v>
      </c>
    </row>
    <row r="630" spans="1:6">
      <c r="A630" t="str">
        <f>IFERROR(IF((A629+1&lt;='Steps 1+2'!$E$13),A629+1," "),"")</f>
        <v/>
      </c>
      <c r="B630" s="21" t="str">
        <f>IF(ISNUMBER(A630),'Steps 3+4'!B542," ")</f>
        <v xml:space="preserve"> </v>
      </c>
      <c r="C630" s="21" t="str">
        <f t="shared" si="17"/>
        <v xml:space="preserve"> </v>
      </c>
      <c r="F630" s="4" t="e">
        <f>VLOOKUP(E630,'Steps 3+4'!B:G,5,FALSE)</f>
        <v>#N/A</v>
      </c>
    </row>
    <row r="631" spans="1:6">
      <c r="A631" t="str">
        <f>IFERROR(IF((A630+1&lt;='Steps 1+2'!$E$13),A630+1," "),"")</f>
        <v/>
      </c>
      <c r="B631" s="21" t="str">
        <f>IF(ISNUMBER(A631),'Steps 3+4'!B543," ")</f>
        <v xml:space="preserve"> </v>
      </c>
      <c r="C631" s="21" t="str">
        <f t="shared" si="17"/>
        <v xml:space="preserve"> </v>
      </c>
      <c r="F631" s="4" t="e">
        <f>VLOOKUP(E631,'Steps 3+4'!B:G,5,FALSE)</f>
        <v>#N/A</v>
      </c>
    </row>
    <row r="632" spans="1:6">
      <c r="A632" t="str">
        <f>IFERROR(IF((A631+1&lt;='Steps 1+2'!$E$13),A631+1," "),"")</f>
        <v/>
      </c>
      <c r="B632" s="21" t="str">
        <f>IF(ISNUMBER(A632),'Steps 3+4'!B544," ")</f>
        <v xml:space="preserve"> </v>
      </c>
      <c r="C632" s="21" t="str">
        <f t="shared" si="17"/>
        <v xml:space="preserve"> </v>
      </c>
      <c r="F632" s="4" t="e">
        <f>VLOOKUP(E632,'Steps 3+4'!B:G,5,FALSE)</f>
        <v>#N/A</v>
      </c>
    </row>
    <row r="633" spans="1:6">
      <c r="A633" t="str">
        <f>IFERROR(IF((A632+1&lt;='Steps 1+2'!$E$13),A632+1," "),"")</f>
        <v/>
      </c>
      <c r="B633" s="21" t="str">
        <f>IF(ISNUMBER(A633),'Steps 3+4'!B545," ")</f>
        <v xml:space="preserve"> </v>
      </c>
      <c r="C633" s="21" t="str">
        <f t="shared" si="17"/>
        <v xml:space="preserve"> </v>
      </c>
      <c r="F633" s="4" t="e">
        <f>VLOOKUP(E633,'Steps 3+4'!B:G,5,FALSE)</f>
        <v>#N/A</v>
      </c>
    </row>
    <row r="634" spans="1:6">
      <c r="A634" t="str">
        <f>IFERROR(IF((A633+1&lt;='Steps 1+2'!$E$13),A633+1," "),"")</f>
        <v/>
      </c>
      <c r="B634" s="21" t="str">
        <f>IF(ISNUMBER(A634),'Steps 3+4'!B546," ")</f>
        <v xml:space="preserve"> </v>
      </c>
      <c r="C634" s="21" t="str">
        <f t="shared" si="17"/>
        <v xml:space="preserve"> </v>
      </c>
      <c r="F634" s="4" t="e">
        <f>VLOOKUP(E634,'Steps 3+4'!B:G,5,FALSE)</f>
        <v>#N/A</v>
      </c>
    </row>
    <row r="635" spans="1:6">
      <c r="A635" t="str">
        <f>IFERROR(IF((A634+1&lt;='Steps 1+2'!$E$13),A634+1," "),"")</f>
        <v/>
      </c>
      <c r="B635" s="21" t="str">
        <f>IF(ISNUMBER(A635),'Steps 3+4'!B547," ")</f>
        <v xml:space="preserve"> </v>
      </c>
      <c r="C635" s="21" t="str">
        <f t="shared" si="17"/>
        <v xml:space="preserve"> </v>
      </c>
      <c r="F635" s="4" t="e">
        <f>VLOOKUP(E635,'Steps 3+4'!B:G,5,FALSE)</f>
        <v>#N/A</v>
      </c>
    </row>
    <row r="636" spans="1:6">
      <c r="A636" t="str">
        <f>IFERROR(IF((A635+1&lt;='Steps 1+2'!$E$13),A635+1," "),"")</f>
        <v/>
      </c>
      <c r="B636" s="21" t="str">
        <f>IF(ISNUMBER(A636),'Steps 3+4'!B548," ")</f>
        <v xml:space="preserve"> </v>
      </c>
      <c r="C636" s="21" t="str">
        <f t="shared" si="17"/>
        <v xml:space="preserve"> </v>
      </c>
      <c r="F636" s="4" t="e">
        <f>VLOOKUP(E636,'Steps 3+4'!B:G,5,FALSE)</f>
        <v>#N/A</v>
      </c>
    </row>
    <row r="637" spans="1:6">
      <c r="A637" t="str">
        <f>IFERROR(IF((A636+1&lt;='Steps 1+2'!$E$13),A636+1," "),"")</f>
        <v/>
      </c>
      <c r="B637" s="21" t="str">
        <f>IF(ISNUMBER(A637),'Steps 3+4'!B549," ")</f>
        <v xml:space="preserve"> </v>
      </c>
      <c r="C637" s="21" t="str">
        <f t="shared" si="17"/>
        <v xml:space="preserve"> </v>
      </c>
      <c r="F637" s="4" t="e">
        <f>VLOOKUP(E637,'Steps 3+4'!B:G,5,FALSE)</f>
        <v>#N/A</v>
      </c>
    </row>
    <row r="638" spans="1:6">
      <c r="A638" t="str">
        <f>IFERROR(IF((A637+1&lt;='Steps 1+2'!$E$13),A637+1," "),"")</f>
        <v/>
      </c>
      <c r="B638" s="21" t="str">
        <f>IF(ISNUMBER(A638),'Steps 3+4'!B550," ")</f>
        <v xml:space="preserve"> </v>
      </c>
      <c r="C638" s="21" t="str">
        <f t="shared" si="17"/>
        <v xml:space="preserve"> </v>
      </c>
      <c r="F638" s="4" t="e">
        <f>VLOOKUP(E638,'Steps 3+4'!B:G,5,FALSE)</f>
        <v>#N/A</v>
      </c>
    </row>
    <row r="639" spans="1:6">
      <c r="A639" t="str">
        <f>IFERROR(IF((A638+1&lt;='Steps 1+2'!$E$13),A638+1," "),"")</f>
        <v/>
      </c>
      <c r="B639" s="21" t="str">
        <f>IF(ISNUMBER(A639),'Steps 3+4'!B551," ")</f>
        <v xml:space="preserve"> </v>
      </c>
      <c r="C639" s="21" t="str">
        <f t="shared" si="17"/>
        <v xml:space="preserve"> </v>
      </c>
      <c r="F639" s="4" t="e">
        <f>VLOOKUP(E639,'Steps 3+4'!B:G,5,FALSE)</f>
        <v>#N/A</v>
      </c>
    </row>
    <row r="640" spans="1:6">
      <c r="A640" t="str">
        <f>IFERROR(IF((A639+1&lt;='Steps 1+2'!$E$13),A639+1," "),"")</f>
        <v/>
      </c>
      <c r="B640" s="21" t="str">
        <f>IF(ISNUMBER(A640),'Steps 3+4'!B552," ")</f>
        <v xml:space="preserve"> </v>
      </c>
      <c r="C640" s="21" t="str">
        <f t="shared" si="17"/>
        <v xml:space="preserve"> </v>
      </c>
      <c r="F640" s="4" t="e">
        <f>VLOOKUP(E640,'Steps 3+4'!B:G,5,FALSE)</f>
        <v>#N/A</v>
      </c>
    </row>
    <row r="641" spans="1:6">
      <c r="A641" t="str">
        <f>IFERROR(IF((A640+1&lt;='Steps 1+2'!$E$13),A640+1," "),"")</f>
        <v/>
      </c>
      <c r="B641" s="21" t="str">
        <f>IF(ISNUMBER(A641),'Steps 3+4'!B553," ")</f>
        <v xml:space="preserve"> </v>
      </c>
      <c r="C641" s="21" t="str">
        <f t="shared" si="17"/>
        <v xml:space="preserve"> </v>
      </c>
      <c r="F641" s="4" t="e">
        <f>VLOOKUP(E641,'Steps 3+4'!B:G,5,FALSE)</f>
        <v>#N/A</v>
      </c>
    </row>
    <row r="642" spans="1:6">
      <c r="A642" t="str">
        <f>IFERROR(IF((A641+1&lt;='Steps 1+2'!$E$13),A641+1," "),"")</f>
        <v/>
      </c>
      <c r="B642" s="21" t="str">
        <f>IF(ISNUMBER(A642),'Steps 3+4'!B554," ")</f>
        <v xml:space="preserve"> </v>
      </c>
      <c r="C642" s="21" t="str">
        <f t="shared" si="17"/>
        <v xml:space="preserve"> </v>
      </c>
      <c r="F642" s="4" t="e">
        <f>VLOOKUP(E642,'Steps 3+4'!B:G,5,FALSE)</f>
        <v>#N/A</v>
      </c>
    </row>
    <row r="643" spans="1:6">
      <c r="A643" t="str">
        <f>IFERROR(IF((A642+1&lt;='Steps 1+2'!$E$13),A642+1," "),"")</f>
        <v/>
      </c>
      <c r="B643" s="21" t="str">
        <f>IF(ISNUMBER(A643),'Steps 3+4'!B555," ")</f>
        <v xml:space="preserve"> </v>
      </c>
      <c r="C643" s="21" t="str">
        <f t="shared" si="17"/>
        <v xml:space="preserve"> </v>
      </c>
      <c r="F643" s="4" t="e">
        <f>VLOOKUP(E643,'Steps 3+4'!B:G,5,FALSE)</f>
        <v>#N/A</v>
      </c>
    </row>
    <row r="644" spans="1:6">
      <c r="A644" t="str">
        <f>IFERROR(IF((A643+1&lt;='Steps 1+2'!$E$13),A643+1," "),"")</f>
        <v/>
      </c>
      <c r="B644" s="21" t="str">
        <f>IF(ISNUMBER(A644),'Steps 3+4'!B556," ")</f>
        <v xml:space="preserve"> </v>
      </c>
      <c r="C644" s="21" t="str">
        <f t="shared" ref="C644:C707" si="18">IFERROR(((LEFT(B644,2)&amp;MID(B644,4,3)&amp;RIGHT(B644,3))*1)," ")</f>
        <v xml:space="preserve"> </v>
      </c>
      <c r="F644" s="4" t="e">
        <f>VLOOKUP(E644,'Steps 3+4'!B:G,5,FALSE)</f>
        <v>#N/A</v>
      </c>
    </row>
    <row r="645" spans="1:6">
      <c r="A645" t="str">
        <f>IFERROR(IF((A644+1&lt;='Steps 1+2'!$E$13),A644+1," "),"")</f>
        <v/>
      </c>
      <c r="B645" s="21" t="str">
        <f>IF(ISNUMBER(A645),'Steps 3+4'!B557," ")</f>
        <v xml:space="preserve"> </v>
      </c>
      <c r="C645" s="21" t="str">
        <f t="shared" si="18"/>
        <v xml:space="preserve"> </v>
      </c>
      <c r="F645" s="4" t="e">
        <f>VLOOKUP(E645,'Steps 3+4'!B:G,5,FALSE)</f>
        <v>#N/A</v>
      </c>
    </row>
    <row r="646" spans="1:6">
      <c r="A646" t="str">
        <f>IFERROR(IF((A645+1&lt;='Steps 1+2'!$E$13),A645+1," "),"")</f>
        <v/>
      </c>
      <c r="B646" s="21" t="str">
        <f>IF(ISNUMBER(A646),'Steps 3+4'!B558," ")</f>
        <v xml:space="preserve"> </v>
      </c>
      <c r="C646" s="21" t="str">
        <f t="shared" si="18"/>
        <v xml:space="preserve"> </v>
      </c>
      <c r="F646" s="4" t="e">
        <f>VLOOKUP(E646,'Steps 3+4'!B:G,5,FALSE)</f>
        <v>#N/A</v>
      </c>
    </row>
    <row r="647" spans="1:6">
      <c r="A647" t="str">
        <f>IFERROR(IF((A646+1&lt;='Steps 1+2'!$E$13),A646+1," "),"")</f>
        <v/>
      </c>
      <c r="B647" s="21" t="str">
        <f>IF(ISNUMBER(A647),'Steps 3+4'!B559," ")</f>
        <v xml:space="preserve"> </v>
      </c>
      <c r="C647" s="21" t="str">
        <f t="shared" si="18"/>
        <v xml:space="preserve"> </v>
      </c>
      <c r="F647" s="4" t="e">
        <f>VLOOKUP(E647,'Steps 3+4'!B:G,5,FALSE)</f>
        <v>#N/A</v>
      </c>
    </row>
    <row r="648" spans="1:6">
      <c r="A648" t="str">
        <f>IFERROR(IF((A647+1&lt;='Steps 1+2'!$E$13),A647+1," "),"")</f>
        <v/>
      </c>
      <c r="B648" s="21" t="str">
        <f>IF(ISNUMBER(A648),'Steps 3+4'!B560," ")</f>
        <v xml:space="preserve"> </v>
      </c>
      <c r="C648" s="21" t="str">
        <f t="shared" si="18"/>
        <v xml:space="preserve"> </v>
      </c>
      <c r="F648" s="4" t="e">
        <f>VLOOKUP(E648,'Steps 3+4'!B:G,5,FALSE)</f>
        <v>#N/A</v>
      </c>
    </row>
    <row r="649" spans="1:6">
      <c r="A649" t="str">
        <f>IFERROR(IF((A648+1&lt;='Steps 1+2'!$E$13),A648+1," "),"")</f>
        <v/>
      </c>
      <c r="B649" s="21" t="str">
        <f>IF(ISNUMBER(A649),'Steps 3+4'!B561," ")</f>
        <v xml:space="preserve"> </v>
      </c>
      <c r="C649" s="21" t="str">
        <f t="shared" si="18"/>
        <v xml:space="preserve"> </v>
      </c>
      <c r="F649" s="4" t="e">
        <f>VLOOKUP(E649,'Steps 3+4'!B:G,5,FALSE)</f>
        <v>#N/A</v>
      </c>
    </row>
    <row r="650" spans="1:6">
      <c r="A650" t="str">
        <f>IFERROR(IF((A649+1&lt;='Steps 1+2'!$E$13),A649+1," "),"")</f>
        <v/>
      </c>
      <c r="B650" s="21" t="str">
        <f>IF(ISNUMBER(A650),'Steps 3+4'!B562," ")</f>
        <v xml:space="preserve"> </v>
      </c>
      <c r="C650" s="21" t="str">
        <f t="shared" si="18"/>
        <v xml:space="preserve"> </v>
      </c>
      <c r="F650" s="4" t="e">
        <f>VLOOKUP(E650,'Steps 3+4'!B:G,5,FALSE)</f>
        <v>#N/A</v>
      </c>
    </row>
    <row r="651" spans="1:6">
      <c r="A651" t="str">
        <f>IFERROR(IF((A650+1&lt;='Steps 1+2'!$E$13),A650+1," "),"")</f>
        <v/>
      </c>
      <c r="B651" s="21" t="str">
        <f>IF(ISNUMBER(A651),'Steps 3+4'!B563," ")</f>
        <v xml:space="preserve"> </v>
      </c>
      <c r="C651" s="21" t="str">
        <f t="shared" si="18"/>
        <v xml:space="preserve"> </v>
      </c>
      <c r="F651" s="4" t="e">
        <f>VLOOKUP(E651,'Steps 3+4'!B:G,5,FALSE)</f>
        <v>#N/A</v>
      </c>
    </row>
    <row r="652" spans="1:6">
      <c r="A652" t="str">
        <f>IFERROR(IF((A651+1&lt;='Steps 1+2'!$E$13),A651+1," "),"")</f>
        <v/>
      </c>
      <c r="B652" s="21" t="str">
        <f>IF(ISNUMBER(A652),'Steps 3+4'!B564," ")</f>
        <v xml:space="preserve"> </v>
      </c>
      <c r="C652" s="21" t="str">
        <f t="shared" si="18"/>
        <v xml:space="preserve"> </v>
      </c>
      <c r="F652" s="4" t="e">
        <f>VLOOKUP(E652,'Steps 3+4'!B:G,5,FALSE)</f>
        <v>#N/A</v>
      </c>
    </row>
    <row r="653" spans="1:6">
      <c r="A653" t="str">
        <f>IFERROR(IF((A652+1&lt;='Steps 1+2'!$E$13),A652+1," "),"")</f>
        <v/>
      </c>
      <c r="B653" s="21" t="str">
        <f>IF(ISNUMBER(A653),'Steps 3+4'!B565," ")</f>
        <v xml:space="preserve"> </v>
      </c>
      <c r="C653" s="21" t="str">
        <f t="shared" si="18"/>
        <v xml:space="preserve"> </v>
      </c>
      <c r="F653" s="4" t="e">
        <f>VLOOKUP(E653,'Steps 3+4'!B:G,5,FALSE)</f>
        <v>#N/A</v>
      </c>
    </row>
    <row r="654" spans="1:6">
      <c r="A654" t="str">
        <f>IFERROR(IF((A653+1&lt;='Steps 1+2'!$E$13),A653+1," "),"")</f>
        <v/>
      </c>
      <c r="B654" s="21" t="str">
        <f>IF(ISNUMBER(A654),'Steps 3+4'!B566," ")</f>
        <v xml:space="preserve"> </v>
      </c>
      <c r="C654" s="21" t="str">
        <f t="shared" si="18"/>
        <v xml:space="preserve"> </v>
      </c>
      <c r="F654" s="4" t="e">
        <f>VLOOKUP(E654,'Steps 3+4'!B:G,5,FALSE)</f>
        <v>#N/A</v>
      </c>
    </row>
    <row r="655" spans="1:6">
      <c r="A655" t="str">
        <f>IFERROR(IF((A654+1&lt;='Steps 1+2'!$E$13),A654+1," "),"")</f>
        <v/>
      </c>
      <c r="B655" s="21" t="str">
        <f>IF(ISNUMBER(A655),'Steps 3+4'!B567," ")</f>
        <v xml:space="preserve"> </v>
      </c>
      <c r="C655" s="21" t="str">
        <f t="shared" si="18"/>
        <v xml:space="preserve"> </v>
      </c>
      <c r="F655" s="4" t="e">
        <f>VLOOKUP(E655,'Steps 3+4'!B:G,5,FALSE)</f>
        <v>#N/A</v>
      </c>
    </row>
    <row r="656" spans="1:6">
      <c r="A656" t="str">
        <f>IFERROR(IF((A655+1&lt;='Steps 1+2'!$E$13),A655+1," "),"")</f>
        <v/>
      </c>
      <c r="B656" s="21" t="str">
        <f>IF(ISNUMBER(A656),'Steps 3+4'!B568," ")</f>
        <v xml:space="preserve"> </v>
      </c>
      <c r="C656" s="21" t="str">
        <f t="shared" si="18"/>
        <v xml:space="preserve"> </v>
      </c>
      <c r="F656" s="4" t="e">
        <f>VLOOKUP(E656,'Steps 3+4'!B:G,5,FALSE)</f>
        <v>#N/A</v>
      </c>
    </row>
    <row r="657" spans="1:6">
      <c r="A657" t="str">
        <f>IFERROR(IF((A656+1&lt;='Steps 1+2'!$E$13),A656+1," "),"")</f>
        <v/>
      </c>
      <c r="B657" s="21" t="str">
        <f>IF(ISNUMBER(A657),'Steps 3+4'!B569," ")</f>
        <v xml:space="preserve"> </v>
      </c>
      <c r="C657" s="21" t="str">
        <f t="shared" si="18"/>
        <v xml:space="preserve"> </v>
      </c>
      <c r="F657" s="4" t="e">
        <f>VLOOKUP(E657,'Steps 3+4'!B:G,5,FALSE)</f>
        <v>#N/A</v>
      </c>
    </row>
    <row r="658" spans="1:6">
      <c r="A658" t="str">
        <f>IFERROR(IF((A657+1&lt;='Steps 1+2'!$E$13),A657+1," "),"")</f>
        <v/>
      </c>
      <c r="B658" s="21" t="str">
        <f>IF(ISNUMBER(A658),'Steps 3+4'!B570," ")</f>
        <v xml:space="preserve"> </v>
      </c>
      <c r="C658" s="21" t="str">
        <f t="shared" si="18"/>
        <v xml:space="preserve"> </v>
      </c>
      <c r="F658" s="4" t="e">
        <f>VLOOKUP(E658,'Steps 3+4'!B:G,5,FALSE)</f>
        <v>#N/A</v>
      </c>
    </row>
    <row r="659" spans="1:6">
      <c r="A659" t="str">
        <f>IFERROR(IF((A658+1&lt;='Steps 1+2'!$E$13),A658+1," "),"")</f>
        <v/>
      </c>
      <c r="B659" s="21" t="str">
        <f>IF(ISNUMBER(A659),'Steps 3+4'!B571," ")</f>
        <v xml:space="preserve"> </v>
      </c>
      <c r="C659" s="21" t="str">
        <f t="shared" si="18"/>
        <v xml:space="preserve"> </v>
      </c>
      <c r="F659" s="4" t="e">
        <f>VLOOKUP(E659,'Steps 3+4'!B:G,5,FALSE)</f>
        <v>#N/A</v>
      </c>
    </row>
    <row r="660" spans="1:6">
      <c r="A660" t="str">
        <f>IFERROR(IF((A659+1&lt;='Steps 1+2'!$E$13),A659+1," "),"")</f>
        <v/>
      </c>
      <c r="B660" s="21" t="str">
        <f>IF(ISNUMBER(A660),'Steps 3+4'!B572," ")</f>
        <v xml:space="preserve"> </v>
      </c>
      <c r="C660" s="21" t="str">
        <f t="shared" si="18"/>
        <v xml:space="preserve"> </v>
      </c>
      <c r="F660" s="4" t="e">
        <f>VLOOKUP(E660,'Steps 3+4'!B:G,5,FALSE)</f>
        <v>#N/A</v>
      </c>
    </row>
    <row r="661" spans="1:6">
      <c r="A661" t="str">
        <f>IFERROR(IF((A660+1&lt;='Steps 1+2'!$E$13),A660+1," "),"")</f>
        <v/>
      </c>
      <c r="B661" s="21" t="str">
        <f>IF(ISNUMBER(A661),'Steps 3+4'!B573," ")</f>
        <v xml:space="preserve"> </v>
      </c>
      <c r="C661" s="21" t="str">
        <f t="shared" si="18"/>
        <v xml:space="preserve"> </v>
      </c>
      <c r="F661" s="4" t="e">
        <f>VLOOKUP(E661,'Steps 3+4'!B:G,5,FALSE)</f>
        <v>#N/A</v>
      </c>
    </row>
    <row r="662" spans="1:6">
      <c r="A662" t="str">
        <f>IFERROR(IF((A661+1&lt;='Steps 1+2'!$E$13),A661+1," "),"")</f>
        <v/>
      </c>
      <c r="B662" s="21" t="str">
        <f>IF(ISNUMBER(A662),'Steps 3+4'!B574," ")</f>
        <v xml:space="preserve"> </v>
      </c>
      <c r="C662" s="21" t="str">
        <f t="shared" si="18"/>
        <v xml:space="preserve"> </v>
      </c>
      <c r="F662" s="4" t="e">
        <f>VLOOKUP(E662,'Steps 3+4'!B:G,5,FALSE)</f>
        <v>#N/A</v>
      </c>
    </row>
    <row r="663" spans="1:6">
      <c r="A663" t="str">
        <f>IFERROR(IF((A662+1&lt;='Steps 1+2'!$E$13),A662+1," "),"")</f>
        <v/>
      </c>
      <c r="B663" s="21" t="str">
        <f>IF(ISNUMBER(A663),'Steps 3+4'!B575," ")</f>
        <v xml:space="preserve"> </v>
      </c>
      <c r="C663" s="21" t="str">
        <f t="shared" si="18"/>
        <v xml:space="preserve"> </v>
      </c>
      <c r="F663" s="4" t="e">
        <f>VLOOKUP(E663,'Steps 3+4'!B:G,5,FALSE)</f>
        <v>#N/A</v>
      </c>
    </row>
    <row r="664" spans="1:6">
      <c r="A664" t="str">
        <f>IFERROR(IF((A663+1&lt;='Steps 1+2'!$E$13),A663+1," "),"")</f>
        <v/>
      </c>
      <c r="B664" s="21" t="str">
        <f>IF(ISNUMBER(A664),'Steps 3+4'!B576," ")</f>
        <v xml:space="preserve"> </v>
      </c>
      <c r="C664" s="21" t="str">
        <f t="shared" si="18"/>
        <v xml:space="preserve"> </v>
      </c>
      <c r="F664" s="4" t="e">
        <f>VLOOKUP(E664,'Steps 3+4'!B:G,5,FALSE)</f>
        <v>#N/A</v>
      </c>
    </row>
    <row r="665" spans="1:6">
      <c r="A665" t="str">
        <f>IFERROR(IF((A664+1&lt;='Steps 1+2'!$E$13),A664+1," "),"")</f>
        <v/>
      </c>
      <c r="B665" s="21" t="str">
        <f>IF(ISNUMBER(A665),'Steps 3+4'!B577," ")</f>
        <v xml:space="preserve"> </v>
      </c>
      <c r="C665" s="21" t="str">
        <f t="shared" si="18"/>
        <v xml:space="preserve"> </v>
      </c>
      <c r="F665" s="4" t="e">
        <f>VLOOKUP(E665,'Steps 3+4'!B:G,5,FALSE)</f>
        <v>#N/A</v>
      </c>
    </row>
    <row r="666" spans="1:6">
      <c r="A666" t="str">
        <f>IFERROR(IF((A665+1&lt;='Steps 1+2'!$E$13),A665+1," "),"")</f>
        <v/>
      </c>
      <c r="B666" s="21" t="str">
        <f>IF(ISNUMBER(A666),'Steps 3+4'!B578," ")</f>
        <v xml:space="preserve"> </v>
      </c>
      <c r="C666" s="21" t="str">
        <f t="shared" si="18"/>
        <v xml:space="preserve"> </v>
      </c>
      <c r="F666" s="4" t="e">
        <f>VLOOKUP(E666,'Steps 3+4'!B:G,5,FALSE)</f>
        <v>#N/A</v>
      </c>
    </row>
    <row r="667" spans="1:6">
      <c r="A667" t="str">
        <f>IFERROR(IF((A666+1&lt;='Steps 1+2'!$E$13),A666+1," "),"")</f>
        <v/>
      </c>
      <c r="B667" s="21" t="str">
        <f>IF(ISNUMBER(A667),'Steps 3+4'!B579," ")</f>
        <v xml:space="preserve"> </v>
      </c>
      <c r="C667" s="21" t="str">
        <f t="shared" si="18"/>
        <v xml:space="preserve"> </v>
      </c>
      <c r="F667" s="4" t="e">
        <f>VLOOKUP(E667,'Steps 3+4'!B:G,5,FALSE)</f>
        <v>#N/A</v>
      </c>
    </row>
    <row r="668" spans="1:6">
      <c r="A668" t="str">
        <f>IFERROR(IF((A667+1&lt;='Steps 1+2'!$E$13),A667+1," "),"")</f>
        <v/>
      </c>
      <c r="B668" s="21" t="str">
        <f>IF(ISNUMBER(A668),'Steps 3+4'!B580," ")</f>
        <v xml:space="preserve"> </v>
      </c>
      <c r="C668" s="21" t="str">
        <f t="shared" si="18"/>
        <v xml:space="preserve"> </v>
      </c>
      <c r="F668" s="4" t="e">
        <f>VLOOKUP(E668,'Steps 3+4'!B:G,5,FALSE)</f>
        <v>#N/A</v>
      </c>
    </row>
    <row r="669" spans="1:6">
      <c r="A669" t="str">
        <f>IFERROR(IF((A668+1&lt;='Steps 1+2'!$E$13),A668+1," "),"")</f>
        <v/>
      </c>
      <c r="B669" s="21" t="str">
        <f>IF(ISNUMBER(A669),'Steps 3+4'!B581," ")</f>
        <v xml:space="preserve"> </v>
      </c>
      <c r="C669" s="21" t="str">
        <f t="shared" si="18"/>
        <v xml:space="preserve"> </v>
      </c>
      <c r="F669" s="4" t="e">
        <f>VLOOKUP(E669,'Steps 3+4'!B:G,5,FALSE)</f>
        <v>#N/A</v>
      </c>
    </row>
    <row r="670" spans="1:6">
      <c r="A670" t="str">
        <f>IFERROR(IF((A669+1&lt;='Steps 1+2'!$E$13),A669+1," "),"")</f>
        <v/>
      </c>
      <c r="B670" s="21" t="str">
        <f>IF(ISNUMBER(A670),'Steps 3+4'!B582," ")</f>
        <v xml:space="preserve"> </v>
      </c>
      <c r="C670" s="21" t="str">
        <f t="shared" si="18"/>
        <v xml:space="preserve"> </v>
      </c>
      <c r="F670" s="4" t="e">
        <f>VLOOKUP(E670,'Steps 3+4'!B:G,5,FALSE)</f>
        <v>#N/A</v>
      </c>
    </row>
    <row r="671" spans="1:6">
      <c r="A671" t="str">
        <f>IFERROR(IF((A670+1&lt;='Steps 1+2'!$E$13),A670+1," "),"")</f>
        <v/>
      </c>
      <c r="B671" s="21" t="str">
        <f>IF(ISNUMBER(A671),'Steps 3+4'!B583," ")</f>
        <v xml:space="preserve"> </v>
      </c>
      <c r="C671" s="21" t="str">
        <f t="shared" si="18"/>
        <v xml:space="preserve"> </v>
      </c>
      <c r="F671" s="4" t="e">
        <f>VLOOKUP(E671,'Steps 3+4'!B:G,5,FALSE)</f>
        <v>#N/A</v>
      </c>
    </row>
    <row r="672" spans="1:6">
      <c r="A672" t="str">
        <f>IFERROR(IF((A671+1&lt;='Steps 1+2'!$E$13),A671+1," "),"")</f>
        <v/>
      </c>
      <c r="B672" s="21" t="str">
        <f>IF(ISNUMBER(A672),'Steps 3+4'!B584," ")</f>
        <v xml:space="preserve"> </v>
      </c>
      <c r="C672" s="21" t="str">
        <f t="shared" si="18"/>
        <v xml:space="preserve"> </v>
      </c>
      <c r="F672" s="4" t="e">
        <f>VLOOKUP(E672,'Steps 3+4'!B:G,5,FALSE)</f>
        <v>#N/A</v>
      </c>
    </row>
    <row r="673" spans="1:6">
      <c r="A673" t="str">
        <f>IFERROR(IF((A672+1&lt;='Steps 1+2'!$E$13),A672+1," "),"")</f>
        <v/>
      </c>
      <c r="B673" s="21" t="str">
        <f>IF(ISNUMBER(A673),'Steps 3+4'!B585," ")</f>
        <v xml:space="preserve"> </v>
      </c>
      <c r="C673" s="21" t="str">
        <f t="shared" si="18"/>
        <v xml:space="preserve"> </v>
      </c>
      <c r="F673" s="4" t="e">
        <f>VLOOKUP(E673,'Steps 3+4'!B:G,5,FALSE)</f>
        <v>#N/A</v>
      </c>
    </row>
    <row r="674" spans="1:6">
      <c r="A674" t="str">
        <f>IFERROR(IF((A673+1&lt;='Steps 1+2'!$E$13),A673+1," "),"")</f>
        <v/>
      </c>
      <c r="B674" s="21" t="str">
        <f>IF(ISNUMBER(A674),'Steps 3+4'!B586," ")</f>
        <v xml:space="preserve"> </v>
      </c>
      <c r="C674" s="21" t="str">
        <f t="shared" si="18"/>
        <v xml:space="preserve"> </v>
      </c>
      <c r="F674" s="4" t="e">
        <f>VLOOKUP(E674,'Steps 3+4'!B:G,5,FALSE)</f>
        <v>#N/A</v>
      </c>
    </row>
    <row r="675" spans="1:6">
      <c r="A675" t="str">
        <f>IFERROR(IF((A674+1&lt;='Steps 1+2'!$E$13),A674+1," "),"")</f>
        <v/>
      </c>
      <c r="B675" s="21" t="str">
        <f>IF(ISNUMBER(A675),'Steps 3+4'!B587," ")</f>
        <v xml:space="preserve"> </v>
      </c>
      <c r="C675" s="21" t="str">
        <f t="shared" si="18"/>
        <v xml:space="preserve"> </v>
      </c>
      <c r="F675" s="4" t="e">
        <f>VLOOKUP(E675,'Steps 3+4'!B:G,5,FALSE)</f>
        <v>#N/A</v>
      </c>
    </row>
    <row r="676" spans="1:6">
      <c r="A676" t="str">
        <f>IFERROR(IF((A675+1&lt;='Steps 1+2'!$E$13),A675+1," "),"")</f>
        <v/>
      </c>
      <c r="B676" s="21" t="str">
        <f>IF(ISNUMBER(A676),'Steps 3+4'!B588," ")</f>
        <v xml:space="preserve"> </v>
      </c>
      <c r="C676" s="21" t="str">
        <f t="shared" si="18"/>
        <v xml:space="preserve"> </v>
      </c>
      <c r="F676" s="4" t="e">
        <f>VLOOKUP(E676,'Steps 3+4'!B:G,5,FALSE)</f>
        <v>#N/A</v>
      </c>
    </row>
    <row r="677" spans="1:6">
      <c r="A677" t="str">
        <f>IFERROR(IF((A676+1&lt;='Steps 1+2'!$E$13),A676+1," "),"")</f>
        <v/>
      </c>
      <c r="B677" s="21" t="str">
        <f>IF(ISNUMBER(A677),'Steps 3+4'!B589," ")</f>
        <v xml:space="preserve"> </v>
      </c>
      <c r="C677" s="21" t="str">
        <f t="shared" si="18"/>
        <v xml:space="preserve"> </v>
      </c>
      <c r="F677" s="4" t="e">
        <f>VLOOKUP(E677,'Steps 3+4'!B:G,5,FALSE)</f>
        <v>#N/A</v>
      </c>
    </row>
    <row r="678" spans="1:6">
      <c r="A678" t="str">
        <f>IFERROR(IF((A677+1&lt;='Steps 1+2'!$E$13),A677+1," "),"")</f>
        <v/>
      </c>
      <c r="B678" s="21" t="str">
        <f>IF(ISNUMBER(A678),'Steps 3+4'!B590," ")</f>
        <v xml:space="preserve"> </v>
      </c>
      <c r="C678" s="21" t="str">
        <f t="shared" si="18"/>
        <v xml:space="preserve"> </v>
      </c>
      <c r="F678" s="4" t="e">
        <f>VLOOKUP(E678,'Steps 3+4'!B:G,5,FALSE)</f>
        <v>#N/A</v>
      </c>
    </row>
    <row r="679" spans="1:6">
      <c r="A679" t="str">
        <f>IFERROR(IF((A678+1&lt;='Steps 1+2'!$E$13),A678+1," "),"")</f>
        <v/>
      </c>
      <c r="B679" s="21" t="str">
        <f>IF(ISNUMBER(A679),'Steps 3+4'!B591," ")</f>
        <v xml:space="preserve"> </v>
      </c>
      <c r="C679" s="21" t="str">
        <f t="shared" si="18"/>
        <v xml:space="preserve"> </v>
      </c>
      <c r="F679" s="4" t="e">
        <f>VLOOKUP(E679,'Steps 3+4'!B:G,5,FALSE)</f>
        <v>#N/A</v>
      </c>
    </row>
    <row r="680" spans="1:6">
      <c r="A680" t="str">
        <f>IFERROR(IF((A679+1&lt;='Steps 1+2'!$E$13),A679+1," "),"")</f>
        <v/>
      </c>
      <c r="B680" s="21" t="str">
        <f>IF(ISNUMBER(A680),'Steps 3+4'!B592," ")</f>
        <v xml:space="preserve"> </v>
      </c>
      <c r="C680" s="21" t="str">
        <f t="shared" si="18"/>
        <v xml:space="preserve"> </v>
      </c>
      <c r="F680" s="4" t="e">
        <f>VLOOKUP(E680,'Steps 3+4'!B:G,5,FALSE)</f>
        <v>#N/A</v>
      </c>
    </row>
    <row r="681" spans="1:6">
      <c r="A681" t="str">
        <f>IFERROR(IF((A680+1&lt;='Steps 1+2'!$E$13),A680+1," "),"")</f>
        <v/>
      </c>
      <c r="B681" s="21" t="str">
        <f>IF(ISNUMBER(A681),'Steps 3+4'!B593," ")</f>
        <v xml:space="preserve"> </v>
      </c>
      <c r="C681" s="21" t="str">
        <f t="shared" si="18"/>
        <v xml:space="preserve"> </v>
      </c>
      <c r="F681" s="4" t="e">
        <f>VLOOKUP(E681,'Steps 3+4'!B:G,5,FALSE)</f>
        <v>#N/A</v>
      </c>
    </row>
    <row r="682" spans="1:6">
      <c r="A682" t="str">
        <f>IFERROR(IF((A681+1&lt;='Steps 1+2'!$E$13),A681+1," "),"")</f>
        <v/>
      </c>
      <c r="B682" s="21" t="str">
        <f>IF(ISNUMBER(A682),'Steps 3+4'!B594," ")</f>
        <v xml:space="preserve"> </v>
      </c>
      <c r="C682" s="21" t="str">
        <f t="shared" si="18"/>
        <v xml:space="preserve"> </v>
      </c>
      <c r="F682" s="4" t="e">
        <f>VLOOKUP(E682,'Steps 3+4'!B:G,5,FALSE)</f>
        <v>#N/A</v>
      </c>
    </row>
    <row r="683" spans="1:6">
      <c r="A683" t="str">
        <f>IFERROR(IF((A682+1&lt;='Steps 1+2'!$E$13),A682+1," "),"")</f>
        <v/>
      </c>
      <c r="B683" s="21" t="str">
        <f>IF(ISNUMBER(A683),'Steps 3+4'!B595," ")</f>
        <v xml:space="preserve"> </v>
      </c>
      <c r="C683" s="21" t="str">
        <f t="shared" si="18"/>
        <v xml:space="preserve"> </v>
      </c>
      <c r="F683" s="4" t="e">
        <f>VLOOKUP(E683,'Steps 3+4'!B:G,5,FALSE)</f>
        <v>#N/A</v>
      </c>
    </row>
    <row r="684" spans="1:6">
      <c r="A684" t="str">
        <f>IFERROR(IF((A683+1&lt;='Steps 1+2'!$E$13),A683+1," "),"")</f>
        <v/>
      </c>
      <c r="B684" s="21" t="str">
        <f>IF(ISNUMBER(A684),'Steps 3+4'!B596," ")</f>
        <v xml:space="preserve"> </v>
      </c>
      <c r="C684" s="21" t="str">
        <f t="shared" si="18"/>
        <v xml:space="preserve"> </v>
      </c>
      <c r="F684" s="4" t="e">
        <f>VLOOKUP(E684,'Steps 3+4'!B:G,5,FALSE)</f>
        <v>#N/A</v>
      </c>
    </row>
    <row r="685" spans="1:6">
      <c r="A685" t="str">
        <f>IFERROR(IF((A684+1&lt;='Steps 1+2'!$E$13),A684+1," "),"")</f>
        <v/>
      </c>
      <c r="B685" s="21" t="str">
        <f>IF(ISNUMBER(A685),'Steps 3+4'!B597," ")</f>
        <v xml:space="preserve"> </v>
      </c>
      <c r="C685" s="21" t="str">
        <f t="shared" si="18"/>
        <v xml:space="preserve"> </v>
      </c>
      <c r="F685" s="4" t="e">
        <f>VLOOKUP(E685,'Steps 3+4'!B:G,5,FALSE)</f>
        <v>#N/A</v>
      </c>
    </row>
    <row r="686" spans="1:6">
      <c r="A686" t="str">
        <f>IFERROR(IF((A685+1&lt;='Steps 1+2'!$E$13),A685+1," "),"")</f>
        <v/>
      </c>
      <c r="B686" s="21" t="str">
        <f>IF(ISNUMBER(A686),'Steps 3+4'!B598," ")</f>
        <v xml:space="preserve"> </v>
      </c>
      <c r="C686" s="21" t="str">
        <f t="shared" si="18"/>
        <v xml:space="preserve"> </v>
      </c>
      <c r="F686" s="4" t="e">
        <f>VLOOKUP(E686,'Steps 3+4'!B:G,5,FALSE)</f>
        <v>#N/A</v>
      </c>
    </row>
    <row r="687" spans="1:6">
      <c r="A687" t="str">
        <f>IFERROR(IF((A686+1&lt;='Steps 1+2'!$E$13),A686+1," "),"")</f>
        <v/>
      </c>
      <c r="B687" s="21" t="str">
        <f>IF(ISNUMBER(A687),'Steps 3+4'!B599," ")</f>
        <v xml:space="preserve"> </v>
      </c>
      <c r="C687" s="21" t="str">
        <f t="shared" si="18"/>
        <v xml:space="preserve"> </v>
      </c>
      <c r="F687" s="4" t="e">
        <f>VLOOKUP(E687,'Steps 3+4'!B:G,5,FALSE)</f>
        <v>#N/A</v>
      </c>
    </row>
    <row r="688" spans="1:6">
      <c r="A688" t="str">
        <f>IFERROR(IF((A687+1&lt;='Steps 1+2'!$E$13),A687+1," "),"")</f>
        <v/>
      </c>
      <c r="B688" s="21" t="str">
        <f>IF(ISNUMBER(A688),'Steps 3+4'!B600," ")</f>
        <v xml:space="preserve"> </v>
      </c>
      <c r="C688" s="21" t="str">
        <f t="shared" si="18"/>
        <v xml:space="preserve"> </v>
      </c>
      <c r="F688" s="4" t="e">
        <f>VLOOKUP(E688,'Steps 3+4'!B:G,5,FALSE)</f>
        <v>#N/A</v>
      </c>
    </row>
    <row r="689" spans="1:6">
      <c r="A689" t="str">
        <f>IFERROR(IF((A688+1&lt;='Steps 1+2'!$E$13),A688+1," "),"")</f>
        <v/>
      </c>
      <c r="B689" s="21" t="str">
        <f>IF(ISNUMBER(A689),'Steps 3+4'!B601," ")</f>
        <v xml:space="preserve"> </v>
      </c>
      <c r="C689" s="21" t="str">
        <f t="shared" si="18"/>
        <v xml:space="preserve"> </v>
      </c>
      <c r="F689" s="4" t="e">
        <f>VLOOKUP(E689,'Steps 3+4'!B:G,5,FALSE)</f>
        <v>#N/A</v>
      </c>
    </row>
    <row r="690" spans="1:6">
      <c r="A690" t="str">
        <f>IFERROR(IF((A689+1&lt;='Steps 1+2'!$E$13),A689+1," "),"")</f>
        <v/>
      </c>
      <c r="B690" s="21" t="str">
        <f>IF(ISNUMBER(A690),'Steps 3+4'!B602," ")</f>
        <v xml:space="preserve"> </v>
      </c>
      <c r="C690" s="21" t="str">
        <f t="shared" si="18"/>
        <v xml:space="preserve"> </v>
      </c>
      <c r="F690" s="4" t="e">
        <f>VLOOKUP(E690,'Steps 3+4'!B:G,5,FALSE)</f>
        <v>#N/A</v>
      </c>
    </row>
    <row r="691" spans="1:6">
      <c r="A691" t="str">
        <f>IFERROR(IF((A690+1&lt;='Steps 1+2'!$E$13),A690+1," "),"")</f>
        <v/>
      </c>
      <c r="B691" s="21" t="str">
        <f>IF(ISNUMBER(A691),'Steps 3+4'!B603," ")</f>
        <v xml:space="preserve"> </v>
      </c>
      <c r="C691" s="21" t="str">
        <f t="shared" si="18"/>
        <v xml:space="preserve"> </v>
      </c>
      <c r="F691" s="4" t="e">
        <f>VLOOKUP(E691,'Steps 3+4'!B:G,5,FALSE)</f>
        <v>#N/A</v>
      </c>
    </row>
    <row r="692" spans="1:6">
      <c r="A692" t="str">
        <f>IFERROR(IF((A691+1&lt;='Steps 1+2'!$E$13),A691+1," "),"")</f>
        <v/>
      </c>
      <c r="B692" s="21" t="str">
        <f>IF(ISNUMBER(A692),'Steps 3+4'!B604," ")</f>
        <v xml:space="preserve"> </v>
      </c>
      <c r="C692" s="21" t="str">
        <f t="shared" si="18"/>
        <v xml:space="preserve"> </v>
      </c>
      <c r="F692" s="4" t="e">
        <f>VLOOKUP(E692,'Steps 3+4'!B:G,5,FALSE)</f>
        <v>#N/A</v>
      </c>
    </row>
    <row r="693" spans="1:6">
      <c r="A693" t="str">
        <f>IFERROR(IF((A692+1&lt;='Steps 1+2'!$E$13),A692+1," "),"")</f>
        <v/>
      </c>
      <c r="B693" s="21" t="str">
        <f>IF(ISNUMBER(A693),'Steps 3+4'!B605," ")</f>
        <v xml:space="preserve"> </v>
      </c>
      <c r="C693" s="21" t="str">
        <f t="shared" si="18"/>
        <v xml:space="preserve"> </v>
      </c>
      <c r="F693" s="4" t="e">
        <f>VLOOKUP(E693,'Steps 3+4'!B:G,5,FALSE)</f>
        <v>#N/A</v>
      </c>
    </row>
    <row r="694" spans="1:6">
      <c r="A694" t="str">
        <f>IFERROR(IF((A693+1&lt;='Steps 1+2'!$E$13),A693+1," "),"")</f>
        <v/>
      </c>
      <c r="B694" s="21" t="str">
        <f>IF(ISNUMBER(A694),'Steps 3+4'!B606," ")</f>
        <v xml:space="preserve"> </v>
      </c>
      <c r="C694" s="21" t="str">
        <f t="shared" si="18"/>
        <v xml:space="preserve"> </v>
      </c>
      <c r="F694" s="4" t="e">
        <f>VLOOKUP(E694,'Steps 3+4'!B:G,5,FALSE)</f>
        <v>#N/A</v>
      </c>
    </row>
    <row r="695" spans="1:6">
      <c r="A695" t="str">
        <f>IFERROR(IF((A694+1&lt;='Steps 1+2'!$E$13),A694+1," "),"")</f>
        <v/>
      </c>
      <c r="B695" s="21" t="str">
        <f>IF(ISNUMBER(A695),'Steps 3+4'!B607," ")</f>
        <v xml:space="preserve"> </v>
      </c>
      <c r="C695" s="21" t="str">
        <f t="shared" si="18"/>
        <v xml:space="preserve"> </v>
      </c>
      <c r="F695" s="4" t="e">
        <f>VLOOKUP(E695,'Steps 3+4'!B:G,5,FALSE)</f>
        <v>#N/A</v>
      </c>
    </row>
    <row r="696" spans="1:6">
      <c r="A696" t="str">
        <f>IFERROR(IF((A695+1&lt;='Steps 1+2'!$E$13),A695+1," "),"")</f>
        <v/>
      </c>
      <c r="B696" s="21" t="str">
        <f>IF(ISNUMBER(A696),'Steps 3+4'!B608," ")</f>
        <v xml:space="preserve"> </v>
      </c>
      <c r="C696" s="21" t="str">
        <f t="shared" si="18"/>
        <v xml:space="preserve"> </v>
      </c>
      <c r="F696" s="4" t="e">
        <f>VLOOKUP(E696,'Steps 3+4'!B:G,5,FALSE)</f>
        <v>#N/A</v>
      </c>
    </row>
    <row r="697" spans="1:6">
      <c r="A697" t="str">
        <f>IFERROR(IF((A696+1&lt;='Steps 1+2'!$E$13),A696+1," "),"")</f>
        <v/>
      </c>
      <c r="B697" s="21" t="str">
        <f>IF(ISNUMBER(A697),'Steps 3+4'!B609," ")</f>
        <v xml:space="preserve"> </v>
      </c>
      <c r="C697" s="21" t="str">
        <f t="shared" si="18"/>
        <v xml:space="preserve"> </v>
      </c>
      <c r="F697" s="4" t="e">
        <f>VLOOKUP(E697,'Steps 3+4'!B:G,5,FALSE)</f>
        <v>#N/A</v>
      </c>
    </row>
    <row r="698" spans="1:6">
      <c r="A698" t="str">
        <f>IFERROR(IF((A697+1&lt;='Steps 1+2'!$E$13),A697+1," "),"")</f>
        <v/>
      </c>
      <c r="B698" s="21" t="str">
        <f>IF(ISNUMBER(A698),'Steps 3+4'!B610," ")</f>
        <v xml:space="preserve"> </v>
      </c>
      <c r="C698" s="21" t="str">
        <f t="shared" si="18"/>
        <v xml:space="preserve"> </v>
      </c>
      <c r="F698" s="4" t="e">
        <f>VLOOKUP(E698,'Steps 3+4'!B:G,5,FALSE)</f>
        <v>#N/A</v>
      </c>
    </row>
    <row r="699" spans="1:6">
      <c r="A699" t="str">
        <f>IFERROR(IF((A698+1&lt;='Steps 1+2'!$E$13),A698+1," "),"")</f>
        <v/>
      </c>
      <c r="B699" s="21" t="str">
        <f>IF(ISNUMBER(A699),'Steps 3+4'!B611," ")</f>
        <v xml:space="preserve"> </v>
      </c>
      <c r="C699" s="21" t="str">
        <f t="shared" si="18"/>
        <v xml:space="preserve"> </v>
      </c>
      <c r="F699" s="4" t="e">
        <f>VLOOKUP(E699,'Steps 3+4'!B:G,5,FALSE)</f>
        <v>#N/A</v>
      </c>
    </row>
    <row r="700" spans="1:6">
      <c r="A700" t="str">
        <f>IFERROR(IF((A699+1&lt;='Steps 1+2'!$E$13),A699+1," "),"")</f>
        <v/>
      </c>
      <c r="B700" s="21" t="str">
        <f>IF(ISNUMBER(A700),'Steps 3+4'!B612," ")</f>
        <v xml:space="preserve"> </v>
      </c>
      <c r="C700" s="21" t="str">
        <f t="shared" si="18"/>
        <v xml:space="preserve"> </v>
      </c>
      <c r="F700" s="4" t="e">
        <f>VLOOKUP(E700,'Steps 3+4'!B:G,5,FALSE)</f>
        <v>#N/A</v>
      </c>
    </row>
    <row r="701" spans="1:6">
      <c r="A701" t="str">
        <f>IFERROR(IF((A700+1&lt;='Steps 1+2'!$E$13),A700+1," "),"")</f>
        <v/>
      </c>
      <c r="B701" s="21" t="str">
        <f>IF(ISNUMBER(A701),'Steps 3+4'!B613," ")</f>
        <v xml:space="preserve"> </v>
      </c>
      <c r="C701" s="21" t="str">
        <f t="shared" si="18"/>
        <v xml:space="preserve"> </v>
      </c>
      <c r="F701" s="4" t="e">
        <f>VLOOKUP(E701,'Steps 3+4'!B:G,5,FALSE)</f>
        <v>#N/A</v>
      </c>
    </row>
    <row r="702" spans="1:6">
      <c r="A702" t="str">
        <f>IFERROR(IF((A701+1&lt;='Steps 1+2'!$E$13),A701+1," "),"")</f>
        <v/>
      </c>
      <c r="B702" s="21" t="str">
        <f>IF(ISNUMBER(A702),'Steps 3+4'!B614," ")</f>
        <v xml:space="preserve"> </v>
      </c>
      <c r="C702" s="21" t="str">
        <f t="shared" si="18"/>
        <v xml:space="preserve"> </v>
      </c>
      <c r="F702" s="4" t="e">
        <f>VLOOKUP(E702,'Steps 3+4'!B:G,5,FALSE)</f>
        <v>#N/A</v>
      </c>
    </row>
    <row r="703" spans="1:6">
      <c r="A703" t="str">
        <f>IFERROR(IF((A702+1&lt;='Steps 1+2'!$E$13),A702+1," "),"")</f>
        <v/>
      </c>
      <c r="B703" s="21" t="str">
        <f>IF(ISNUMBER(A703),'Steps 3+4'!B615," ")</f>
        <v xml:space="preserve"> </v>
      </c>
      <c r="C703" s="21" t="str">
        <f t="shared" si="18"/>
        <v xml:space="preserve"> </v>
      </c>
      <c r="F703" s="4" t="e">
        <f>VLOOKUP(E703,'Steps 3+4'!B:G,5,FALSE)</f>
        <v>#N/A</v>
      </c>
    </row>
    <row r="704" spans="1:6">
      <c r="A704" t="str">
        <f>IFERROR(IF((A703+1&lt;='Steps 1+2'!$E$13),A703+1," "),"")</f>
        <v/>
      </c>
      <c r="B704" s="21" t="str">
        <f>IF(ISNUMBER(A704),'Steps 3+4'!B616," ")</f>
        <v xml:space="preserve"> </v>
      </c>
      <c r="C704" s="21" t="str">
        <f t="shared" si="18"/>
        <v xml:space="preserve"> </v>
      </c>
      <c r="F704" s="4" t="e">
        <f>VLOOKUP(E704,'Steps 3+4'!B:G,5,FALSE)</f>
        <v>#N/A</v>
      </c>
    </row>
    <row r="705" spans="1:6">
      <c r="A705" t="str">
        <f>IFERROR(IF((A704+1&lt;='Steps 1+2'!$E$13),A704+1," "),"")</f>
        <v/>
      </c>
      <c r="B705" s="21" t="str">
        <f>IF(ISNUMBER(A705),'Steps 3+4'!B617," ")</f>
        <v xml:space="preserve"> </v>
      </c>
      <c r="C705" s="21" t="str">
        <f t="shared" si="18"/>
        <v xml:space="preserve"> </v>
      </c>
      <c r="F705" s="4" t="e">
        <f>VLOOKUP(E705,'Steps 3+4'!B:G,5,FALSE)</f>
        <v>#N/A</v>
      </c>
    </row>
    <row r="706" spans="1:6">
      <c r="A706" t="str">
        <f>IFERROR(IF((A705+1&lt;='Steps 1+2'!$E$13),A705+1," "),"")</f>
        <v/>
      </c>
      <c r="B706" s="21" t="str">
        <f>IF(ISNUMBER(A706),'Steps 3+4'!B618," ")</f>
        <v xml:space="preserve"> </v>
      </c>
      <c r="C706" s="21" t="str">
        <f t="shared" si="18"/>
        <v xml:space="preserve"> </v>
      </c>
      <c r="F706" s="4" t="e">
        <f>VLOOKUP(E706,'Steps 3+4'!B:G,5,FALSE)</f>
        <v>#N/A</v>
      </c>
    </row>
    <row r="707" spans="1:6">
      <c r="A707" t="str">
        <f>IFERROR(IF((A706+1&lt;='Steps 1+2'!$E$13),A706+1," "),"")</f>
        <v/>
      </c>
      <c r="B707" s="21" t="str">
        <f>IF(ISNUMBER(A707),'Steps 3+4'!B619," ")</f>
        <v xml:space="preserve"> </v>
      </c>
      <c r="C707" s="21" t="str">
        <f t="shared" si="18"/>
        <v xml:space="preserve"> </v>
      </c>
      <c r="F707" s="4" t="e">
        <f>VLOOKUP(E707,'Steps 3+4'!B:G,5,FALSE)</f>
        <v>#N/A</v>
      </c>
    </row>
    <row r="708" spans="1:6">
      <c r="A708" t="str">
        <f>IFERROR(IF((A707+1&lt;='Steps 1+2'!$E$13),A707+1," "),"")</f>
        <v/>
      </c>
      <c r="B708" s="21" t="str">
        <f>IF(ISNUMBER(A708),'Steps 3+4'!B620," ")</f>
        <v xml:space="preserve"> </v>
      </c>
      <c r="C708" s="21" t="str">
        <f t="shared" ref="C708:C771" si="19">IFERROR(((LEFT(B708,2)&amp;MID(B708,4,3)&amp;RIGHT(B708,3))*1)," ")</f>
        <v xml:space="preserve"> </v>
      </c>
      <c r="F708" s="4" t="e">
        <f>VLOOKUP(E708,'Steps 3+4'!B:G,5,FALSE)</f>
        <v>#N/A</v>
      </c>
    </row>
    <row r="709" spans="1:6">
      <c r="A709" t="str">
        <f>IFERROR(IF((A708+1&lt;='Steps 1+2'!$E$13),A708+1," "),"")</f>
        <v/>
      </c>
      <c r="B709" s="21" t="str">
        <f>IF(ISNUMBER(A709),'Steps 3+4'!B621," ")</f>
        <v xml:space="preserve"> </v>
      </c>
      <c r="C709" s="21" t="str">
        <f t="shared" si="19"/>
        <v xml:space="preserve"> </v>
      </c>
      <c r="F709" s="4" t="e">
        <f>VLOOKUP(E709,'Steps 3+4'!B:G,5,FALSE)</f>
        <v>#N/A</v>
      </c>
    </row>
    <row r="710" spans="1:6">
      <c r="A710" t="str">
        <f>IFERROR(IF((A709+1&lt;='Steps 1+2'!$E$13),A709+1," "),"")</f>
        <v/>
      </c>
      <c r="B710" s="21" t="str">
        <f>IF(ISNUMBER(A710),'Steps 3+4'!B622," ")</f>
        <v xml:space="preserve"> </v>
      </c>
      <c r="C710" s="21" t="str">
        <f t="shared" si="19"/>
        <v xml:space="preserve"> </v>
      </c>
      <c r="F710" s="4" t="e">
        <f>VLOOKUP(E710,'Steps 3+4'!B:G,5,FALSE)</f>
        <v>#N/A</v>
      </c>
    </row>
    <row r="711" spans="1:6">
      <c r="A711" t="str">
        <f>IFERROR(IF((A710+1&lt;='Steps 1+2'!$E$13),A710+1," "),"")</f>
        <v/>
      </c>
      <c r="B711" s="21" t="str">
        <f>IF(ISNUMBER(A711),'Steps 3+4'!B623," ")</f>
        <v xml:space="preserve"> </v>
      </c>
      <c r="C711" s="21" t="str">
        <f t="shared" si="19"/>
        <v xml:space="preserve"> </v>
      </c>
      <c r="F711" s="4" t="e">
        <f>VLOOKUP(E711,'Steps 3+4'!B:G,5,FALSE)</f>
        <v>#N/A</v>
      </c>
    </row>
    <row r="712" spans="1:6">
      <c r="A712" t="str">
        <f>IFERROR(IF((A711+1&lt;='Steps 1+2'!$E$13),A711+1," "),"")</f>
        <v/>
      </c>
      <c r="B712" s="21" t="str">
        <f>IF(ISNUMBER(A712),'Steps 3+4'!B624," ")</f>
        <v xml:space="preserve"> </v>
      </c>
      <c r="C712" s="21" t="str">
        <f t="shared" si="19"/>
        <v xml:space="preserve"> </v>
      </c>
      <c r="F712" s="4" t="e">
        <f>VLOOKUP(E712,'Steps 3+4'!B:G,5,FALSE)</f>
        <v>#N/A</v>
      </c>
    </row>
    <row r="713" spans="1:6">
      <c r="A713" t="str">
        <f>IFERROR(IF((A712+1&lt;='Steps 1+2'!$E$13),A712+1," "),"")</f>
        <v/>
      </c>
      <c r="B713" s="21" t="str">
        <f>IF(ISNUMBER(A713),'Steps 3+4'!B625," ")</f>
        <v xml:space="preserve"> </v>
      </c>
      <c r="C713" s="21" t="str">
        <f t="shared" si="19"/>
        <v xml:space="preserve"> </v>
      </c>
      <c r="F713" s="4" t="e">
        <f>VLOOKUP(E713,'Steps 3+4'!B:G,5,FALSE)</f>
        <v>#N/A</v>
      </c>
    </row>
    <row r="714" spans="1:6">
      <c r="A714" t="str">
        <f>IFERROR(IF((A713+1&lt;='Steps 1+2'!$E$13),A713+1," "),"")</f>
        <v/>
      </c>
      <c r="B714" s="21" t="str">
        <f>IF(ISNUMBER(A714),'Steps 3+4'!B626," ")</f>
        <v xml:space="preserve"> </v>
      </c>
      <c r="C714" s="21" t="str">
        <f t="shared" si="19"/>
        <v xml:space="preserve"> </v>
      </c>
      <c r="F714" s="4" t="e">
        <f>VLOOKUP(E714,'Steps 3+4'!B:G,5,FALSE)</f>
        <v>#N/A</v>
      </c>
    </row>
    <row r="715" spans="1:6">
      <c r="A715" t="str">
        <f>IFERROR(IF((A714+1&lt;='Steps 1+2'!$E$13),A714+1," "),"")</f>
        <v/>
      </c>
      <c r="B715" s="21" t="str">
        <f>IF(ISNUMBER(A715),'Steps 3+4'!B627," ")</f>
        <v xml:space="preserve"> </v>
      </c>
      <c r="C715" s="21" t="str">
        <f t="shared" si="19"/>
        <v xml:space="preserve"> </v>
      </c>
      <c r="F715" s="4" t="e">
        <f>VLOOKUP(E715,'Steps 3+4'!B:G,5,FALSE)</f>
        <v>#N/A</v>
      </c>
    </row>
    <row r="716" spans="1:6">
      <c r="A716" t="str">
        <f>IFERROR(IF((A715+1&lt;='Steps 1+2'!$E$13),A715+1," "),"")</f>
        <v/>
      </c>
      <c r="B716" s="21" t="str">
        <f>IF(ISNUMBER(A716),'Steps 3+4'!B628," ")</f>
        <v xml:space="preserve"> </v>
      </c>
      <c r="C716" s="21" t="str">
        <f t="shared" si="19"/>
        <v xml:space="preserve"> </v>
      </c>
      <c r="F716" s="4" t="e">
        <f>VLOOKUP(E716,'Steps 3+4'!B:G,5,FALSE)</f>
        <v>#N/A</v>
      </c>
    </row>
    <row r="717" spans="1:6">
      <c r="A717" t="str">
        <f>IFERROR(IF((A716+1&lt;='Steps 1+2'!$E$13),A716+1," "),"")</f>
        <v/>
      </c>
      <c r="B717" s="21" t="str">
        <f>IF(ISNUMBER(A717),'Steps 3+4'!B629," ")</f>
        <v xml:space="preserve"> </v>
      </c>
      <c r="C717" s="21" t="str">
        <f t="shared" si="19"/>
        <v xml:space="preserve"> </v>
      </c>
      <c r="F717" s="4" t="e">
        <f>VLOOKUP(E717,'Steps 3+4'!B:G,5,FALSE)</f>
        <v>#N/A</v>
      </c>
    </row>
    <row r="718" spans="1:6">
      <c r="A718" t="str">
        <f>IFERROR(IF((A717+1&lt;='Steps 1+2'!$E$13),A717+1," "),"")</f>
        <v/>
      </c>
      <c r="B718" s="21" t="str">
        <f>IF(ISNUMBER(A718),'Steps 3+4'!B630," ")</f>
        <v xml:space="preserve"> </v>
      </c>
      <c r="C718" s="21" t="str">
        <f t="shared" si="19"/>
        <v xml:space="preserve"> </v>
      </c>
      <c r="F718" s="4" t="e">
        <f>VLOOKUP(E718,'Steps 3+4'!B:G,5,FALSE)</f>
        <v>#N/A</v>
      </c>
    </row>
    <row r="719" spans="1:6">
      <c r="A719" t="str">
        <f>IFERROR(IF((A718+1&lt;='Steps 1+2'!$E$13),A718+1," "),"")</f>
        <v/>
      </c>
      <c r="B719" s="21" t="str">
        <f>IF(ISNUMBER(A719),'Steps 3+4'!B631," ")</f>
        <v xml:space="preserve"> </v>
      </c>
      <c r="C719" s="21" t="str">
        <f t="shared" si="19"/>
        <v xml:space="preserve"> </v>
      </c>
      <c r="F719" s="4" t="e">
        <f>VLOOKUP(E719,'Steps 3+4'!B:G,5,FALSE)</f>
        <v>#N/A</v>
      </c>
    </row>
    <row r="720" spans="1:6">
      <c r="A720" t="str">
        <f>IFERROR(IF((A719+1&lt;='Steps 1+2'!$E$13),A719+1," "),"")</f>
        <v/>
      </c>
      <c r="B720" s="21" t="str">
        <f>IF(ISNUMBER(A720),'Steps 3+4'!B632," ")</f>
        <v xml:space="preserve"> </v>
      </c>
      <c r="C720" s="21" t="str">
        <f t="shared" si="19"/>
        <v xml:space="preserve"> </v>
      </c>
      <c r="F720" s="4" t="e">
        <f>VLOOKUP(E720,'Steps 3+4'!B:G,5,FALSE)</f>
        <v>#N/A</v>
      </c>
    </row>
    <row r="721" spans="1:6">
      <c r="A721" t="str">
        <f>IFERROR(IF((A720+1&lt;='Steps 1+2'!$E$13),A720+1," "),"")</f>
        <v/>
      </c>
      <c r="B721" s="21" t="str">
        <f>IF(ISNUMBER(A721),'Steps 3+4'!B633," ")</f>
        <v xml:space="preserve"> </v>
      </c>
      <c r="C721" s="21" t="str">
        <f t="shared" si="19"/>
        <v xml:space="preserve"> </v>
      </c>
      <c r="F721" s="4" t="e">
        <f>VLOOKUP(E721,'Steps 3+4'!B:G,5,FALSE)</f>
        <v>#N/A</v>
      </c>
    </row>
    <row r="722" spans="1:6">
      <c r="A722" t="str">
        <f>IFERROR(IF((A721+1&lt;='Steps 1+2'!$E$13),A721+1," "),"")</f>
        <v/>
      </c>
      <c r="B722" s="21" t="str">
        <f>IF(ISNUMBER(A722),'Steps 3+4'!B634," ")</f>
        <v xml:space="preserve"> </v>
      </c>
      <c r="C722" s="21" t="str">
        <f t="shared" si="19"/>
        <v xml:space="preserve"> </v>
      </c>
      <c r="F722" s="4" t="e">
        <f>VLOOKUP(E722,'Steps 3+4'!B:G,5,FALSE)</f>
        <v>#N/A</v>
      </c>
    </row>
    <row r="723" spans="1:6">
      <c r="A723" t="str">
        <f>IFERROR(IF((A722+1&lt;='Steps 1+2'!$E$13),A722+1," "),"")</f>
        <v/>
      </c>
      <c r="B723" s="21" t="str">
        <f>IF(ISNUMBER(A723),'Steps 3+4'!B635," ")</f>
        <v xml:space="preserve"> </v>
      </c>
      <c r="C723" s="21" t="str">
        <f t="shared" si="19"/>
        <v xml:space="preserve"> </v>
      </c>
      <c r="F723" s="4" t="e">
        <f>VLOOKUP(E723,'Steps 3+4'!B:G,5,FALSE)</f>
        <v>#N/A</v>
      </c>
    </row>
    <row r="724" spans="1:6">
      <c r="A724" t="str">
        <f>IFERROR(IF((A723+1&lt;='Steps 1+2'!$E$13),A723+1," "),"")</f>
        <v/>
      </c>
      <c r="B724" s="21" t="str">
        <f>IF(ISNUMBER(A724),'Steps 3+4'!B636," ")</f>
        <v xml:space="preserve"> </v>
      </c>
      <c r="C724" s="21" t="str">
        <f t="shared" si="19"/>
        <v xml:space="preserve"> </v>
      </c>
      <c r="F724" s="4" t="e">
        <f>VLOOKUP(E724,'Steps 3+4'!B:G,5,FALSE)</f>
        <v>#N/A</v>
      </c>
    </row>
    <row r="725" spans="1:6">
      <c r="A725" t="str">
        <f>IFERROR(IF((A724+1&lt;='Steps 1+2'!$E$13),A724+1," "),"")</f>
        <v/>
      </c>
      <c r="B725" s="21" t="str">
        <f>IF(ISNUMBER(A725),'Steps 3+4'!B637," ")</f>
        <v xml:space="preserve"> </v>
      </c>
      <c r="C725" s="21" t="str">
        <f t="shared" si="19"/>
        <v xml:space="preserve"> </v>
      </c>
      <c r="F725" s="4" t="e">
        <f>VLOOKUP(E725,'Steps 3+4'!B:G,5,FALSE)</f>
        <v>#N/A</v>
      </c>
    </row>
    <row r="726" spans="1:6">
      <c r="A726" t="str">
        <f>IFERROR(IF((A725+1&lt;='Steps 1+2'!$E$13),A725+1," "),"")</f>
        <v/>
      </c>
      <c r="B726" s="21" t="str">
        <f>IF(ISNUMBER(A726),'Steps 3+4'!B638," ")</f>
        <v xml:space="preserve"> </v>
      </c>
      <c r="C726" s="21" t="str">
        <f t="shared" si="19"/>
        <v xml:space="preserve"> </v>
      </c>
      <c r="F726" s="4" t="e">
        <f>VLOOKUP(E726,'Steps 3+4'!B:G,5,FALSE)</f>
        <v>#N/A</v>
      </c>
    </row>
    <row r="727" spans="1:6">
      <c r="A727" t="str">
        <f>IFERROR(IF((A726+1&lt;='Steps 1+2'!$E$13),A726+1," "),"")</f>
        <v/>
      </c>
      <c r="B727" s="21" t="str">
        <f>IF(ISNUMBER(A727),'Steps 3+4'!B639," ")</f>
        <v xml:space="preserve"> </v>
      </c>
      <c r="C727" s="21" t="str">
        <f t="shared" si="19"/>
        <v xml:space="preserve"> </v>
      </c>
      <c r="F727" s="4" t="e">
        <f>VLOOKUP(E727,'Steps 3+4'!B:G,5,FALSE)</f>
        <v>#N/A</v>
      </c>
    </row>
    <row r="728" spans="1:6">
      <c r="A728" t="str">
        <f>IFERROR(IF((A727+1&lt;='Steps 1+2'!$E$13),A727+1," "),"")</f>
        <v/>
      </c>
      <c r="B728" s="21" t="str">
        <f>IF(ISNUMBER(A728),'Steps 3+4'!B640," ")</f>
        <v xml:space="preserve"> </v>
      </c>
      <c r="C728" s="21" t="str">
        <f t="shared" si="19"/>
        <v xml:space="preserve"> </v>
      </c>
      <c r="F728" s="4" t="e">
        <f>VLOOKUP(E728,'Steps 3+4'!B:G,5,FALSE)</f>
        <v>#N/A</v>
      </c>
    </row>
    <row r="729" spans="1:6">
      <c r="A729" t="str">
        <f>IFERROR(IF((A728+1&lt;='Steps 1+2'!$E$13),A728+1," "),"")</f>
        <v/>
      </c>
      <c r="B729" s="21" t="str">
        <f>IF(ISNUMBER(A729),'Steps 3+4'!B641," ")</f>
        <v xml:space="preserve"> </v>
      </c>
      <c r="C729" s="21" t="str">
        <f t="shared" si="19"/>
        <v xml:space="preserve"> </v>
      </c>
      <c r="F729" s="4" t="e">
        <f>VLOOKUP(E729,'Steps 3+4'!B:G,5,FALSE)</f>
        <v>#N/A</v>
      </c>
    </row>
    <row r="730" spans="1:6">
      <c r="A730" t="str">
        <f>IFERROR(IF((A729+1&lt;='Steps 1+2'!$E$13),A729+1," "),"")</f>
        <v/>
      </c>
      <c r="B730" s="21" t="str">
        <f>IF(ISNUMBER(A730),'Steps 3+4'!B642," ")</f>
        <v xml:space="preserve"> </v>
      </c>
      <c r="C730" s="21" t="str">
        <f t="shared" si="19"/>
        <v xml:space="preserve"> </v>
      </c>
      <c r="F730" s="4" t="e">
        <f>VLOOKUP(E730,'Steps 3+4'!B:G,5,FALSE)</f>
        <v>#N/A</v>
      </c>
    </row>
    <row r="731" spans="1:6">
      <c r="A731" t="str">
        <f>IFERROR(IF((A730+1&lt;='Steps 1+2'!$E$13),A730+1," "),"")</f>
        <v/>
      </c>
      <c r="B731" s="21" t="str">
        <f>IF(ISNUMBER(A731),'Steps 3+4'!B643," ")</f>
        <v xml:space="preserve"> </v>
      </c>
      <c r="C731" s="21" t="str">
        <f t="shared" si="19"/>
        <v xml:space="preserve"> </v>
      </c>
      <c r="F731" s="4" t="e">
        <f>VLOOKUP(E731,'Steps 3+4'!B:G,5,FALSE)</f>
        <v>#N/A</v>
      </c>
    </row>
    <row r="732" spans="1:6">
      <c r="A732" t="str">
        <f>IFERROR(IF((A731+1&lt;='Steps 1+2'!$E$13),A731+1," "),"")</f>
        <v/>
      </c>
      <c r="B732" s="21" t="str">
        <f>IF(ISNUMBER(A732),'Steps 3+4'!B644," ")</f>
        <v xml:space="preserve"> </v>
      </c>
      <c r="C732" s="21" t="str">
        <f t="shared" si="19"/>
        <v xml:space="preserve"> </v>
      </c>
      <c r="F732" s="4" t="e">
        <f>VLOOKUP(E732,'Steps 3+4'!B:G,5,FALSE)</f>
        <v>#N/A</v>
      </c>
    </row>
    <row r="733" spans="1:6">
      <c r="A733" t="str">
        <f>IFERROR(IF((A732+1&lt;='Steps 1+2'!$E$13),A732+1," "),"")</f>
        <v/>
      </c>
      <c r="B733" s="21" t="str">
        <f>IF(ISNUMBER(A733),'Steps 3+4'!B645," ")</f>
        <v xml:space="preserve"> </v>
      </c>
      <c r="C733" s="21" t="str">
        <f t="shared" si="19"/>
        <v xml:space="preserve"> </v>
      </c>
      <c r="F733" s="4" t="e">
        <f>VLOOKUP(E733,'Steps 3+4'!B:G,5,FALSE)</f>
        <v>#N/A</v>
      </c>
    </row>
    <row r="734" spans="1:6">
      <c r="A734" t="str">
        <f>IFERROR(IF((A733+1&lt;='Steps 1+2'!$E$13),A733+1," "),"")</f>
        <v/>
      </c>
      <c r="B734" s="21" t="str">
        <f>IF(ISNUMBER(A734),'Steps 3+4'!B646," ")</f>
        <v xml:space="preserve"> </v>
      </c>
      <c r="C734" s="21" t="str">
        <f t="shared" si="19"/>
        <v xml:space="preserve"> </v>
      </c>
      <c r="F734" s="4" t="e">
        <f>VLOOKUP(E734,'Steps 3+4'!B:G,5,FALSE)</f>
        <v>#N/A</v>
      </c>
    </row>
    <row r="735" spans="1:6">
      <c r="A735" t="str">
        <f>IFERROR(IF((A734+1&lt;='Steps 1+2'!$E$13),A734+1," "),"")</f>
        <v/>
      </c>
      <c r="B735" s="21" t="str">
        <f>IF(ISNUMBER(A735),'Steps 3+4'!B647," ")</f>
        <v xml:space="preserve"> </v>
      </c>
      <c r="C735" s="21" t="str">
        <f t="shared" si="19"/>
        <v xml:space="preserve"> </v>
      </c>
      <c r="F735" s="4" t="e">
        <f>VLOOKUP(E735,'Steps 3+4'!B:G,5,FALSE)</f>
        <v>#N/A</v>
      </c>
    </row>
    <row r="736" spans="1:6">
      <c r="A736" t="str">
        <f>IFERROR(IF((A735+1&lt;='Steps 1+2'!$E$13),A735+1," "),"")</f>
        <v/>
      </c>
      <c r="B736" s="21" t="str">
        <f>IF(ISNUMBER(A736),'Steps 3+4'!B648," ")</f>
        <v xml:space="preserve"> </v>
      </c>
      <c r="C736" s="21" t="str">
        <f t="shared" si="19"/>
        <v xml:space="preserve"> </v>
      </c>
      <c r="F736" s="4" t="e">
        <f>VLOOKUP(E736,'Steps 3+4'!B:G,5,FALSE)</f>
        <v>#N/A</v>
      </c>
    </row>
    <row r="737" spans="1:6">
      <c r="A737" t="str">
        <f>IFERROR(IF((A736+1&lt;='Steps 1+2'!$E$13),A736+1," "),"")</f>
        <v/>
      </c>
      <c r="B737" s="21" t="str">
        <f>IF(ISNUMBER(A737),'Steps 3+4'!B649," ")</f>
        <v xml:space="preserve"> </v>
      </c>
      <c r="C737" s="21" t="str">
        <f t="shared" si="19"/>
        <v xml:space="preserve"> </v>
      </c>
      <c r="F737" s="4" t="e">
        <f>VLOOKUP(E737,'Steps 3+4'!B:G,5,FALSE)</f>
        <v>#N/A</v>
      </c>
    </row>
    <row r="738" spans="1:6">
      <c r="A738" t="str">
        <f>IFERROR(IF((A737+1&lt;='Steps 1+2'!$E$13),A737+1," "),"")</f>
        <v/>
      </c>
      <c r="B738" s="21" t="str">
        <f>IF(ISNUMBER(A738),'Steps 3+4'!B650," ")</f>
        <v xml:space="preserve"> </v>
      </c>
      <c r="C738" s="21" t="str">
        <f t="shared" si="19"/>
        <v xml:space="preserve"> </v>
      </c>
      <c r="F738" s="4" t="e">
        <f>VLOOKUP(E738,'Steps 3+4'!B:G,5,FALSE)</f>
        <v>#N/A</v>
      </c>
    </row>
    <row r="739" spans="1:6">
      <c r="A739" t="str">
        <f>IFERROR(IF((A738+1&lt;='Steps 1+2'!$E$13),A738+1," "),"")</f>
        <v/>
      </c>
      <c r="B739" s="21" t="str">
        <f>IF(ISNUMBER(A739),'Steps 3+4'!B651," ")</f>
        <v xml:space="preserve"> </v>
      </c>
      <c r="C739" s="21" t="str">
        <f t="shared" si="19"/>
        <v xml:space="preserve"> </v>
      </c>
      <c r="F739" s="4" t="e">
        <f>VLOOKUP(E739,'Steps 3+4'!B:G,5,FALSE)</f>
        <v>#N/A</v>
      </c>
    </row>
    <row r="740" spans="1:6">
      <c r="A740" t="str">
        <f>IFERROR(IF((A739+1&lt;='Steps 1+2'!$E$13),A739+1," "),"")</f>
        <v/>
      </c>
      <c r="B740" s="21" t="str">
        <f>IF(ISNUMBER(A740),'Steps 3+4'!B652," ")</f>
        <v xml:space="preserve"> </v>
      </c>
      <c r="C740" s="21" t="str">
        <f t="shared" si="19"/>
        <v xml:space="preserve"> </v>
      </c>
      <c r="F740" s="4" t="e">
        <f>VLOOKUP(E740,'Steps 3+4'!B:G,5,FALSE)</f>
        <v>#N/A</v>
      </c>
    </row>
    <row r="741" spans="1:6">
      <c r="A741" t="str">
        <f>IFERROR(IF((A740+1&lt;='Steps 1+2'!$E$13),A740+1," "),"")</f>
        <v/>
      </c>
      <c r="B741" s="21" t="str">
        <f>IF(ISNUMBER(A741),'Steps 3+4'!B653," ")</f>
        <v xml:space="preserve"> </v>
      </c>
      <c r="C741" s="21" t="str">
        <f t="shared" si="19"/>
        <v xml:space="preserve"> </v>
      </c>
      <c r="F741" s="4" t="e">
        <f>VLOOKUP(E741,'Steps 3+4'!B:G,5,FALSE)</f>
        <v>#N/A</v>
      </c>
    </row>
    <row r="742" spans="1:6">
      <c r="A742" t="str">
        <f>IFERROR(IF((A741+1&lt;='Steps 1+2'!$E$13),A741+1," "),"")</f>
        <v/>
      </c>
      <c r="B742" s="21" t="str">
        <f>IF(ISNUMBER(A742),'Steps 3+4'!B654," ")</f>
        <v xml:space="preserve"> </v>
      </c>
      <c r="C742" s="21" t="str">
        <f t="shared" si="19"/>
        <v xml:space="preserve"> </v>
      </c>
      <c r="F742" s="4" t="e">
        <f>VLOOKUP(E742,'Steps 3+4'!B:G,5,FALSE)</f>
        <v>#N/A</v>
      </c>
    </row>
    <row r="743" spans="1:6">
      <c r="A743" t="str">
        <f>IFERROR(IF((A742+1&lt;='Steps 1+2'!$E$13),A742+1," "),"")</f>
        <v/>
      </c>
      <c r="B743" s="21" t="str">
        <f>IF(ISNUMBER(A743),'Steps 3+4'!B655," ")</f>
        <v xml:space="preserve"> </v>
      </c>
      <c r="C743" s="21" t="str">
        <f t="shared" si="19"/>
        <v xml:space="preserve"> </v>
      </c>
      <c r="F743" s="4" t="e">
        <f>VLOOKUP(E743,'Steps 3+4'!B:G,5,FALSE)</f>
        <v>#N/A</v>
      </c>
    </row>
    <row r="744" spans="1:6">
      <c r="A744" t="str">
        <f>IFERROR(IF((A743+1&lt;='Steps 1+2'!$E$13),A743+1," "),"")</f>
        <v/>
      </c>
      <c r="B744" s="21" t="str">
        <f>IF(ISNUMBER(A744),'Steps 3+4'!B656," ")</f>
        <v xml:space="preserve"> </v>
      </c>
      <c r="C744" s="21" t="str">
        <f t="shared" si="19"/>
        <v xml:space="preserve"> </v>
      </c>
      <c r="F744" s="4" t="e">
        <f>VLOOKUP(E744,'Steps 3+4'!B:G,5,FALSE)</f>
        <v>#N/A</v>
      </c>
    </row>
    <row r="745" spans="1:6">
      <c r="A745" t="str">
        <f>IFERROR(IF((A744+1&lt;='Steps 1+2'!$E$13),A744+1," "),"")</f>
        <v/>
      </c>
      <c r="B745" s="21" t="str">
        <f>IF(ISNUMBER(A745),'Steps 3+4'!B657," ")</f>
        <v xml:space="preserve"> </v>
      </c>
      <c r="C745" s="21" t="str">
        <f t="shared" si="19"/>
        <v xml:space="preserve"> </v>
      </c>
      <c r="F745" s="4" t="e">
        <f>VLOOKUP(E745,'Steps 3+4'!B:G,5,FALSE)</f>
        <v>#N/A</v>
      </c>
    </row>
    <row r="746" spans="1:6">
      <c r="A746" t="str">
        <f>IFERROR(IF((A745+1&lt;='Steps 1+2'!$E$13),A745+1," "),"")</f>
        <v/>
      </c>
      <c r="B746" s="21" t="str">
        <f>IF(ISNUMBER(A746),'Steps 3+4'!B658," ")</f>
        <v xml:space="preserve"> </v>
      </c>
      <c r="C746" s="21" t="str">
        <f t="shared" si="19"/>
        <v xml:space="preserve"> </v>
      </c>
      <c r="F746" s="4" t="e">
        <f>VLOOKUP(E746,'Steps 3+4'!B:G,5,FALSE)</f>
        <v>#N/A</v>
      </c>
    </row>
    <row r="747" spans="1:6">
      <c r="A747" t="str">
        <f>IFERROR(IF((A746+1&lt;='Steps 1+2'!$E$13),A746+1," "),"")</f>
        <v/>
      </c>
      <c r="B747" s="21" t="str">
        <f>IF(ISNUMBER(A747),'Steps 3+4'!B659," ")</f>
        <v xml:space="preserve"> </v>
      </c>
      <c r="C747" s="21" t="str">
        <f t="shared" si="19"/>
        <v xml:space="preserve"> </v>
      </c>
      <c r="F747" s="4" t="e">
        <f>VLOOKUP(E747,'Steps 3+4'!B:G,5,FALSE)</f>
        <v>#N/A</v>
      </c>
    </row>
    <row r="748" spans="1:6">
      <c r="A748" t="str">
        <f>IFERROR(IF((A747+1&lt;='Steps 1+2'!$E$13),A747+1," "),"")</f>
        <v/>
      </c>
      <c r="B748" s="21" t="str">
        <f>IF(ISNUMBER(A748),'Steps 3+4'!B660," ")</f>
        <v xml:space="preserve"> </v>
      </c>
      <c r="C748" s="21" t="str">
        <f t="shared" si="19"/>
        <v xml:space="preserve"> </v>
      </c>
      <c r="F748" s="4" t="e">
        <f>VLOOKUP(E748,'Steps 3+4'!B:G,5,FALSE)</f>
        <v>#N/A</v>
      </c>
    </row>
    <row r="749" spans="1:6">
      <c r="A749" t="str">
        <f>IFERROR(IF((A748+1&lt;='Steps 1+2'!$E$13),A748+1," "),"")</f>
        <v/>
      </c>
      <c r="B749" s="21" t="str">
        <f>IF(ISNUMBER(A749),'Steps 3+4'!B661," ")</f>
        <v xml:space="preserve"> </v>
      </c>
      <c r="C749" s="21" t="str">
        <f t="shared" si="19"/>
        <v xml:space="preserve"> </v>
      </c>
      <c r="F749" s="4" t="e">
        <f>VLOOKUP(E749,'Steps 3+4'!B:G,5,FALSE)</f>
        <v>#N/A</v>
      </c>
    </row>
    <row r="750" spans="1:6">
      <c r="A750" t="str">
        <f>IFERROR(IF((A749+1&lt;='Steps 1+2'!$E$13),A749+1," "),"")</f>
        <v/>
      </c>
      <c r="B750" s="21" t="str">
        <f>IF(ISNUMBER(A750),'Steps 3+4'!B662," ")</f>
        <v xml:space="preserve"> </v>
      </c>
      <c r="C750" s="21" t="str">
        <f t="shared" si="19"/>
        <v xml:space="preserve"> </v>
      </c>
      <c r="F750" s="4" t="e">
        <f>VLOOKUP(E750,'Steps 3+4'!B:G,5,FALSE)</f>
        <v>#N/A</v>
      </c>
    </row>
    <row r="751" spans="1:6">
      <c r="A751" t="str">
        <f>IFERROR(IF((A750+1&lt;='Steps 1+2'!$E$13),A750+1," "),"")</f>
        <v/>
      </c>
      <c r="B751" s="21" t="str">
        <f>IF(ISNUMBER(A751),'Steps 3+4'!B663," ")</f>
        <v xml:space="preserve"> </v>
      </c>
      <c r="C751" s="21" t="str">
        <f t="shared" si="19"/>
        <v xml:space="preserve"> </v>
      </c>
      <c r="F751" s="4" t="e">
        <f>VLOOKUP(E751,'Steps 3+4'!B:G,5,FALSE)</f>
        <v>#N/A</v>
      </c>
    </row>
    <row r="752" spans="1:6">
      <c r="A752" t="str">
        <f>IFERROR(IF((A751+1&lt;='Steps 1+2'!$E$13),A751+1," "),"")</f>
        <v/>
      </c>
      <c r="B752" s="21" t="str">
        <f>IF(ISNUMBER(A752),'Steps 3+4'!B664," ")</f>
        <v xml:space="preserve"> </v>
      </c>
      <c r="C752" s="21" t="str">
        <f t="shared" si="19"/>
        <v xml:space="preserve"> </v>
      </c>
      <c r="F752" s="4" t="e">
        <f>VLOOKUP(E752,'Steps 3+4'!B:G,5,FALSE)</f>
        <v>#N/A</v>
      </c>
    </row>
    <row r="753" spans="1:6">
      <c r="A753" t="str">
        <f>IFERROR(IF((A752+1&lt;='Steps 1+2'!$E$13),A752+1," "),"")</f>
        <v/>
      </c>
      <c r="B753" s="21" t="str">
        <f>IF(ISNUMBER(A753),'Steps 3+4'!B665," ")</f>
        <v xml:space="preserve"> </v>
      </c>
      <c r="C753" s="21" t="str">
        <f t="shared" si="19"/>
        <v xml:space="preserve"> </v>
      </c>
      <c r="F753" s="4" t="e">
        <f>VLOOKUP(E753,'Steps 3+4'!B:G,5,FALSE)</f>
        <v>#N/A</v>
      </c>
    </row>
    <row r="754" spans="1:6">
      <c r="A754" t="str">
        <f>IFERROR(IF((A753+1&lt;='Steps 1+2'!$E$13),A753+1," "),"")</f>
        <v/>
      </c>
      <c r="B754" s="21" t="str">
        <f>IF(ISNUMBER(A754),'Steps 3+4'!B666," ")</f>
        <v xml:space="preserve"> </v>
      </c>
      <c r="C754" s="21" t="str">
        <f t="shared" si="19"/>
        <v xml:space="preserve"> </v>
      </c>
      <c r="F754" s="4" t="e">
        <f>VLOOKUP(E754,'Steps 3+4'!B:G,5,FALSE)</f>
        <v>#N/A</v>
      </c>
    </row>
    <row r="755" spans="1:6">
      <c r="A755" t="str">
        <f>IFERROR(IF((A754+1&lt;='Steps 1+2'!$E$13),A754+1," "),"")</f>
        <v/>
      </c>
      <c r="B755" s="21" t="str">
        <f>IF(ISNUMBER(A755),'Steps 3+4'!B667," ")</f>
        <v xml:space="preserve"> </v>
      </c>
      <c r="C755" s="21" t="str">
        <f t="shared" si="19"/>
        <v xml:space="preserve"> </v>
      </c>
      <c r="F755" s="4" t="e">
        <f>VLOOKUP(E755,'Steps 3+4'!B:G,5,FALSE)</f>
        <v>#N/A</v>
      </c>
    </row>
    <row r="756" spans="1:6">
      <c r="A756" t="str">
        <f>IFERROR(IF((A755+1&lt;='Steps 1+2'!$E$13),A755+1," "),"")</f>
        <v/>
      </c>
      <c r="B756" s="21" t="str">
        <f>IF(ISNUMBER(A756),'Steps 3+4'!B668," ")</f>
        <v xml:space="preserve"> </v>
      </c>
      <c r="C756" s="21" t="str">
        <f t="shared" si="19"/>
        <v xml:space="preserve"> </v>
      </c>
      <c r="F756" s="4" t="e">
        <f>VLOOKUP(E756,'Steps 3+4'!B:G,5,FALSE)</f>
        <v>#N/A</v>
      </c>
    </row>
    <row r="757" spans="1:6">
      <c r="A757" t="str">
        <f>IFERROR(IF((A756+1&lt;='Steps 1+2'!$E$13),A756+1," "),"")</f>
        <v/>
      </c>
      <c r="B757" s="21" t="str">
        <f>IF(ISNUMBER(A757),'Steps 3+4'!B669," ")</f>
        <v xml:space="preserve"> </v>
      </c>
      <c r="C757" s="21" t="str">
        <f t="shared" si="19"/>
        <v xml:space="preserve"> </v>
      </c>
      <c r="F757" s="4" t="e">
        <f>VLOOKUP(E757,'Steps 3+4'!B:G,5,FALSE)</f>
        <v>#N/A</v>
      </c>
    </row>
    <row r="758" spans="1:6">
      <c r="A758" t="str">
        <f>IFERROR(IF((A757+1&lt;='Steps 1+2'!$E$13),A757+1," "),"")</f>
        <v/>
      </c>
      <c r="B758" s="21" t="str">
        <f>IF(ISNUMBER(A758),'Steps 3+4'!B670," ")</f>
        <v xml:space="preserve"> </v>
      </c>
      <c r="C758" s="21" t="str">
        <f t="shared" si="19"/>
        <v xml:space="preserve"> </v>
      </c>
      <c r="F758" s="4" t="e">
        <f>VLOOKUP(E758,'Steps 3+4'!B:G,5,FALSE)</f>
        <v>#N/A</v>
      </c>
    </row>
    <row r="759" spans="1:6">
      <c r="A759" t="str">
        <f>IFERROR(IF((A758+1&lt;='Steps 1+2'!$E$13),A758+1," "),"")</f>
        <v/>
      </c>
      <c r="B759" s="21" t="str">
        <f>IF(ISNUMBER(A759),'Steps 3+4'!B671," ")</f>
        <v xml:space="preserve"> </v>
      </c>
      <c r="C759" s="21" t="str">
        <f t="shared" si="19"/>
        <v xml:space="preserve"> </v>
      </c>
      <c r="F759" s="4" t="e">
        <f>VLOOKUP(E759,'Steps 3+4'!B:G,5,FALSE)</f>
        <v>#N/A</v>
      </c>
    </row>
    <row r="760" spans="1:6">
      <c r="A760" t="str">
        <f>IFERROR(IF((A759+1&lt;='Steps 1+2'!$E$13),A759+1," "),"")</f>
        <v/>
      </c>
      <c r="B760" s="21" t="str">
        <f>IF(ISNUMBER(A760),'Steps 3+4'!B672," ")</f>
        <v xml:space="preserve"> </v>
      </c>
      <c r="C760" s="21" t="str">
        <f t="shared" si="19"/>
        <v xml:space="preserve"> </v>
      </c>
      <c r="F760" s="4" t="e">
        <f>VLOOKUP(E760,'Steps 3+4'!B:G,5,FALSE)</f>
        <v>#N/A</v>
      </c>
    </row>
    <row r="761" spans="1:6">
      <c r="A761" t="str">
        <f>IFERROR(IF((A760+1&lt;='Steps 1+2'!$E$13),A760+1," "),"")</f>
        <v/>
      </c>
      <c r="B761" s="21" t="str">
        <f>IF(ISNUMBER(A761),'Steps 3+4'!B673," ")</f>
        <v xml:space="preserve"> </v>
      </c>
      <c r="C761" s="21" t="str">
        <f t="shared" si="19"/>
        <v xml:space="preserve"> </v>
      </c>
      <c r="F761" s="4" t="e">
        <f>VLOOKUP(E761,'Steps 3+4'!B:G,5,FALSE)</f>
        <v>#N/A</v>
      </c>
    </row>
    <row r="762" spans="1:6">
      <c r="A762" t="str">
        <f>IFERROR(IF((A761+1&lt;='Steps 1+2'!$E$13),A761+1," "),"")</f>
        <v/>
      </c>
      <c r="B762" s="21" t="str">
        <f>IF(ISNUMBER(A762),'Steps 3+4'!B674," ")</f>
        <v xml:space="preserve"> </v>
      </c>
      <c r="C762" s="21" t="str">
        <f t="shared" si="19"/>
        <v xml:space="preserve"> </v>
      </c>
      <c r="F762" s="4" t="e">
        <f>VLOOKUP(E762,'Steps 3+4'!B:G,5,FALSE)</f>
        <v>#N/A</v>
      </c>
    </row>
    <row r="763" spans="1:6">
      <c r="A763" t="str">
        <f>IFERROR(IF((A762+1&lt;='Steps 1+2'!$E$13),A762+1," "),"")</f>
        <v/>
      </c>
      <c r="B763" s="21" t="str">
        <f>IF(ISNUMBER(A763),'Steps 3+4'!B675," ")</f>
        <v xml:space="preserve"> </v>
      </c>
      <c r="C763" s="21" t="str">
        <f t="shared" si="19"/>
        <v xml:space="preserve"> </v>
      </c>
      <c r="F763" s="4" t="e">
        <f>VLOOKUP(E763,'Steps 3+4'!B:G,5,FALSE)</f>
        <v>#N/A</v>
      </c>
    </row>
    <row r="764" spans="1:6">
      <c r="A764" t="str">
        <f>IFERROR(IF((A763+1&lt;='Steps 1+2'!$E$13),A763+1," "),"")</f>
        <v/>
      </c>
      <c r="B764" s="21" t="str">
        <f>IF(ISNUMBER(A764),'Steps 3+4'!B676," ")</f>
        <v xml:space="preserve"> </v>
      </c>
      <c r="C764" s="21" t="str">
        <f t="shared" si="19"/>
        <v xml:space="preserve"> </v>
      </c>
      <c r="F764" s="4" t="e">
        <f>VLOOKUP(E764,'Steps 3+4'!B:G,5,FALSE)</f>
        <v>#N/A</v>
      </c>
    </row>
    <row r="765" spans="1:6">
      <c r="A765" t="str">
        <f>IFERROR(IF((A764+1&lt;='Steps 1+2'!$E$13),A764+1," "),"")</f>
        <v/>
      </c>
      <c r="B765" s="21" t="str">
        <f>IF(ISNUMBER(A765),'Steps 3+4'!B677," ")</f>
        <v xml:space="preserve"> </v>
      </c>
      <c r="C765" s="21" t="str">
        <f t="shared" si="19"/>
        <v xml:space="preserve"> </v>
      </c>
      <c r="F765" s="4" t="e">
        <f>VLOOKUP(E765,'Steps 3+4'!B:G,5,FALSE)</f>
        <v>#N/A</v>
      </c>
    </row>
    <row r="766" spans="1:6">
      <c r="A766" t="str">
        <f>IFERROR(IF((A765+1&lt;='Steps 1+2'!$E$13),A765+1," "),"")</f>
        <v/>
      </c>
      <c r="B766" s="21" t="str">
        <f>IF(ISNUMBER(A766),'Steps 3+4'!B678," ")</f>
        <v xml:space="preserve"> </v>
      </c>
      <c r="C766" s="21" t="str">
        <f t="shared" si="19"/>
        <v xml:space="preserve"> </v>
      </c>
      <c r="F766" s="4" t="e">
        <f>VLOOKUP(E766,'Steps 3+4'!B:G,5,FALSE)</f>
        <v>#N/A</v>
      </c>
    </row>
    <row r="767" spans="1:6">
      <c r="A767" t="str">
        <f>IFERROR(IF((A766+1&lt;='Steps 1+2'!$E$13),A766+1," "),"")</f>
        <v/>
      </c>
      <c r="B767" s="21" t="str">
        <f>IF(ISNUMBER(A767),'Steps 3+4'!B679," ")</f>
        <v xml:space="preserve"> </v>
      </c>
      <c r="C767" s="21" t="str">
        <f t="shared" si="19"/>
        <v xml:space="preserve"> </v>
      </c>
      <c r="F767" s="4" t="e">
        <f>VLOOKUP(E767,'Steps 3+4'!B:G,5,FALSE)</f>
        <v>#N/A</v>
      </c>
    </row>
    <row r="768" spans="1:6">
      <c r="A768" t="str">
        <f>IFERROR(IF((A767+1&lt;='Steps 1+2'!$E$13),A767+1," "),"")</f>
        <v/>
      </c>
      <c r="B768" s="21" t="str">
        <f>IF(ISNUMBER(A768),'Steps 3+4'!B680," ")</f>
        <v xml:space="preserve"> </v>
      </c>
      <c r="C768" s="21" t="str">
        <f t="shared" si="19"/>
        <v xml:space="preserve"> </v>
      </c>
      <c r="F768" s="4" t="e">
        <f>VLOOKUP(E768,'Steps 3+4'!B:G,5,FALSE)</f>
        <v>#N/A</v>
      </c>
    </row>
    <row r="769" spans="1:6">
      <c r="A769" t="str">
        <f>IFERROR(IF((A768+1&lt;='Steps 1+2'!$E$13),A768+1," "),"")</f>
        <v/>
      </c>
      <c r="B769" s="21" t="str">
        <f>IF(ISNUMBER(A769),'Steps 3+4'!B681," ")</f>
        <v xml:space="preserve"> </v>
      </c>
      <c r="C769" s="21" t="str">
        <f t="shared" si="19"/>
        <v xml:space="preserve"> </v>
      </c>
      <c r="F769" s="4" t="e">
        <f>VLOOKUP(E769,'Steps 3+4'!B:G,5,FALSE)</f>
        <v>#N/A</v>
      </c>
    </row>
    <row r="770" spans="1:6">
      <c r="A770" t="str">
        <f>IFERROR(IF((A769+1&lt;='Steps 1+2'!$E$13),A769+1," "),"")</f>
        <v/>
      </c>
      <c r="B770" s="21" t="str">
        <f>IF(ISNUMBER(A770),'Steps 3+4'!B682," ")</f>
        <v xml:space="preserve"> </v>
      </c>
      <c r="C770" s="21" t="str">
        <f t="shared" si="19"/>
        <v xml:space="preserve"> </v>
      </c>
      <c r="F770" s="4" t="e">
        <f>VLOOKUP(E770,'Steps 3+4'!B:G,5,FALSE)</f>
        <v>#N/A</v>
      </c>
    </row>
    <row r="771" spans="1:6">
      <c r="A771" t="str">
        <f>IFERROR(IF((A770+1&lt;='Steps 1+2'!$E$13),A770+1," "),"")</f>
        <v/>
      </c>
      <c r="B771" s="21" t="str">
        <f>IF(ISNUMBER(A771),'Steps 3+4'!B683," ")</f>
        <v xml:space="preserve"> </v>
      </c>
      <c r="C771" s="21" t="str">
        <f t="shared" si="19"/>
        <v xml:space="preserve"> </v>
      </c>
      <c r="F771" s="4" t="e">
        <f>VLOOKUP(E771,'Steps 3+4'!B:G,5,FALSE)</f>
        <v>#N/A</v>
      </c>
    </row>
    <row r="772" spans="1:6">
      <c r="A772" t="str">
        <f>IFERROR(IF((A771+1&lt;='Steps 1+2'!$E$13),A771+1," "),"")</f>
        <v/>
      </c>
      <c r="B772" s="21" t="str">
        <f>IF(ISNUMBER(A772),'Steps 3+4'!B684," ")</f>
        <v xml:space="preserve"> </v>
      </c>
      <c r="C772" s="21" t="str">
        <f t="shared" ref="C772:C835" si="20">IFERROR(((LEFT(B772,2)&amp;MID(B772,4,3)&amp;RIGHT(B772,3))*1)," ")</f>
        <v xml:space="preserve"> </v>
      </c>
      <c r="F772" s="4" t="e">
        <f>VLOOKUP(E772,'Steps 3+4'!B:G,5,FALSE)</f>
        <v>#N/A</v>
      </c>
    </row>
    <row r="773" spans="1:6">
      <c r="A773" t="str">
        <f>IFERROR(IF((A772+1&lt;='Steps 1+2'!$E$13),A772+1," "),"")</f>
        <v/>
      </c>
      <c r="B773" s="21" t="str">
        <f>IF(ISNUMBER(A773),'Steps 3+4'!B685," ")</f>
        <v xml:space="preserve"> </v>
      </c>
      <c r="C773" s="21" t="str">
        <f t="shared" si="20"/>
        <v xml:space="preserve"> </v>
      </c>
      <c r="F773" s="4" t="e">
        <f>VLOOKUP(E773,'Steps 3+4'!B:G,5,FALSE)</f>
        <v>#N/A</v>
      </c>
    </row>
    <row r="774" spans="1:6">
      <c r="A774" t="str">
        <f>IFERROR(IF((A773+1&lt;='Steps 1+2'!$E$13),A773+1," "),"")</f>
        <v/>
      </c>
      <c r="B774" s="21" t="str">
        <f>IF(ISNUMBER(A774),'Steps 3+4'!B686," ")</f>
        <v xml:space="preserve"> </v>
      </c>
      <c r="C774" s="21" t="str">
        <f t="shared" si="20"/>
        <v xml:space="preserve"> </v>
      </c>
      <c r="F774" s="4" t="e">
        <f>VLOOKUP(E774,'Steps 3+4'!B:G,5,FALSE)</f>
        <v>#N/A</v>
      </c>
    </row>
    <row r="775" spans="1:6">
      <c r="A775" t="str">
        <f>IFERROR(IF((A774+1&lt;='Steps 1+2'!$E$13),A774+1," "),"")</f>
        <v/>
      </c>
      <c r="B775" s="21" t="str">
        <f>IF(ISNUMBER(A775),'Steps 3+4'!B687," ")</f>
        <v xml:space="preserve"> </v>
      </c>
      <c r="C775" s="21" t="str">
        <f t="shared" si="20"/>
        <v xml:space="preserve"> </v>
      </c>
      <c r="F775" s="4" t="e">
        <f>VLOOKUP(E775,'Steps 3+4'!B:G,5,FALSE)</f>
        <v>#N/A</v>
      </c>
    </row>
    <row r="776" spans="1:6">
      <c r="A776" t="str">
        <f>IFERROR(IF((A775+1&lt;='Steps 1+2'!$E$13),A775+1," "),"")</f>
        <v/>
      </c>
      <c r="B776" s="21" t="str">
        <f>IF(ISNUMBER(A776),'Steps 3+4'!B688," ")</f>
        <v xml:space="preserve"> </v>
      </c>
      <c r="C776" s="21" t="str">
        <f t="shared" si="20"/>
        <v xml:space="preserve"> </v>
      </c>
      <c r="F776" s="4" t="e">
        <f>VLOOKUP(E776,'Steps 3+4'!B:G,5,FALSE)</f>
        <v>#N/A</v>
      </c>
    </row>
    <row r="777" spans="1:6">
      <c r="A777" t="str">
        <f>IFERROR(IF((A776+1&lt;='Steps 1+2'!$E$13),A776+1," "),"")</f>
        <v/>
      </c>
      <c r="B777" s="21" t="str">
        <f>IF(ISNUMBER(A777),'Steps 3+4'!B689," ")</f>
        <v xml:space="preserve"> </v>
      </c>
      <c r="C777" s="21" t="str">
        <f t="shared" si="20"/>
        <v xml:space="preserve"> </v>
      </c>
      <c r="F777" s="4" t="e">
        <f>VLOOKUP(E777,'Steps 3+4'!B:G,5,FALSE)</f>
        <v>#N/A</v>
      </c>
    </row>
    <row r="778" spans="1:6">
      <c r="A778" t="str">
        <f>IFERROR(IF((A777+1&lt;='Steps 1+2'!$E$13),A777+1," "),"")</f>
        <v/>
      </c>
      <c r="B778" s="21" t="str">
        <f>IF(ISNUMBER(A778),'Steps 3+4'!B690," ")</f>
        <v xml:space="preserve"> </v>
      </c>
      <c r="C778" s="21" t="str">
        <f t="shared" si="20"/>
        <v xml:space="preserve"> </v>
      </c>
      <c r="F778" s="4" t="e">
        <f>VLOOKUP(E778,'Steps 3+4'!B:G,5,FALSE)</f>
        <v>#N/A</v>
      </c>
    </row>
    <row r="779" spans="1:6">
      <c r="A779" t="str">
        <f>IFERROR(IF((A778+1&lt;='Steps 1+2'!$E$13),A778+1," "),"")</f>
        <v/>
      </c>
      <c r="B779" s="21" t="str">
        <f>IF(ISNUMBER(A779),'Steps 3+4'!B691," ")</f>
        <v xml:space="preserve"> </v>
      </c>
      <c r="C779" s="21" t="str">
        <f t="shared" si="20"/>
        <v xml:space="preserve"> </v>
      </c>
      <c r="F779" s="4" t="e">
        <f>VLOOKUP(E779,'Steps 3+4'!B:G,5,FALSE)</f>
        <v>#N/A</v>
      </c>
    </row>
    <row r="780" spans="1:6">
      <c r="A780" t="str">
        <f>IFERROR(IF((A779+1&lt;='Steps 1+2'!$E$13),A779+1," "),"")</f>
        <v/>
      </c>
      <c r="B780" s="21" t="str">
        <f>IF(ISNUMBER(A780),'Steps 3+4'!B692," ")</f>
        <v xml:space="preserve"> </v>
      </c>
      <c r="C780" s="21" t="str">
        <f t="shared" si="20"/>
        <v xml:space="preserve"> </v>
      </c>
      <c r="F780" s="4" t="e">
        <f>VLOOKUP(E780,'Steps 3+4'!B:G,5,FALSE)</f>
        <v>#N/A</v>
      </c>
    </row>
    <row r="781" spans="1:6">
      <c r="A781" t="str">
        <f>IFERROR(IF((A780+1&lt;='Steps 1+2'!$E$13),A780+1," "),"")</f>
        <v/>
      </c>
      <c r="B781" s="21" t="str">
        <f>IF(ISNUMBER(A781),'Steps 3+4'!B693," ")</f>
        <v xml:space="preserve"> </v>
      </c>
      <c r="C781" s="21" t="str">
        <f t="shared" si="20"/>
        <v xml:space="preserve"> </v>
      </c>
      <c r="F781" s="4" t="e">
        <f>VLOOKUP(E781,'Steps 3+4'!B:G,5,FALSE)</f>
        <v>#N/A</v>
      </c>
    </row>
    <row r="782" spans="1:6">
      <c r="A782" t="str">
        <f>IFERROR(IF((A781+1&lt;='Steps 1+2'!$E$13),A781+1," "),"")</f>
        <v/>
      </c>
      <c r="B782" s="21" t="str">
        <f>IF(ISNUMBER(A782),'Steps 3+4'!B694," ")</f>
        <v xml:space="preserve"> </v>
      </c>
      <c r="C782" s="21" t="str">
        <f t="shared" si="20"/>
        <v xml:space="preserve"> </v>
      </c>
      <c r="F782" s="4" t="e">
        <f>VLOOKUP(E782,'Steps 3+4'!B:G,5,FALSE)</f>
        <v>#N/A</v>
      </c>
    </row>
    <row r="783" spans="1:6">
      <c r="A783" t="str">
        <f>IFERROR(IF((A782+1&lt;='Steps 1+2'!$E$13),A782+1," "),"")</f>
        <v/>
      </c>
      <c r="B783" s="21" t="str">
        <f>IF(ISNUMBER(A783),'Steps 3+4'!B695," ")</f>
        <v xml:space="preserve"> </v>
      </c>
      <c r="C783" s="21" t="str">
        <f t="shared" si="20"/>
        <v xml:space="preserve"> </v>
      </c>
      <c r="F783" s="4" t="e">
        <f>VLOOKUP(E783,'Steps 3+4'!B:G,5,FALSE)</f>
        <v>#N/A</v>
      </c>
    </row>
    <row r="784" spans="1:6">
      <c r="A784" t="str">
        <f>IFERROR(IF((A783+1&lt;='Steps 1+2'!$E$13),A783+1," "),"")</f>
        <v/>
      </c>
      <c r="B784" s="21" t="str">
        <f>IF(ISNUMBER(A784),'Steps 3+4'!B696," ")</f>
        <v xml:space="preserve"> </v>
      </c>
      <c r="C784" s="21" t="str">
        <f t="shared" si="20"/>
        <v xml:space="preserve"> </v>
      </c>
      <c r="F784" s="4" t="e">
        <f>VLOOKUP(E784,'Steps 3+4'!B:G,5,FALSE)</f>
        <v>#N/A</v>
      </c>
    </row>
    <row r="785" spans="1:6">
      <c r="A785" t="str">
        <f>IFERROR(IF((A784+1&lt;='Steps 1+2'!$E$13),A784+1," "),"")</f>
        <v/>
      </c>
      <c r="B785" s="21" t="str">
        <f>IF(ISNUMBER(A785),'Steps 3+4'!B697," ")</f>
        <v xml:space="preserve"> </v>
      </c>
      <c r="C785" s="21" t="str">
        <f t="shared" si="20"/>
        <v xml:space="preserve"> </v>
      </c>
      <c r="F785" s="4" t="e">
        <f>VLOOKUP(E785,'Steps 3+4'!B:G,5,FALSE)</f>
        <v>#N/A</v>
      </c>
    </row>
    <row r="786" spans="1:6">
      <c r="A786" t="str">
        <f>IFERROR(IF((A785+1&lt;='Steps 1+2'!$E$13),A785+1," "),"")</f>
        <v/>
      </c>
      <c r="B786" s="21" t="str">
        <f>IF(ISNUMBER(A786),'Steps 3+4'!B698," ")</f>
        <v xml:space="preserve"> </v>
      </c>
      <c r="C786" s="21" t="str">
        <f t="shared" si="20"/>
        <v xml:space="preserve"> </v>
      </c>
      <c r="F786" s="4" t="e">
        <f>VLOOKUP(E786,'Steps 3+4'!B:G,5,FALSE)</f>
        <v>#N/A</v>
      </c>
    </row>
    <row r="787" spans="1:6">
      <c r="A787" t="str">
        <f>IFERROR(IF((A786+1&lt;='Steps 1+2'!$E$13),A786+1," "),"")</f>
        <v/>
      </c>
      <c r="B787" s="21" t="str">
        <f>IF(ISNUMBER(A787),'Steps 3+4'!B699," ")</f>
        <v xml:space="preserve"> </v>
      </c>
      <c r="C787" s="21" t="str">
        <f t="shared" si="20"/>
        <v xml:space="preserve"> </v>
      </c>
      <c r="F787" s="4" t="e">
        <f>VLOOKUP(E787,'Steps 3+4'!B:G,5,FALSE)</f>
        <v>#N/A</v>
      </c>
    </row>
    <row r="788" spans="1:6">
      <c r="A788" t="str">
        <f>IFERROR(IF((A787+1&lt;='Steps 1+2'!$E$13),A787+1," "),"")</f>
        <v/>
      </c>
      <c r="B788" s="21" t="str">
        <f>IF(ISNUMBER(A788),'Steps 3+4'!B700," ")</f>
        <v xml:space="preserve"> </v>
      </c>
      <c r="C788" s="21" t="str">
        <f t="shared" si="20"/>
        <v xml:space="preserve"> </v>
      </c>
      <c r="F788" s="4" t="e">
        <f>VLOOKUP(E788,'Steps 3+4'!B:G,5,FALSE)</f>
        <v>#N/A</v>
      </c>
    </row>
    <row r="789" spans="1:6">
      <c r="A789" t="str">
        <f>IFERROR(IF((A788+1&lt;='Steps 1+2'!$E$13),A788+1," "),"")</f>
        <v/>
      </c>
      <c r="B789" s="21" t="str">
        <f>IF(ISNUMBER(A789),'Steps 3+4'!B701," ")</f>
        <v xml:space="preserve"> </v>
      </c>
      <c r="C789" s="21" t="str">
        <f t="shared" si="20"/>
        <v xml:space="preserve"> </v>
      </c>
      <c r="F789" s="4" t="e">
        <f>VLOOKUP(E789,'Steps 3+4'!B:G,5,FALSE)</f>
        <v>#N/A</v>
      </c>
    </row>
    <row r="790" spans="1:6">
      <c r="A790" t="str">
        <f>IFERROR(IF((A789+1&lt;='Steps 1+2'!$E$13),A789+1," "),"")</f>
        <v/>
      </c>
      <c r="B790" s="21" t="str">
        <f>IF(ISNUMBER(A790),'Steps 3+4'!B702," ")</f>
        <v xml:space="preserve"> </v>
      </c>
      <c r="C790" s="21" t="str">
        <f t="shared" si="20"/>
        <v xml:space="preserve"> </v>
      </c>
      <c r="F790" s="4" t="e">
        <f>VLOOKUP(E790,'Steps 3+4'!B:G,5,FALSE)</f>
        <v>#N/A</v>
      </c>
    </row>
    <row r="791" spans="1:6">
      <c r="A791" t="str">
        <f>IFERROR(IF((A790+1&lt;='Steps 1+2'!$E$13),A790+1," "),"")</f>
        <v/>
      </c>
      <c r="B791" s="21" t="str">
        <f>IF(ISNUMBER(A791),'Steps 3+4'!B703," ")</f>
        <v xml:space="preserve"> </v>
      </c>
      <c r="C791" s="21" t="str">
        <f t="shared" si="20"/>
        <v xml:space="preserve"> </v>
      </c>
      <c r="F791" s="4" t="e">
        <f>VLOOKUP(E791,'Steps 3+4'!B:G,5,FALSE)</f>
        <v>#N/A</v>
      </c>
    </row>
    <row r="792" spans="1:6">
      <c r="A792" t="str">
        <f>IFERROR(IF((A791+1&lt;='Steps 1+2'!$E$13),A791+1," "),"")</f>
        <v/>
      </c>
      <c r="B792" s="21" t="str">
        <f>IF(ISNUMBER(A792),'Steps 3+4'!B704," ")</f>
        <v xml:space="preserve"> </v>
      </c>
      <c r="C792" s="21" t="str">
        <f t="shared" si="20"/>
        <v xml:space="preserve"> </v>
      </c>
      <c r="F792" s="4" t="e">
        <f>VLOOKUP(E792,'Steps 3+4'!B:G,5,FALSE)</f>
        <v>#N/A</v>
      </c>
    </row>
    <row r="793" spans="1:6">
      <c r="A793" t="str">
        <f>IFERROR(IF((A792+1&lt;='Steps 1+2'!$E$13),A792+1," "),"")</f>
        <v/>
      </c>
      <c r="B793" s="21" t="str">
        <f>IF(ISNUMBER(A793),'Steps 3+4'!B705," ")</f>
        <v xml:space="preserve"> </v>
      </c>
      <c r="C793" s="21" t="str">
        <f t="shared" si="20"/>
        <v xml:space="preserve"> </v>
      </c>
      <c r="F793" s="4" t="e">
        <f>VLOOKUP(E793,'Steps 3+4'!B:G,5,FALSE)</f>
        <v>#N/A</v>
      </c>
    </row>
    <row r="794" spans="1:6">
      <c r="A794" t="str">
        <f>IFERROR(IF((A793+1&lt;='Steps 1+2'!$E$13),A793+1," "),"")</f>
        <v/>
      </c>
      <c r="B794" s="21" t="str">
        <f>IF(ISNUMBER(A794),'Steps 3+4'!B706," ")</f>
        <v xml:space="preserve"> </v>
      </c>
      <c r="C794" s="21" t="str">
        <f t="shared" si="20"/>
        <v xml:space="preserve"> </v>
      </c>
      <c r="F794" s="4" t="e">
        <f>VLOOKUP(E794,'Steps 3+4'!B:G,5,FALSE)</f>
        <v>#N/A</v>
      </c>
    </row>
    <row r="795" spans="1:6">
      <c r="A795" t="str">
        <f>IFERROR(IF((A794+1&lt;='Steps 1+2'!$E$13),A794+1," "),"")</f>
        <v/>
      </c>
      <c r="B795" s="21" t="str">
        <f>IF(ISNUMBER(A795),'Steps 3+4'!B707," ")</f>
        <v xml:space="preserve"> </v>
      </c>
      <c r="C795" s="21" t="str">
        <f t="shared" si="20"/>
        <v xml:space="preserve"> </v>
      </c>
      <c r="F795" s="4" t="e">
        <f>VLOOKUP(E795,'Steps 3+4'!B:G,5,FALSE)</f>
        <v>#N/A</v>
      </c>
    </row>
    <row r="796" spans="1:6">
      <c r="A796" t="str">
        <f>IFERROR(IF((A795+1&lt;='Steps 1+2'!$E$13),A795+1," "),"")</f>
        <v/>
      </c>
      <c r="B796" s="21" t="str">
        <f>IF(ISNUMBER(A796),'Steps 3+4'!B708," ")</f>
        <v xml:space="preserve"> </v>
      </c>
      <c r="C796" s="21" t="str">
        <f t="shared" si="20"/>
        <v xml:space="preserve"> </v>
      </c>
      <c r="F796" s="4" t="e">
        <f>VLOOKUP(E796,'Steps 3+4'!B:G,5,FALSE)</f>
        <v>#N/A</v>
      </c>
    </row>
    <row r="797" spans="1:6">
      <c r="A797" t="str">
        <f>IFERROR(IF((A796+1&lt;='Steps 1+2'!$E$13),A796+1," "),"")</f>
        <v/>
      </c>
      <c r="B797" s="21" t="str">
        <f>IF(ISNUMBER(A797),'Steps 3+4'!B709," ")</f>
        <v xml:space="preserve"> </v>
      </c>
      <c r="C797" s="21" t="str">
        <f t="shared" si="20"/>
        <v xml:space="preserve"> </v>
      </c>
      <c r="F797" s="4" t="e">
        <f>VLOOKUP(E797,'Steps 3+4'!B:G,5,FALSE)</f>
        <v>#N/A</v>
      </c>
    </row>
    <row r="798" spans="1:6">
      <c r="A798" t="str">
        <f>IFERROR(IF((A797+1&lt;='Steps 1+2'!$E$13),A797+1," "),"")</f>
        <v/>
      </c>
      <c r="B798" s="21" t="str">
        <f>IF(ISNUMBER(A798),'Steps 3+4'!B710," ")</f>
        <v xml:space="preserve"> </v>
      </c>
      <c r="C798" s="21" t="str">
        <f t="shared" si="20"/>
        <v xml:space="preserve"> </v>
      </c>
      <c r="F798" s="4" t="e">
        <f>VLOOKUP(E798,'Steps 3+4'!B:G,5,FALSE)</f>
        <v>#N/A</v>
      </c>
    </row>
    <row r="799" spans="1:6">
      <c r="A799" t="str">
        <f>IFERROR(IF((A798+1&lt;='Steps 1+2'!$E$13),A798+1," "),"")</f>
        <v/>
      </c>
      <c r="B799" s="21" t="str">
        <f>IF(ISNUMBER(A799),'Steps 3+4'!B711," ")</f>
        <v xml:space="preserve"> </v>
      </c>
      <c r="C799" s="21" t="str">
        <f t="shared" si="20"/>
        <v xml:space="preserve"> </v>
      </c>
      <c r="F799" s="4" t="e">
        <f>VLOOKUP(E799,'Steps 3+4'!B:G,5,FALSE)</f>
        <v>#N/A</v>
      </c>
    </row>
    <row r="800" spans="1:6">
      <c r="A800" t="str">
        <f>IFERROR(IF((A799+1&lt;='Steps 1+2'!$E$13),A799+1," "),"")</f>
        <v/>
      </c>
      <c r="B800" s="21" t="str">
        <f>IF(ISNUMBER(A800),'Steps 3+4'!B712," ")</f>
        <v xml:space="preserve"> </v>
      </c>
      <c r="C800" s="21" t="str">
        <f t="shared" si="20"/>
        <v xml:space="preserve"> </v>
      </c>
      <c r="F800" s="4" t="e">
        <f>VLOOKUP(E800,'Steps 3+4'!B:G,5,FALSE)</f>
        <v>#N/A</v>
      </c>
    </row>
    <row r="801" spans="1:6">
      <c r="A801" t="str">
        <f>IFERROR(IF((A800+1&lt;='Steps 1+2'!$E$13),A800+1," "),"")</f>
        <v/>
      </c>
      <c r="B801" s="21" t="str">
        <f>IF(ISNUMBER(A801),'Steps 3+4'!B713," ")</f>
        <v xml:space="preserve"> </v>
      </c>
      <c r="C801" s="21" t="str">
        <f t="shared" si="20"/>
        <v xml:space="preserve"> </v>
      </c>
      <c r="F801" s="4" t="e">
        <f>VLOOKUP(E801,'Steps 3+4'!B:G,5,FALSE)</f>
        <v>#N/A</v>
      </c>
    </row>
    <row r="802" spans="1:6">
      <c r="A802" t="str">
        <f>IFERROR(IF((A801+1&lt;='Steps 1+2'!$E$13),A801+1," "),"")</f>
        <v/>
      </c>
      <c r="B802" s="21" t="str">
        <f>IF(ISNUMBER(A802),'Steps 3+4'!B714," ")</f>
        <v xml:space="preserve"> </v>
      </c>
      <c r="C802" s="21" t="str">
        <f t="shared" si="20"/>
        <v xml:space="preserve"> </v>
      </c>
      <c r="F802" s="4" t="e">
        <f>VLOOKUP(E802,'Steps 3+4'!B:G,5,FALSE)</f>
        <v>#N/A</v>
      </c>
    </row>
    <row r="803" spans="1:6">
      <c r="A803" t="str">
        <f>IFERROR(IF((A802+1&lt;='Steps 1+2'!$E$13),A802+1," "),"")</f>
        <v/>
      </c>
      <c r="B803" s="21" t="str">
        <f>IF(ISNUMBER(A803),'Steps 3+4'!B715," ")</f>
        <v xml:space="preserve"> </v>
      </c>
      <c r="C803" s="21" t="str">
        <f t="shared" si="20"/>
        <v xml:space="preserve"> </v>
      </c>
      <c r="F803" s="4" t="e">
        <f>VLOOKUP(E803,'Steps 3+4'!B:G,5,FALSE)</f>
        <v>#N/A</v>
      </c>
    </row>
    <row r="804" spans="1:6">
      <c r="A804" t="str">
        <f>IFERROR(IF((A803+1&lt;='Steps 1+2'!$E$13),A803+1," "),"")</f>
        <v/>
      </c>
      <c r="B804" s="21" t="str">
        <f>IF(ISNUMBER(A804),'Steps 3+4'!B716," ")</f>
        <v xml:space="preserve"> </v>
      </c>
      <c r="C804" s="21" t="str">
        <f t="shared" si="20"/>
        <v xml:space="preserve"> </v>
      </c>
      <c r="F804" s="4" t="e">
        <f>VLOOKUP(E804,'Steps 3+4'!B:G,5,FALSE)</f>
        <v>#N/A</v>
      </c>
    </row>
    <row r="805" spans="1:6">
      <c r="A805" t="str">
        <f>IFERROR(IF((A804+1&lt;='Steps 1+2'!$E$13),A804+1," "),"")</f>
        <v/>
      </c>
      <c r="B805" s="21" t="str">
        <f>IF(ISNUMBER(A805),'Steps 3+4'!B717," ")</f>
        <v xml:space="preserve"> </v>
      </c>
      <c r="C805" s="21" t="str">
        <f t="shared" si="20"/>
        <v xml:space="preserve"> </v>
      </c>
      <c r="F805" s="4" t="e">
        <f>VLOOKUP(E805,'Steps 3+4'!B:G,5,FALSE)</f>
        <v>#N/A</v>
      </c>
    </row>
    <row r="806" spans="1:6">
      <c r="A806" t="str">
        <f>IFERROR(IF((A805+1&lt;='Steps 1+2'!$E$13),A805+1," "),"")</f>
        <v/>
      </c>
      <c r="B806" s="21" t="str">
        <f>IF(ISNUMBER(A806),'Steps 3+4'!B718," ")</f>
        <v xml:space="preserve"> </v>
      </c>
      <c r="C806" s="21" t="str">
        <f t="shared" si="20"/>
        <v xml:space="preserve"> </v>
      </c>
      <c r="F806" s="4" t="e">
        <f>VLOOKUP(E806,'Steps 3+4'!B:G,5,FALSE)</f>
        <v>#N/A</v>
      </c>
    </row>
    <row r="807" spans="1:6">
      <c r="A807" t="str">
        <f>IFERROR(IF((A806+1&lt;='Steps 1+2'!$E$13),A806+1," "),"")</f>
        <v/>
      </c>
      <c r="B807" s="21" t="str">
        <f>IF(ISNUMBER(A807),'Steps 3+4'!B719," ")</f>
        <v xml:space="preserve"> </v>
      </c>
      <c r="C807" s="21" t="str">
        <f t="shared" si="20"/>
        <v xml:space="preserve"> </v>
      </c>
      <c r="F807" s="4" t="e">
        <f>VLOOKUP(E807,'Steps 3+4'!B:G,5,FALSE)</f>
        <v>#N/A</v>
      </c>
    </row>
    <row r="808" spans="1:6">
      <c r="A808" t="str">
        <f>IFERROR(IF((A807+1&lt;='Steps 1+2'!$E$13),A807+1," "),"")</f>
        <v/>
      </c>
      <c r="B808" s="21" t="str">
        <f>IF(ISNUMBER(A808),'Steps 3+4'!B720," ")</f>
        <v xml:space="preserve"> </v>
      </c>
      <c r="C808" s="21" t="str">
        <f t="shared" si="20"/>
        <v xml:space="preserve"> </v>
      </c>
      <c r="F808" s="4" t="e">
        <f>VLOOKUP(E808,'Steps 3+4'!B:G,5,FALSE)</f>
        <v>#N/A</v>
      </c>
    </row>
    <row r="809" spans="1:6">
      <c r="A809" t="str">
        <f>IFERROR(IF((A808+1&lt;='Steps 1+2'!$E$13),A808+1," "),"")</f>
        <v/>
      </c>
      <c r="B809" s="21" t="str">
        <f>IF(ISNUMBER(A809),'Steps 3+4'!B721," ")</f>
        <v xml:space="preserve"> </v>
      </c>
      <c r="C809" s="21" t="str">
        <f t="shared" si="20"/>
        <v xml:space="preserve"> </v>
      </c>
      <c r="F809" s="4" t="e">
        <f>VLOOKUP(E809,'Steps 3+4'!B:G,5,FALSE)</f>
        <v>#N/A</v>
      </c>
    </row>
    <row r="810" spans="1:6">
      <c r="A810" t="str">
        <f>IFERROR(IF((A809+1&lt;='Steps 1+2'!$E$13),A809+1," "),"")</f>
        <v/>
      </c>
      <c r="B810" s="21" t="str">
        <f>IF(ISNUMBER(A810),'Steps 3+4'!B722," ")</f>
        <v xml:space="preserve"> </v>
      </c>
      <c r="C810" s="21" t="str">
        <f t="shared" si="20"/>
        <v xml:space="preserve"> </v>
      </c>
      <c r="F810" s="4" t="e">
        <f>VLOOKUP(E810,'Steps 3+4'!B:G,5,FALSE)</f>
        <v>#N/A</v>
      </c>
    </row>
    <row r="811" spans="1:6">
      <c r="A811" t="str">
        <f>IFERROR(IF((A810+1&lt;='Steps 1+2'!$E$13),A810+1," "),"")</f>
        <v/>
      </c>
      <c r="B811" s="21" t="str">
        <f>IF(ISNUMBER(A811),'Steps 3+4'!B723," ")</f>
        <v xml:space="preserve"> </v>
      </c>
      <c r="C811" s="21" t="str">
        <f t="shared" si="20"/>
        <v xml:space="preserve"> </v>
      </c>
      <c r="F811" s="4" t="e">
        <f>VLOOKUP(E811,'Steps 3+4'!B:G,5,FALSE)</f>
        <v>#N/A</v>
      </c>
    </row>
    <row r="812" spans="1:6">
      <c r="A812" t="str">
        <f>IFERROR(IF((A811+1&lt;='Steps 1+2'!$E$13),A811+1," "),"")</f>
        <v/>
      </c>
      <c r="B812" s="21" t="str">
        <f>IF(ISNUMBER(A812),'Steps 3+4'!B724," ")</f>
        <v xml:space="preserve"> </v>
      </c>
      <c r="C812" s="21" t="str">
        <f t="shared" si="20"/>
        <v xml:space="preserve"> </v>
      </c>
      <c r="F812" s="4" t="e">
        <f>VLOOKUP(E812,'Steps 3+4'!B:G,5,FALSE)</f>
        <v>#N/A</v>
      </c>
    </row>
    <row r="813" spans="1:6">
      <c r="A813" t="str">
        <f>IFERROR(IF((A812+1&lt;='Steps 1+2'!$E$13),A812+1," "),"")</f>
        <v/>
      </c>
      <c r="B813" s="21" t="str">
        <f>IF(ISNUMBER(A813),'Steps 3+4'!B725," ")</f>
        <v xml:space="preserve"> </v>
      </c>
      <c r="C813" s="21" t="str">
        <f t="shared" si="20"/>
        <v xml:space="preserve"> </v>
      </c>
      <c r="F813" s="4" t="e">
        <f>VLOOKUP(E813,'Steps 3+4'!B:G,5,FALSE)</f>
        <v>#N/A</v>
      </c>
    </row>
    <row r="814" spans="1:6">
      <c r="A814" t="str">
        <f>IFERROR(IF((A813+1&lt;='Steps 1+2'!$E$13),A813+1," "),"")</f>
        <v/>
      </c>
      <c r="B814" s="21" t="str">
        <f>IF(ISNUMBER(A814),'Steps 3+4'!B726," ")</f>
        <v xml:space="preserve"> </v>
      </c>
      <c r="C814" s="21" t="str">
        <f t="shared" si="20"/>
        <v xml:space="preserve"> </v>
      </c>
      <c r="F814" s="4" t="e">
        <f>VLOOKUP(E814,'Steps 3+4'!B:G,5,FALSE)</f>
        <v>#N/A</v>
      </c>
    </row>
    <row r="815" spans="1:6">
      <c r="A815" t="str">
        <f>IFERROR(IF((A814+1&lt;='Steps 1+2'!$E$13),A814+1," "),"")</f>
        <v/>
      </c>
      <c r="B815" s="21" t="str">
        <f>IF(ISNUMBER(A815),'Steps 3+4'!B727," ")</f>
        <v xml:space="preserve"> </v>
      </c>
      <c r="C815" s="21" t="str">
        <f t="shared" si="20"/>
        <v xml:space="preserve"> </v>
      </c>
      <c r="F815" s="4" t="e">
        <f>VLOOKUP(E815,'Steps 3+4'!B:G,5,FALSE)</f>
        <v>#N/A</v>
      </c>
    </row>
    <row r="816" spans="1:6">
      <c r="A816" t="str">
        <f>IFERROR(IF((A815+1&lt;='Steps 1+2'!$E$13),A815+1," "),"")</f>
        <v/>
      </c>
      <c r="B816" s="21" t="str">
        <f>IF(ISNUMBER(A816),'Steps 3+4'!B728," ")</f>
        <v xml:space="preserve"> </v>
      </c>
      <c r="C816" s="21" t="str">
        <f t="shared" si="20"/>
        <v xml:space="preserve"> </v>
      </c>
      <c r="F816" s="4" t="e">
        <f>VLOOKUP(E816,'Steps 3+4'!B:G,5,FALSE)</f>
        <v>#N/A</v>
      </c>
    </row>
    <row r="817" spans="1:6">
      <c r="A817" t="str">
        <f>IFERROR(IF((A816+1&lt;='Steps 1+2'!$E$13),A816+1," "),"")</f>
        <v/>
      </c>
      <c r="B817" s="21" t="str">
        <f>IF(ISNUMBER(A817),'Steps 3+4'!B729," ")</f>
        <v xml:space="preserve"> </v>
      </c>
      <c r="C817" s="21" t="str">
        <f t="shared" si="20"/>
        <v xml:space="preserve"> </v>
      </c>
      <c r="F817" s="4" t="e">
        <f>VLOOKUP(E817,'Steps 3+4'!B:G,5,FALSE)</f>
        <v>#N/A</v>
      </c>
    </row>
    <row r="818" spans="1:6">
      <c r="A818" t="str">
        <f>IFERROR(IF((A817+1&lt;='Steps 1+2'!$E$13),A817+1," "),"")</f>
        <v/>
      </c>
      <c r="B818" s="21" t="str">
        <f>IF(ISNUMBER(A818),'Steps 3+4'!B730," ")</f>
        <v xml:space="preserve"> </v>
      </c>
      <c r="C818" s="21" t="str">
        <f t="shared" si="20"/>
        <v xml:space="preserve"> </v>
      </c>
      <c r="F818" s="4" t="e">
        <f>VLOOKUP(E818,'Steps 3+4'!B:G,5,FALSE)</f>
        <v>#N/A</v>
      </c>
    </row>
    <row r="819" spans="1:6">
      <c r="A819" t="str">
        <f>IFERROR(IF((A818+1&lt;='Steps 1+2'!$E$13),A818+1," "),"")</f>
        <v/>
      </c>
      <c r="B819" s="21" t="str">
        <f>IF(ISNUMBER(A819),'Steps 3+4'!B731," ")</f>
        <v xml:space="preserve"> </v>
      </c>
      <c r="C819" s="21" t="str">
        <f t="shared" si="20"/>
        <v xml:space="preserve"> </v>
      </c>
      <c r="F819" s="4" t="e">
        <f>VLOOKUP(E819,'Steps 3+4'!B:G,5,FALSE)</f>
        <v>#N/A</v>
      </c>
    </row>
    <row r="820" spans="1:6">
      <c r="A820" t="str">
        <f>IFERROR(IF((A819+1&lt;='Steps 1+2'!$E$13),A819+1," "),"")</f>
        <v/>
      </c>
      <c r="B820" s="21" t="str">
        <f>IF(ISNUMBER(A820),'Steps 3+4'!B732," ")</f>
        <v xml:space="preserve"> </v>
      </c>
      <c r="C820" s="21" t="str">
        <f t="shared" si="20"/>
        <v xml:space="preserve"> </v>
      </c>
      <c r="F820" s="4" t="e">
        <f>VLOOKUP(E820,'Steps 3+4'!B:G,5,FALSE)</f>
        <v>#N/A</v>
      </c>
    </row>
    <row r="821" spans="1:6">
      <c r="A821" t="str">
        <f>IFERROR(IF((A820+1&lt;='Steps 1+2'!$E$13),A820+1," "),"")</f>
        <v/>
      </c>
      <c r="B821" s="21" t="str">
        <f>IF(ISNUMBER(A821),'Steps 3+4'!B733," ")</f>
        <v xml:space="preserve"> </v>
      </c>
      <c r="C821" s="21" t="str">
        <f t="shared" si="20"/>
        <v xml:space="preserve"> </v>
      </c>
      <c r="F821" s="4" t="e">
        <f>VLOOKUP(E821,'Steps 3+4'!B:G,5,FALSE)</f>
        <v>#N/A</v>
      </c>
    </row>
    <row r="822" spans="1:6">
      <c r="A822" t="str">
        <f>IFERROR(IF((A821+1&lt;='Steps 1+2'!$E$13),A821+1," "),"")</f>
        <v/>
      </c>
      <c r="B822" s="21" t="str">
        <f>IF(ISNUMBER(A822),'Steps 3+4'!B734," ")</f>
        <v xml:space="preserve"> </v>
      </c>
      <c r="C822" s="21" t="str">
        <f t="shared" si="20"/>
        <v xml:space="preserve"> </v>
      </c>
      <c r="F822" s="4" t="e">
        <f>VLOOKUP(E822,'Steps 3+4'!B:G,5,FALSE)</f>
        <v>#N/A</v>
      </c>
    </row>
    <row r="823" spans="1:6">
      <c r="A823" t="str">
        <f>IFERROR(IF((A822+1&lt;='Steps 1+2'!$E$13),A822+1," "),"")</f>
        <v/>
      </c>
      <c r="B823" s="21" t="str">
        <f>IF(ISNUMBER(A823),'Steps 3+4'!B735," ")</f>
        <v xml:space="preserve"> </v>
      </c>
      <c r="C823" s="21" t="str">
        <f t="shared" si="20"/>
        <v xml:space="preserve"> </v>
      </c>
      <c r="F823" s="4" t="e">
        <f>VLOOKUP(E823,'Steps 3+4'!B:G,5,FALSE)</f>
        <v>#N/A</v>
      </c>
    </row>
    <row r="824" spans="1:6">
      <c r="A824" t="str">
        <f>IFERROR(IF((A823+1&lt;='Steps 1+2'!$E$13),A823+1," "),"")</f>
        <v/>
      </c>
      <c r="B824" s="21" t="str">
        <f>IF(ISNUMBER(A824),'Steps 3+4'!B736," ")</f>
        <v xml:space="preserve"> </v>
      </c>
      <c r="C824" s="21" t="str">
        <f t="shared" si="20"/>
        <v xml:space="preserve"> </v>
      </c>
      <c r="F824" s="4" t="e">
        <f>VLOOKUP(E824,'Steps 3+4'!B:G,5,FALSE)</f>
        <v>#N/A</v>
      </c>
    </row>
    <row r="825" spans="1:6">
      <c r="A825" t="str">
        <f>IFERROR(IF((A824+1&lt;='Steps 1+2'!$E$13),A824+1," "),"")</f>
        <v/>
      </c>
      <c r="B825" s="21" t="str">
        <f>IF(ISNUMBER(A825),'Steps 3+4'!B737," ")</f>
        <v xml:space="preserve"> </v>
      </c>
      <c r="C825" s="21" t="str">
        <f t="shared" si="20"/>
        <v xml:space="preserve"> </v>
      </c>
      <c r="F825" s="4" t="e">
        <f>VLOOKUP(E825,'Steps 3+4'!B:G,5,FALSE)</f>
        <v>#N/A</v>
      </c>
    </row>
    <row r="826" spans="1:6">
      <c r="A826" t="str">
        <f>IFERROR(IF((A825+1&lt;='Steps 1+2'!$E$13),A825+1," "),"")</f>
        <v/>
      </c>
      <c r="B826" s="21" t="str">
        <f>IF(ISNUMBER(A826),'Steps 3+4'!B738," ")</f>
        <v xml:space="preserve"> </v>
      </c>
      <c r="C826" s="21" t="str">
        <f t="shared" si="20"/>
        <v xml:space="preserve"> </v>
      </c>
      <c r="F826" s="4" t="e">
        <f>VLOOKUP(E826,'Steps 3+4'!B:G,5,FALSE)</f>
        <v>#N/A</v>
      </c>
    </row>
    <row r="827" spans="1:6">
      <c r="A827" t="str">
        <f>IFERROR(IF((A826+1&lt;='Steps 1+2'!$E$13),A826+1," "),"")</f>
        <v/>
      </c>
      <c r="B827" s="21" t="str">
        <f>IF(ISNUMBER(A827),'Steps 3+4'!B739," ")</f>
        <v xml:space="preserve"> </v>
      </c>
      <c r="C827" s="21" t="str">
        <f t="shared" si="20"/>
        <v xml:space="preserve"> </v>
      </c>
      <c r="F827" s="4" t="e">
        <f>VLOOKUP(E827,'Steps 3+4'!B:G,5,FALSE)</f>
        <v>#N/A</v>
      </c>
    </row>
    <row r="828" spans="1:6">
      <c r="A828" t="str">
        <f>IFERROR(IF((A827+1&lt;='Steps 1+2'!$E$13),A827+1," "),"")</f>
        <v/>
      </c>
      <c r="B828" s="21" t="str">
        <f>IF(ISNUMBER(A828),'Steps 3+4'!B740," ")</f>
        <v xml:space="preserve"> </v>
      </c>
      <c r="C828" s="21" t="str">
        <f t="shared" si="20"/>
        <v xml:space="preserve"> </v>
      </c>
      <c r="F828" s="4" t="e">
        <f>VLOOKUP(E828,'Steps 3+4'!B:G,5,FALSE)</f>
        <v>#N/A</v>
      </c>
    </row>
    <row r="829" spans="1:6">
      <c r="A829" t="str">
        <f>IFERROR(IF((A828+1&lt;='Steps 1+2'!$E$13),A828+1," "),"")</f>
        <v/>
      </c>
      <c r="B829" s="21" t="str">
        <f>IF(ISNUMBER(A829),'Steps 3+4'!B741," ")</f>
        <v xml:space="preserve"> </v>
      </c>
      <c r="C829" s="21" t="str">
        <f t="shared" si="20"/>
        <v xml:space="preserve"> </v>
      </c>
      <c r="F829" s="4" t="e">
        <f>VLOOKUP(E829,'Steps 3+4'!B:G,5,FALSE)</f>
        <v>#N/A</v>
      </c>
    </row>
    <row r="830" spans="1:6">
      <c r="A830" t="str">
        <f>IFERROR(IF((A829+1&lt;='Steps 1+2'!$E$13),A829+1," "),"")</f>
        <v/>
      </c>
      <c r="B830" s="21" t="str">
        <f>IF(ISNUMBER(A830),'Steps 3+4'!B742," ")</f>
        <v xml:space="preserve"> </v>
      </c>
      <c r="C830" s="21" t="str">
        <f t="shared" si="20"/>
        <v xml:space="preserve"> </v>
      </c>
      <c r="F830" s="4" t="e">
        <f>VLOOKUP(E830,'Steps 3+4'!B:G,5,FALSE)</f>
        <v>#N/A</v>
      </c>
    </row>
    <row r="831" spans="1:6">
      <c r="A831" t="str">
        <f>IFERROR(IF((A830+1&lt;='Steps 1+2'!$E$13),A830+1," "),"")</f>
        <v/>
      </c>
      <c r="B831" s="21" t="str">
        <f>IF(ISNUMBER(A831),'Steps 3+4'!B743," ")</f>
        <v xml:space="preserve"> </v>
      </c>
      <c r="C831" s="21" t="str">
        <f t="shared" si="20"/>
        <v xml:space="preserve"> </v>
      </c>
      <c r="F831" s="4" t="e">
        <f>VLOOKUP(E831,'Steps 3+4'!B:G,5,FALSE)</f>
        <v>#N/A</v>
      </c>
    </row>
    <row r="832" spans="1:6">
      <c r="A832" t="str">
        <f>IFERROR(IF((A831+1&lt;='Steps 1+2'!$E$13),A831+1," "),"")</f>
        <v/>
      </c>
      <c r="B832" s="21" t="str">
        <f>IF(ISNUMBER(A832),'Steps 3+4'!B744," ")</f>
        <v xml:space="preserve"> </v>
      </c>
      <c r="C832" s="21" t="str">
        <f t="shared" si="20"/>
        <v xml:space="preserve"> </v>
      </c>
      <c r="F832" s="4" t="e">
        <f>VLOOKUP(E832,'Steps 3+4'!B:G,5,FALSE)</f>
        <v>#N/A</v>
      </c>
    </row>
    <row r="833" spans="1:6">
      <c r="A833" t="str">
        <f>IFERROR(IF((A832+1&lt;='Steps 1+2'!$E$13),A832+1," "),"")</f>
        <v/>
      </c>
      <c r="B833" s="21" t="str">
        <f>IF(ISNUMBER(A833),'Steps 3+4'!B745," ")</f>
        <v xml:space="preserve"> </v>
      </c>
      <c r="C833" s="21" t="str">
        <f t="shared" si="20"/>
        <v xml:space="preserve"> </v>
      </c>
      <c r="F833" s="4" t="e">
        <f>VLOOKUP(E833,'Steps 3+4'!B:G,5,FALSE)</f>
        <v>#N/A</v>
      </c>
    </row>
    <row r="834" spans="1:6">
      <c r="A834" t="str">
        <f>IFERROR(IF((A833+1&lt;='Steps 1+2'!$E$13),A833+1," "),"")</f>
        <v/>
      </c>
      <c r="B834" s="21" t="str">
        <f>IF(ISNUMBER(A834),'Steps 3+4'!B746," ")</f>
        <v xml:space="preserve"> </v>
      </c>
      <c r="C834" s="21" t="str">
        <f t="shared" si="20"/>
        <v xml:space="preserve"> </v>
      </c>
      <c r="F834" s="4" t="e">
        <f>VLOOKUP(E834,'Steps 3+4'!B:G,5,FALSE)</f>
        <v>#N/A</v>
      </c>
    </row>
    <row r="835" spans="1:6">
      <c r="A835" t="str">
        <f>IFERROR(IF((A834+1&lt;='Steps 1+2'!$E$13),A834+1," "),"")</f>
        <v/>
      </c>
      <c r="B835" s="21" t="str">
        <f>IF(ISNUMBER(A835),'Steps 3+4'!B747," ")</f>
        <v xml:space="preserve"> </v>
      </c>
      <c r="C835" s="21" t="str">
        <f t="shared" si="20"/>
        <v xml:space="preserve"> </v>
      </c>
      <c r="F835" s="4" t="e">
        <f>VLOOKUP(E835,'Steps 3+4'!B:G,5,FALSE)</f>
        <v>#N/A</v>
      </c>
    </row>
    <row r="836" spans="1:6">
      <c r="A836" t="str">
        <f>IFERROR(IF((A835+1&lt;='Steps 1+2'!$E$13),A835+1," "),"")</f>
        <v/>
      </c>
      <c r="B836" s="21" t="str">
        <f>IF(ISNUMBER(A836),'Steps 3+4'!B748," ")</f>
        <v xml:space="preserve"> </v>
      </c>
      <c r="C836" s="21" t="str">
        <f t="shared" ref="C836:C899" si="21">IFERROR(((LEFT(B836,2)&amp;MID(B836,4,3)&amp;RIGHT(B836,3))*1)," ")</f>
        <v xml:space="preserve"> </v>
      </c>
      <c r="F836" s="4" t="e">
        <f>VLOOKUP(E836,'Steps 3+4'!B:G,5,FALSE)</f>
        <v>#N/A</v>
      </c>
    </row>
    <row r="837" spans="1:6">
      <c r="A837" t="str">
        <f>IFERROR(IF((A836+1&lt;='Steps 1+2'!$E$13),A836+1," "),"")</f>
        <v/>
      </c>
      <c r="B837" s="21" t="str">
        <f>IF(ISNUMBER(A837),'Steps 3+4'!B749," ")</f>
        <v xml:space="preserve"> </v>
      </c>
      <c r="C837" s="21" t="str">
        <f t="shared" si="21"/>
        <v xml:space="preserve"> </v>
      </c>
      <c r="F837" s="4" t="e">
        <f>VLOOKUP(E837,'Steps 3+4'!B:G,5,FALSE)</f>
        <v>#N/A</v>
      </c>
    </row>
    <row r="838" spans="1:6">
      <c r="A838" t="str">
        <f>IFERROR(IF((A837+1&lt;='Steps 1+2'!$E$13),A837+1," "),"")</f>
        <v/>
      </c>
      <c r="B838" s="21" t="str">
        <f>IF(ISNUMBER(A838),'Steps 3+4'!B750," ")</f>
        <v xml:space="preserve"> </v>
      </c>
      <c r="C838" s="21" t="str">
        <f t="shared" si="21"/>
        <v xml:space="preserve"> </v>
      </c>
      <c r="F838" s="4" t="e">
        <f>VLOOKUP(E838,'Steps 3+4'!B:G,5,FALSE)</f>
        <v>#N/A</v>
      </c>
    </row>
    <row r="839" spans="1:6">
      <c r="A839" t="str">
        <f>IFERROR(IF((A838+1&lt;='Steps 1+2'!$E$13),A838+1," "),"")</f>
        <v/>
      </c>
      <c r="B839" s="21" t="str">
        <f>IF(ISNUMBER(A839),'Steps 3+4'!B751," ")</f>
        <v xml:space="preserve"> </v>
      </c>
      <c r="C839" s="21" t="str">
        <f t="shared" si="21"/>
        <v xml:space="preserve"> </v>
      </c>
      <c r="F839" s="4" t="e">
        <f>VLOOKUP(E839,'Steps 3+4'!B:G,5,FALSE)</f>
        <v>#N/A</v>
      </c>
    </row>
    <row r="840" spans="1:6">
      <c r="A840" t="str">
        <f>IFERROR(IF((A839+1&lt;='Steps 1+2'!$E$13),A839+1," "),"")</f>
        <v/>
      </c>
      <c r="B840" s="21" t="str">
        <f>IF(ISNUMBER(A840),'Steps 3+4'!B752," ")</f>
        <v xml:space="preserve"> </v>
      </c>
      <c r="C840" s="21" t="str">
        <f t="shared" si="21"/>
        <v xml:space="preserve"> </v>
      </c>
      <c r="F840" s="4" t="e">
        <f>VLOOKUP(E840,'Steps 3+4'!B:G,5,FALSE)</f>
        <v>#N/A</v>
      </c>
    </row>
    <row r="841" spans="1:6">
      <c r="A841" t="str">
        <f>IFERROR(IF((A840+1&lt;='Steps 1+2'!$E$13),A840+1," "),"")</f>
        <v/>
      </c>
      <c r="B841" s="21" t="str">
        <f>IF(ISNUMBER(A841),'Steps 3+4'!B753," ")</f>
        <v xml:space="preserve"> </v>
      </c>
      <c r="C841" s="21" t="str">
        <f t="shared" si="21"/>
        <v xml:space="preserve"> </v>
      </c>
      <c r="F841" s="4" t="e">
        <f>VLOOKUP(E841,'Steps 3+4'!B:G,5,FALSE)</f>
        <v>#N/A</v>
      </c>
    </row>
    <row r="842" spans="1:6">
      <c r="A842" t="str">
        <f>IFERROR(IF((A841+1&lt;='Steps 1+2'!$E$13),A841+1," "),"")</f>
        <v/>
      </c>
      <c r="B842" s="21" t="str">
        <f>IF(ISNUMBER(A842),'Steps 3+4'!B754," ")</f>
        <v xml:space="preserve"> </v>
      </c>
      <c r="C842" s="21" t="str">
        <f t="shared" si="21"/>
        <v xml:space="preserve"> </v>
      </c>
      <c r="F842" s="4" t="e">
        <f>VLOOKUP(E842,'Steps 3+4'!B:G,5,FALSE)</f>
        <v>#N/A</v>
      </c>
    </row>
    <row r="843" spans="1:6">
      <c r="A843" t="str">
        <f>IFERROR(IF((A842+1&lt;='Steps 1+2'!$E$13),A842+1," "),"")</f>
        <v/>
      </c>
      <c r="B843" s="21" t="str">
        <f>IF(ISNUMBER(A843),'Steps 3+4'!B755," ")</f>
        <v xml:space="preserve"> </v>
      </c>
      <c r="C843" s="21" t="str">
        <f t="shared" si="21"/>
        <v xml:space="preserve"> </v>
      </c>
      <c r="F843" s="4" t="e">
        <f>VLOOKUP(E843,'Steps 3+4'!B:G,5,FALSE)</f>
        <v>#N/A</v>
      </c>
    </row>
    <row r="844" spans="1:6">
      <c r="A844" t="str">
        <f>IFERROR(IF((A843+1&lt;='Steps 1+2'!$E$13),A843+1," "),"")</f>
        <v/>
      </c>
      <c r="B844" s="21" t="str">
        <f>IF(ISNUMBER(A844),'Steps 3+4'!B756," ")</f>
        <v xml:space="preserve"> </v>
      </c>
      <c r="C844" s="21" t="str">
        <f t="shared" si="21"/>
        <v xml:space="preserve"> </v>
      </c>
      <c r="F844" s="4" t="e">
        <f>VLOOKUP(E844,'Steps 3+4'!B:G,5,FALSE)</f>
        <v>#N/A</v>
      </c>
    </row>
    <row r="845" spans="1:6">
      <c r="A845" t="str">
        <f>IFERROR(IF((A844+1&lt;='Steps 1+2'!$E$13),A844+1," "),"")</f>
        <v/>
      </c>
      <c r="B845" s="21" t="str">
        <f>IF(ISNUMBER(A845),'Steps 3+4'!B757," ")</f>
        <v xml:space="preserve"> </v>
      </c>
      <c r="C845" s="21" t="str">
        <f t="shared" si="21"/>
        <v xml:space="preserve"> </v>
      </c>
      <c r="F845" s="4" t="e">
        <f>VLOOKUP(E845,'Steps 3+4'!B:G,5,FALSE)</f>
        <v>#N/A</v>
      </c>
    </row>
    <row r="846" spans="1:6">
      <c r="A846" t="str">
        <f>IFERROR(IF((A845+1&lt;='Steps 1+2'!$E$13),A845+1," "),"")</f>
        <v/>
      </c>
      <c r="B846" s="21" t="str">
        <f>IF(ISNUMBER(A846),'Steps 3+4'!B758," ")</f>
        <v xml:space="preserve"> </v>
      </c>
      <c r="C846" s="21" t="str">
        <f t="shared" si="21"/>
        <v xml:space="preserve"> </v>
      </c>
      <c r="F846" s="4" t="e">
        <f>VLOOKUP(E846,'Steps 3+4'!B:G,5,FALSE)</f>
        <v>#N/A</v>
      </c>
    </row>
    <row r="847" spans="1:6">
      <c r="A847" t="str">
        <f>IFERROR(IF((A846+1&lt;='Steps 1+2'!$E$13),A846+1," "),"")</f>
        <v/>
      </c>
      <c r="B847" s="21" t="str">
        <f>IF(ISNUMBER(A847),'Steps 3+4'!B759," ")</f>
        <v xml:space="preserve"> </v>
      </c>
      <c r="C847" s="21" t="str">
        <f t="shared" si="21"/>
        <v xml:space="preserve"> </v>
      </c>
      <c r="F847" s="4" t="e">
        <f>VLOOKUP(E847,'Steps 3+4'!B:G,5,FALSE)</f>
        <v>#N/A</v>
      </c>
    </row>
    <row r="848" spans="1:6">
      <c r="A848" t="str">
        <f>IFERROR(IF((A847+1&lt;='Steps 1+2'!$E$13),A847+1," "),"")</f>
        <v/>
      </c>
      <c r="B848" s="21" t="str">
        <f>IF(ISNUMBER(A848),'Steps 3+4'!B760," ")</f>
        <v xml:space="preserve"> </v>
      </c>
      <c r="C848" s="21" t="str">
        <f t="shared" si="21"/>
        <v xml:space="preserve"> </v>
      </c>
      <c r="F848" s="4" t="e">
        <f>VLOOKUP(E848,'Steps 3+4'!B:G,5,FALSE)</f>
        <v>#N/A</v>
      </c>
    </row>
    <row r="849" spans="1:6">
      <c r="A849" t="str">
        <f>IFERROR(IF((A848+1&lt;='Steps 1+2'!$E$13),A848+1," "),"")</f>
        <v/>
      </c>
      <c r="B849" s="21" t="str">
        <f>IF(ISNUMBER(A849),'Steps 3+4'!B761," ")</f>
        <v xml:space="preserve"> </v>
      </c>
      <c r="C849" s="21" t="str">
        <f t="shared" si="21"/>
        <v xml:space="preserve"> </v>
      </c>
      <c r="F849" s="4" t="e">
        <f>VLOOKUP(E849,'Steps 3+4'!B:G,5,FALSE)</f>
        <v>#N/A</v>
      </c>
    </row>
    <row r="850" spans="1:6">
      <c r="A850" t="str">
        <f>IFERROR(IF((A849+1&lt;='Steps 1+2'!$E$13),A849+1," "),"")</f>
        <v/>
      </c>
      <c r="B850" s="21" t="str">
        <f>IF(ISNUMBER(A850),'Steps 3+4'!B762," ")</f>
        <v xml:space="preserve"> </v>
      </c>
      <c r="C850" s="21" t="str">
        <f t="shared" si="21"/>
        <v xml:space="preserve"> </v>
      </c>
      <c r="F850" s="4" t="e">
        <f>VLOOKUP(E850,'Steps 3+4'!B:G,5,FALSE)</f>
        <v>#N/A</v>
      </c>
    </row>
    <row r="851" spans="1:6">
      <c r="A851" t="str">
        <f>IFERROR(IF((A850+1&lt;='Steps 1+2'!$E$13),A850+1," "),"")</f>
        <v/>
      </c>
      <c r="B851" s="21" t="str">
        <f>IF(ISNUMBER(A851),'Steps 3+4'!B763," ")</f>
        <v xml:space="preserve"> </v>
      </c>
      <c r="C851" s="21" t="str">
        <f t="shared" si="21"/>
        <v xml:space="preserve"> </v>
      </c>
      <c r="F851" s="4" t="e">
        <f>VLOOKUP(E851,'Steps 3+4'!B:G,5,FALSE)</f>
        <v>#N/A</v>
      </c>
    </row>
    <row r="852" spans="1:6">
      <c r="A852" t="str">
        <f>IFERROR(IF((A851+1&lt;='Steps 1+2'!$E$13),A851+1," "),"")</f>
        <v/>
      </c>
      <c r="B852" s="21" t="str">
        <f>IF(ISNUMBER(A852),'Steps 3+4'!B764," ")</f>
        <v xml:space="preserve"> </v>
      </c>
      <c r="C852" s="21" t="str">
        <f t="shared" si="21"/>
        <v xml:space="preserve"> </v>
      </c>
      <c r="F852" s="4" t="e">
        <f>VLOOKUP(E852,'Steps 3+4'!B:G,5,FALSE)</f>
        <v>#N/A</v>
      </c>
    </row>
    <row r="853" spans="1:6">
      <c r="A853" t="str">
        <f>IFERROR(IF((A852+1&lt;='Steps 1+2'!$E$13),A852+1," "),"")</f>
        <v/>
      </c>
      <c r="B853" s="21" t="str">
        <f>IF(ISNUMBER(A853),'Steps 3+4'!B765," ")</f>
        <v xml:space="preserve"> </v>
      </c>
      <c r="C853" s="21" t="str">
        <f t="shared" si="21"/>
        <v xml:space="preserve"> </v>
      </c>
      <c r="F853" s="4" t="e">
        <f>VLOOKUP(E853,'Steps 3+4'!B:G,5,FALSE)</f>
        <v>#N/A</v>
      </c>
    </row>
    <row r="854" spans="1:6">
      <c r="A854" t="str">
        <f>IFERROR(IF((A853+1&lt;='Steps 1+2'!$E$13),A853+1," "),"")</f>
        <v/>
      </c>
      <c r="B854" s="21" t="str">
        <f>IF(ISNUMBER(A854),'Steps 3+4'!B766," ")</f>
        <v xml:space="preserve"> </v>
      </c>
      <c r="C854" s="21" t="str">
        <f t="shared" si="21"/>
        <v xml:space="preserve"> </v>
      </c>
      <c r="F854" s="4" t="e">
        <f>VLOOKUP(E854,'Steps 3+4'!B:G,5,FALSE)</f>
        <v>#N/A</v>
      </c>
    </row>
    <row r="855" spans="1:6">
      <c r="A855" t="str">
        <f>IFERROR(IF((A854+1&lt;='Steps 1+2'!$E$13),A854+1," "),"")</f>
        <v/>
      </c>
      <c r="B855" s="21" t="str">
        <f>IF(ISNUMBER(A855),'Steps 3+4'!B767," ")</f>
        <v xml:space="preserve"> </v>
      </c>
      <c r="C855" s="21" t="str">
        <f t="shared" si="21"/>
        <v xml:space="preserve"> </v>
      </c>
      <c r="F855" s="4" t="e">
        <f>VLOOKUP(E855,'Steps 3+4'!B:G,5,FALSE)</f>
        <v>#N/A</v>
      </c>
    </row>
    <row r="856" spans="1:6">
      <c r="A856" t="str">
        <f>IFERROR(IF((A855+1&lt;='Steps 1+2'!$E$13),A855+1," "),"")</f>
        <v/>
      </c>
      <c r="B856" s="21" t="str">
        <f>IF(ISNUMBER(A856),'Steps 3+4'!B768," ")</f>
        <v xml:space="preserve"> </v>
      </c>
      <c r="C856" s="21" t="str">
        <f t="shared" si="21"/>
        <v xml:space="preserve"> </v>
      </c>
      <c r="F856" s="4" t="e">
        <f>VLOOKUP(E856,'Steps 3+4'!B:G,5,FALSE)</f>
        <v>#N/A</v>
      </c>
    </row>
    <row r="857" spans="1:6">
      <c r="A857" t="str">
        <f>IFERROR(IF((A856+1&lt;='Steps 1+2'!$E$13),A856+1," "),"")</f>
        <v/>
      </c>
      <c r="B857" s="21" t="str">
        <f>IF(ISNUMBER(A857),'Steps 3+4'!B769," ")</f>
        <v xml:space="preserve"> </v>
      </c>
      <c r="C857" s="21" t="str">
        <f t="shared" si="21"/>
        <v xml:space="preserve"> </v>
      </c>
      <c r="F857" s="4" t="e">
        <f>VLOOKUP(E857,'Steps 3+4'!B:G,5,FALSE)</f>
        <v>#N/A</v>
      </c>
    </row>
    <row r="858" spans="1:6">
      <c r="A858" t="str">
        <f>IFERROR(IF((A857+1&lt;='Steps 1+2'!$E$13),A857+1," "),"")</f>
        <v/>
      </c>
      <c r="B858" s="21" t="str">
        <f>IF(ISNUMBER(A858),'Steps 3+4'!B770," ")</f>
        <v xml:space="preserve"> </v>
      </c>
      <c r="C858" s="21" t="str">
        <f t="shared" si="21"/>
        <v xml:space="preserve"> </v>
      </c>
      <c r="F858" s="4" t="e">
        <f>VLOOKUP(E858,'Steps 3+4'!B:G,5,FALSE)</f>
        <v>#N/A</v>
      </c>
    </row>
    <row r="859" spans="1:6">
      <c r="A859" t="str">
        <f>IFERROR(IF((A858+1&lt;='Steps 1+2'!$E$13),A858+1," "),"")</f>
        <v/>
      </c>
      <c r="B859" s="21" t="str">
        <f>IF(ISNUMBER(A859),'Steps 3+4'!B771," ")</f>
        <v xml:space="preserve"> </v>
      </c>
      <c r="C859" s="21" t="str">
        <f t="shared" si="21"/>
        <v xml:space="preserve"> </v>
      </c>
      <c r="F859" s="4" t="e">
        <f>VLOOKUP(E859,'Steps 3+4'!B:G,5,FALSE)</f>
        <v>#N/A</v>
      </c>
    </row>
    <row r="860" spans="1:6">
      <c r="A860" t="str">
        <f>IFERROR(IF((A859+1&lt;='Steps 1+2'!$E$13),A859+1," "),"")</f>
        <v/>
      </c>
      <c r="B860" s="21" t="str">
        <f>IF(ISNUMBER(A860),'Steps 3+4'!B772," ")</f>
        <v xml:space="preserve"> </v>
      </c>
      <c r="C860" s="21" t="str">
        <f t="shared" si="21"/>
        <v xml:space="preserve"> </v>
      </c>
      <c r="F860" s="4" t="e">
        <f>VLOOKUP(E860,'Steps 3+4'!B:G,5,FALSE)</f>
        <v>#N/A</v>
      </c>
    </row>
    <row r="861" spans="1:6">
      <c r="A861" t="str">
        <f>IFERROR(IF((A860+1&lt;='Steps 1+2'!$E$13),A860+1," "),"")</f>
        <v/>
      </c>
      <c r="B861" s="21" t="str">
        <f>IF(ISNUMBER(A861),'Steps 3+4'!B773," ")</f>
        <v xml:space="preserve"> </v>
      </c>
      <c r="C861" s="21" t="str">
        <f t="shared" si="21"/>
        <v xml:space="preserve"> </v>
      </c>
      <c r="F861" s="4" t="e">
        <f>VLOOKUP(E861,'Steps 3+4'!B:G,5,FALSE)</f>
        <v>#N/A</v>
      </c>
    </row>
    <row r="862" spans="1:6">
      <c r="A862" t="str">
        <f>IFERROR(IF((A861+1&lt;='Steps 1+2'!$E$13),A861+1," "),"")</f>
        <v/>
      </c>
      <c r="B862" s="21" t="str">
        <f>IF(ISNUMBER(A862),'Steps 3+4'!B774," ")</f>
        <v xml:space="preserve"> </v>
      </c>
      <c r="C862" s="21" t="str">
        <f t="shared" si="21"/>
        <v xml:space="preserve"> </v>
      </c>
      <c r="F862" s="4" t="e">
        <f>VLOOKUP(E862,'Steps 3+4'!B:G,5,FALSE)</f>
        <v>#N/A</v>
      </c>
    </row>
    <row r="863" spans="1:6">
      <c r="A863" t="str">
        <f>IFERROR(IF((A862+1&lt;='Steps 1+2'!$E$13),A862+1," "),"")</f>
        <v/>
      </c>
      <c r="B863" s="21" t="str">
        <f>IF(ISNUMBER(A863),'Steps 3+4'!B775," ")</f>
        <v xml:space="preserve"> </v>
      </c>
      <c r="C863" s="21" t="str">
        <f t="shared" si="21"/>
        <v xml:space="preserve"> </v>
      </c>
      <c r="F863" s="4" t="e">
        <f>VLOOKUP(E863,'Steps 3+4'!B:G,5,FALSE)</f>
        <v>#N/A</v>
      </c>
    </row>
    <row r="864" spans="1:6">
      <c r="A864" t="str">
        <f>IFERROR(IF((A863+1&lt;='Steps 1+2'!$E$13),A863+1," "),"")</f>
        <v/>
      </c>
      <c r="B864" s="21" t="str">
        <f>IF(ISNUMBER(A864),'Steps 3+4'!B776," ")</f>
        <v xml:space="preserve"> </v>
      </c>
      <c r="C864" s="21" t="str">
        <f t="shared" si="21"/>
        <v xml:space="preserve"> </v>
      </c>
      <c r="F864" s="4" t="e">
        <f>VLOOKUP(E864,'Steps 3+4'!B:G,5,FALSE)</f>
        <v>#N/A</v>
      </c>
    </row>
    <row r="865" spans="1:6">
      <c r="A865" t="str">
        <f>IFERROR(IF((A864+1&lt;='Steps 1+2'!$E$13),A864+1," "),"")</f>
        <v/>
      </c>
      <c r="B865" s="21" t="str">
        <f>IF(ISNUMBER(A865),'Steps 3+4'!B777," ")</f>
        <v xml:space="preserve"> </v>
      </c>
      <c r="C865" s="21" t="str">
        <f t="shared" si="21"/>
        <v xml:space="preserve"> </v>
      </c>
      <c r="F865" s="4" t="e">
        <f>VLOOKUP(E865,'Steps 3+4'!B:G,5,FALSE)</f>
        <v>#N/A</v>
      </c>
    </row>
    <row r="866" spans="1:6">
      <c r="A866" t="str">
        <f>IFERROR(IF((A865+1&lt;='Steps 1+2'!$E$13),A865+1," "),"")</f>
        <v/>
      </c>
      <c r="B866" s="21" t="str">
        <f>IF(ISNUMBER(A866),'Steps 3+4'!B778," ")</f>
        <v xml:space="preserve"> </v>
      </c>
      <c r="C866" s="21" t="str">
        <f t="shared" si="21"/>
        <v xml:space="preserve"> </v>
      </c>
      <c r="F866" s="4" t="e">
        <f>VLOOKUP(E866,'Steps 3+4'!B:G,5,FALSE)</f>
        <v>#N/A</v>
      </c>
    </row>
    <row r="867" spans="1:6">
      <c r="A867" t="str">
        <f>IFERROR(IF((A866+1&lt;='Steps 1+2'!$E$13),A866+1," "),"")</f>
        <v/>
      </c>
      <c r="B867" s="21" t="str">
        <f>IF(ISNUMBER(A867),'Steps 3+4'!B779," ")</f>
        <v xml:space="preserve"> </v>
      </c>
      <c r="C867" s="21" t="str">
        <f t="shared" si="21"/>
        <v xml:space="preserve"> </v>
      </c>
      <c r="F867" s="4" t="e">
        <f>VLOOKUP(E867,'Steps 3+4'!B:G,5,FALSE)</f>
        <v>#N/A</v>
      </c>
    </row>
    <row r="868" spans="1:6">
      <c r="A868" t="str">
        <f>IFERROR(IF((A867+1&lt;='Steps 1+2'!$E$13),A867+1," "),"")</f>
        <v/>
      </c>
      <c r="B868" s="21" t="str">
        <f>IF(ISNUMBER(A868),'Steps 3+4'!B780," ")</f>
        <v xml:space="preserve"> </v>
      </c>
      <c r="C868" s="21" t="str">
        <f t="shared" si="21"/>
        <v xml:space="preserve"> </v>
      </c>
      <c r="F868" s="4" t="e">
        <f>VLOOKUP(E868,'Steps 3+4'!B:G,5,FALSE)</f>
        <v>#N/A</v>
      </c>
    </row>
    <row r="869" spans="1:6">
      <c r="A869" t="str">
        <f>IFERROR(IF((A868+1&lt;='Steps 1+2'!$E$13),A868+1," "),"")</f>
        <v/>
      </c>
      <c r="B869" s="21" t="str">
        <f>IF(ISNUMBER(A869),'Steps 3+4'!B781," ")</f>
        <v xml:space="preserve"> </v>
      </c>
      <c r="C869" s="21" t="str">
        <f t="shared" si="21"/>
        <v xml:space="preserve"> </v>
      </c>
      <c r="F869" s="4" t="e">
        <f>VLOOKUP(E869,'Steps 3+4'!B:G,5,FALSE)</f>
        <v>#N/A</v>
      </c>
    </row>
    <row r="870" spans="1:6">
      <c r="A870" t="str">
        <f>IFERROR(IF((A869+1&lt;='Steps 1+2'!$E$13),A869+1," "),"")</f>
        <v/>
      </c>
      <c r="B870" s="21" t="str">
        <f>IF(ISNUMBER(A870),'Steps 3+4'!B782," ")</f>
        <v xml:space="preserve"> </v>
      </c>
      <c r="C870" s="21" t="str">
        <f t="shared" si="21"/>
        <v xml:space="preserve"> </v>
      </c>
      <c r="F870" s="4" t="e">
        <f>VLOOKUP(E870,'Steps 3+4'!B:G,5,FALSE)</f>
        <v>#N/A</v>
      </c>
    </row>
    <row r="871" spans="1:6">
      <c r="A871" t="str">
        <f>IFERROR(IF((A870+1&lt;='Steps 1+2'!$E$13),A870+1," "),"")</f>
        <v/>
      </c>
      <c r="B871" s="21" t="str">
        <f>IF(ISNUMBER(A871),'Steps 3+4'!B783," ")</f>
        <v xml:space="preserve"> </v>
      </c>
      <c r="C871" s="21" t="str">
        <f t="shared" si="21"/>
        <v xml:space="preserve"> </v>
      </c>
      <c r="F871" s="4" t="e">
        <f>VLOOKUP(E871,'Steps 3+4'!B:G,5,FALSE)</f>
        <v>#N/A</v>
      </c>
    </row>
    <row r="872" spans="1:6">
      <c r="A872" t="str">
        <f>IFERROR(IF((A871+1&lt;='Steps 1+2'!$E$13),A871+1," "),"")</f>
        <v/>
      </c>
      <c r="B872" s="21" t="str">
        <f>IF(ISNUMBER(A872),'Steps 3+4'!B784," ")</f>
        <v xml:space="preserve"> </v>
      </c>
      <c r="C872" s="21" t="str">
        <f t="shared" si="21"/>
        <v xml:space="preserve"> </v>
      </c>
      <c r="F872" s="4" t="e">
        <f>VLOOKUP(E872,'Steps 3+4'!B:G,5,FALSE)</f>
        <v>#N/A</v>
      </c>
    </row>
    <row r="873" spans="1:6">
      <c r="A873" t="str">
        <f>IFERROR(IF((A872+1&lt;='Steps 1+2'!$E$13),A872+1," "),"")</f>
        <v/>
      </c>
      <c r="B873" s="21" t="str">
        <f>IF(ISNUMBER(A873),'Steps 3+4'!B785," ")</f>
        <v xml:space="preserve"> </v>
      </c>
      <c r="C873" s="21" t="str">
        <f t="shared" si="21"/>
        <v xml:space="preserve"> </v>
      </c>
      <c r="F873" s="4" t="e">
        <f>VLOOKUP(E873,'Steps 3+4'!B:G,5,FALSE)</f>
        <v>#N/A</v>
      </c>
    </row>
    <row r="874" spans="1:6">
      <c r="A874" t="str">
        <f>IFERROR(IF((A873+1&lt;='Steps 1+2'!$E$13),A873+1," "),"")</f>
        <v/>
      </c>
      <c r="B874" s="21" t="str">
        <f>IF(ISNUMBER(A874),'Steps 3+4'!B786," ")</f>
        <v xml:space="preserve"> </v>
      </c>
      <c r="C874" s="21" t="str">
        <f t="shared" si="21"/>
        <v xml:space="preserve"> </v>
      </c>
      <c r="F874" s="4" t="e">
        <f>VLOOKUP(E874,'Steps 3+4'!B:G,5,FALSE)</f>
        <v>#N/A</v>
      </c>
    </row>
    <row r="875" spans="1:6">
      <c r="A875" t="str">
        <f>IFERROR(IF((A874+1&lt;='Steps 1+2'!$E$13),A874+1," "),"")</f>
        <v/>
      </c>
      <c r="B875" s="21" t="str">
        <f>IF(ISNUMBER(A875),'Steps 3+4'!B787," ")</f>
        <v xml:space="preserve"> </v>
      </c>
      <c r="C875" s="21" t="str">
        <f t="shared" si="21"/>
        <v xml:space="preserve"> </v>
      </c>
      <c r="F875" s="4" t="e">
        <f>VLOOKUP(E875,'Steps 3+4'!B:G,5,FALSE)</f>
        <v>#N/A</v>
      </c>
    </row>
    <row r="876" spans="1:6">
      <c r="A876" t="str">
        <f>IFERROR(IF((A875+1&lt;='Steps 1+2'!$E$13),A875+1," "),"")</f>
        <v/>
      </c>
      <c r="B876" s="21" t="str">
        <f>IF(ISNUMBER(A876),'Steps 3+4'!B788," ")</f>
        <v xml:space="preserve"> </v>
      </c>
      <c r="C876" s="21" t="str">
        <f t="shared" si="21"/>
        <v xml:space="preserve"> </v>
      </c>
      <c r="F876" s="4" t="e">
        <f>VLOOKUP(E876,'Steps 3+4'!B:G,5,FALSE)</f>
        <v>#N/A</v>
      </c>
    </row>
    <row r="877" spans="1:6">
      <c r="A877" t="str">
        <f>IFERROR(IF((A876+1&lt;='Steps 1+2'!$E$13),A876+1," "),"")</f>
        <v/>
      </c>
      <c r="B877" s="21" t="str">
        <f>IF(ISNUMBER(A877),'Steps 3+4'!B789," ")</f>
        <v xml:space="preserve"> </v>
      </c>
      <c r="C877" s="21" t="str">
        <f t="shared" si="21"/>
        <v xml:space="preserve"> </v>
      </c>
      <c r="F877" s="4" t="e">
        <f>VLOOKUP(E877,'Steps 3+4'!B:G,5,FALSE)</f>
        <v>#N/A</v>
      </c>
    </row>
    <row r="878" spans="1:6">
      <c r="A878" t="str">
        <f>IFERROR(IF((A877+1&lt;='Steps 1+2'!$E$13),A877+1," "),"")</f>
        <v/>
      </c>
      <c r="B878" s="21" t="str">
        <f>IF(ISNUMBER(A878),'Steps 3+4'!B790," ")</f>
        <v xml:space="preserve"> </v>
      </c>
      <c r="C878" s="21" t="str">
        <f t="shared" si="21"/>
        <v xml:space="preserve"> </v>
      </c>
      <c r="F878" s="4" t="e">
        <f>VLOOKUP(E878,'Steps 3+4'!B:G,5,FALSE)</f>
        <v>#N/A</v>
      </c>
    </row>
    <row r="879" spans="1:6">
      <c r="A879" t="str">
        <f>IFERROR(IF((A878+1&lt;='Steps 1+2'!$E$13),A878+1," "),"")</f>
        <v/>
      </c>
      <c r="B879" s="21" t="str">
        <f>IF(ISNUMBER(A879),'Steps 3+4'!B791," ")</f>
        <v xml:space="preserve"> </v>
      </c>
      <c r="C879" s="21" t="str">
        <f t="shared" si="21"/>
        <v xml:space="preserve"> </v>
      </c>
      <c r="F879" s="4" t="e">
        <f>VLOOKUP(E879,'Steps 3+4'!B:G,5,FALSE)</f>
        <v>#N/A</v>
      </c>
    </row>
    <row r="880" spans="1:6">
      <c r="A880" t="str">
        <f>IFERROR(IF((A879+1&lt;='Steps 1+2'!$E$13),A879+1," "),"")</f>
        <v/>
      </c>
      <c r="B880" s="21" t="str">
        <f>IF(ISNUMBER(A880),'Steps 3+4'!B792," ")</f>
        <v xml:space="preserve"> </v>
      </c>
      <c r="C880" s="21" t="str">
        <f t="shared" si="21"/>
        <v xml:space="preserve"> </v>
      </c>
      <c r="F880" s="4" t="e">
        <f>VLOOKUP(E880,'Steps 3+4'!B:G,5,FALSE)</f>
        <v>#N/A</v>
      </c>
    </row>
    <row r="881" spans="1:6">
      <c r="A881" t="str">
        <f>IFERROR(IF((A880+1&lt;='Steps 1+2'!$E$13),A880+1," "),"")</f>
        <v/>
      </c>
      <c r="B881" s="21" t="str">
        <f>IF(ISNUMBER(A881),'Steps 3+4'!B793," ")</f>
        <v xml:space="preserve"> </v>
      </c>
      <c r="C881" s="21" t="str">
        <f t="shared" si="21"/>
        <v xml:space="preserve"> </v>
      </c>
      <c r="F881" s="4" t="e">
        <f>VLOOKUP(E881,'Steps 3+4'!B:G,5,FALSE)</f>
        <v>#N/A</v>
      </c>
    </row>
    <row r="882" spans="1:6">
      <c r="A882" t="str">
        <f>IFERROR(IF((A881+1&lt;='Steps 1+2'!$E$13),A881+1," "),"")</f>
        <v/>
      </c>
      <c r="B882" s="21" t="str">
        <f>IF(ISNUMBER(A882),'Steps 3+4'!B794," ")</f>
        <v xml:space="preserve"> </v>
      </c>
      <c r="C882" s="21" t="str">
        <f t="shared" si="21"/>
        <v xml:space="preserve"> </v>
      </c>
      <c r="F882" s="4" t="e">
        <f>VLOOKUP(E882,'Steps 3+4'!B:G,5,FALSE)</f>
        <v>#N/A</v>
      </c>
    </row>
    <row r="883" spans="1:6">
      <c r="A883" t="str">
        <f>IFERROR(IF((A882+1&lt;='Steps 1+2'!$E$13),A882+1," "),"")</f>
        <v/>
      </c>
      <c r="B883" s="21" t="str">
        <f>IF(ISNUMBER(A883),'Steps 3+4'!B795," ")</f>
        <v xml:space="preserve"> </v>
      </c>
      <c r="C883" s="21" t="str">
        <f t="shared" si="21"/>
        <v xml:space="preserve"> </v>
      </c>
      <c r="F883" s="4" t="e">
        <f>VLOOKUP(E883,'Steps 3+4'!B:G,5,FALSE)</f>
        <v>#N/A</v>
      </c>
    </row>
    <row r="884" spans="1:6">
      <c r="A884" t="str">
        <f>IFERROR(IF((A883+1&lt;='Steps 1+2'!$E$13),A883+1," "),"")</f>
        <v/>
      </c>
      <c r="B884" s="21" t="str">
        <f>IF(ISNUMBER(A884),'Steps 3+4'!B796," ")</f>
        <v xml:space="preserve"> </v>
      </c>
      <c r="C884" s="21" t="str">
        <f t="shared" si="21"/>
        <v xml:space="preserve"> </v>
      </c>
      <c r="F884" s="4" t="e">
        <f>VLOOKUP(E884,'Steps 3+4'!B:G,5,FALSE)</f>
        <v>#N/A</v>
      </c>
    </row>
    <row r="885" spans="1:6">
      <c r="A885" t="str">
        <f>IFERROR(IF((A884+1&lt;='Steps 1+2'!$E$13),A884+1," "),"")</f>
        <v/>
      </c>
      <c r="B885" s="21" t="str">
        <f>IF(ISNUMBER(A885),'Steps 3+4'!B797," ")</f>
        <v xml:space="preserve"> </v>
      </c>
      <c r="C885" s="21" t="str">
        <f t="shared" si="21"/>
        <v xml:space="preserve"> </v>
      </c>
      <c r="F885" s="4" t="e">
        <f>VLOOKUP(E885,'Steps 3+4'!B:G,5,FALSE)</f>
        <v>#N/A</v>
      </c>
    </row>
    <row r="886" spans="1:6">
      <c r="A886" t="str">
        <f>IFERROR(IF((A885+1&lt;='Steps 1+2'!$E$13),A885+1," "),"")</f>
        <v/>
      </c>
      <c r="B886" s="21" t="str">
        <f>IF(ISNUMBER(A886),'Steps 3+4'!B798," ")</f>
        <v xml:space="preserve"> </v>
      </c>
      <c r="C886" s="21" t="str">
        <f t="shared" si="21"/>
        <v xml:space="preserve"> </v>
      </c>
      <c r="F886" s="4" t="e">
        <f>VLOOKUP(E886,'Steps 3+4'!B:G,5,FALSE)</f>
        <v>#N/A</v>
      </c>
    </row>
    <row r="887" spans="1:6">
      <c r="A887" t="str">
        <f>IFERROR(IF((A886+1&lt;='Steps 1+2'!$E$13),A886+1," "),"")</f>
        <v/>
      </c>
      <c r="B887" s="21" t="str">
        <f>IF(ISNUMBER(A887),'Steps 3+4'!B799," ")</f>
        <v xml:space="preserve"> </v>
      </c>
      <c r="C887" s="21" t="str">
        <f t="shared" si="21"/>
        <v xml:space="preserve"> </v>
      </c>
      <c r="F887" s="4" t="e">
        <f>VLOOKUP(E887,'Steps 3+4'!B:G,5,FALSE)</f>
        <v>#N/A</v>
      </c>
    </row>
    <row r="888" spans="1:6">
      <c r="A888" t="str">
        <f>IFERROR(IF((A887+1&lt;='Steps 1+2'!$E$13),A887+1," "),"")</f>
        <v/>
      </c>
      <c r="B888" s="21" t="str">
        <f>IF(ISNUMBER(A888),'Steps 3+4'!B800," ")</f>
        <v xml:space="preserve"> </v>
      </c>
      <c r="C888" s="21" t="str">
        <f t="shared" si="21"/>
        <v xml:space="preserve"> </v>
      </c>
      <c r="F888" s="4" t="e">
        <f>VLOOKUP(E888,'Steps 3+4'!B:G,5,FALSE)</f>
        <v>#N/A</v>
      </c>
    </row>
    <row r="889" spans="1:6">
      <c r="A889" t="str">
        <f>IFERROR(IF((A888+1&lt;='Steps 1+2'!$E$13),A888+1," "),"")</f>
        <v/>
      </c>
      <c r="B889" s="21" t="str">
        <f>IF(ISNUMBER(A889),'Steps 3+4'!B801," ")</f>
        <v xml:space="preserve"> </v>
      </c>
      <c r="C889" s="21" t="str">
        <f t="shared" si="21"/>
        <v xml:space="preserve"> </v>
      </c>
      <c r="F889" s="4" t="e">
        <f>VLOOKUP(E889,'Steps 3+4'!B:G,5,FALSE)</f>
        <v>#N/A</v>
      </c>
    </row>
    <row r="890" spans="1:6">
      <c r="A890" t="str">
        <f>IFERROR(IF((A889+1&lt;='Steps 1+2'!$E$13),A889+1," "),"")</f>
        <v/>
      </c>
      <c r="B890" s="21" t="str">
        <f>IF(ISNUMBER(A890),'Steps 3+4'!B802," ")</f>
        <v xml:space="preserve"> </v>
      </c>
      <c r="C890" s="21" t="str">
        <f t="shared" si="21"/>
        <v xml:space="preserve"> </v>
      </c>
      <c r="F890" s="4" t="e">
        <f>VLOOKUP(E890,'Steps 3+4'!B:G,5,FALSE)</f>
        <v>#N/A</v>
      </c>
    </row>
    <row r="891" spans="1:6">
      <c r="A891" t="str">
        <f>IFERROR(IF((A890+1&lt;='Steps 1+2'!$E$13),A890+1," "),"")</f>
        <v/>
      </c>
      <c r="B891" s="21" t="str">
        <f>IF(ISNUMBER(A891),'Steps 3+4'!B803," ")</f>
        <v xml:space="preserve"> </v>
      </c>
      <c r="C891" s="21" t="str">
        <f t="shared" si="21"/>
        <v xml:space="preserve"> </v>
      </c>
      <c r="F891" s="4" t="e">
        <f>VLOOKUP(E891,'Steps 3+4'!B:G,5,FALSE)</f>
        <v>#N/A</v>
      </c>
    </row>
    <row r="892" spans="1:6">
      <c r="A892" t="str">
        <f>IFERROR(IF((A891+1&lt;='Steps 1+2'!$E$13),A891+1," "),"")</f>
        <v/>
      </c>
      <c r="B892" s="21" t="str">
        <f>IF(ISNUMBER(A892),'Steps 3+4'!B804," ")</f>
        <v xml:space="preserve"> </v>
      </c>
      <c r="C892" s="21" t="str">
        <f t="shared" si="21"/>
        <v xml:space="preserve"> </v>
      </c>
      <c r="F892" s="4" t="e">
        <f>VLOOKUP(E892,'Steps 3+4'!B:G,5,FALSE)</f>
        <v>#N/A</v>
      </c>
    </row>
    <row r="893" spans="1:6">
      <c r="A893" t="str">
        <f>IFERROR(IF((A892+1&lt;='Steps 1+2'!$E$13),A892+1," "),"")</f>
        <v/>
      </c>
      <c r="B893" s="21" t="str">
        <f>IF(ISNUMBER(A893),'Steps 3+4'!B805," ")</f>
        <v xml:space="preserve"> </v>
      </c>
      <c r="C893" s="21" t="str">
        <f t="shared" si="21"/>
        <v xml:space="preserve"> </v>
      </c>
      <c r="F893" s="4" t="e">
        <f>VLOOKUP(E893,'Steps 3+4'!B:G,5,FALSE)</f>
        <v>#N/A</v>
      </c>
    </row>
    <row r="894" spans="1:6">
      <c r="A894" t="str">
        <f>IFERROR(IF((A893+1&lt;='Steps 1+2'!$E$13),A893+1," "),"")</f>
        <v/>
      </c>
      <c r="B894" s="21" t="str">
        <f>IF(ISNUMBER(A894),'Steps 3+4'!B806," ")</f>
        <v xml:space="preserve"> </v>
      </c>
      <c r="C894" s="21" t="str">
        <f t="shared" si="21"/>
        <v xml:space="preserve"> </v>
      </c>
      <c r="F894" s="4" t="e">
        <f>VLOOKUP(E894,'Steps 3+4'!B:G,5,FALSE)</f>
        <v>#N/A</v>
      </c>
    </row>
    <row r="895" spans="1:6">
      <c r="A895" t="str">
        <f>IFERROR(IF((A894+1&lt;='Steps 1+2'!$E$13),A894+1," "),"")</f>
        <v/>
      </c>
      <c r="B895" s="21" t="str">
        <f>IF(ISNUMBER(A895),'Steps 3+4'!B807," ")</f>
        <v xml:space="preserve"> </v>
      </c>
      <c r="C895" s="21" t="str">
        <f t="shared" si="21"/>
        <v xml:space="preserve"> </v>
      </c>
      <c r="F895" s="4" t="e">
        <f>VLOOKUP(E895,'Steps 3+4'!B:G,5,FALSE)</f>
        <v>#N/A</v>
      </c>
    </row>
    <row r="896" spans="1:6">
      <c r="A896" t="str">
        <f>IFERROR(IF((A895+1&lt;='Steps 1+2'!$E$13),A895+1," "),"")</f>
        <v/>
      </c>
      <c r="B896" s="21" t="str">
        <f>IF(ISNUMBER(A896),'Steps 3+4'!B808," ")</f>
        <v xml:space="preserve"> </v>
      </c>
      <c r="C896" s="21" t="str">
        <f t="shared" si="21"/>
        <v xml:space="preserve"> </v>
      </c>
      <c r="F896" s="4" t="e">
        <f>VLOOKUP(E896,'Steps 3+4'!B:G,5,FALSE)</f>
        <v>#N/A</v>
      </c>
    </row>
    <row r="897" spans="1:6">
      <c r="A897" t="str">
        <f>IFERROR(IF((A896+1&lt;='Steps 1+2'!$E$13),A896+1," "),"")</f>
        <v/>
      </c>
      <c r="B897" s="21" t="str">
        <f>IF(ISNUMBER(A897),'Steps 3+4'!B809," ")</f>
        <v xml:space="preserve"> </v>
      </c>
      <c r="C897" s="21" t="str">
        <f t="shared" si="21"/>
        <v xml:space="preserve"> </v>
      </c>
      <c r="F897" s="4" t="e">
        <f>VLOOKUP(E897,'Steps 3+4'!B:G,5,FALSE)</f>
        <v>#N/A</v>
      </c>
    </row>
    <row r="898" spans="1:6">
      <c r="A898" t="str">
        <f>IFERROR(IF((A897+1&lt;='Steps 1+2'!$E$13),A897+1," "),"")</f>
        <v/>
      </c>
      <c r="B898" s="21" t="str">
        <f>IF(ISNUMBER(A898),'Steps 3+4'!B810," ")</f>
        <v xml:space="preserve"> </v>
      </c>
      <c r="C898" s="21" t="str">
        <f t="shared" si="21"/>
        <v xml:space="preserve"> </v>
      </c>
      <c r="F898" s="4" t="e">
        <f>VLOOKUP(E898,'Steps 3+4'!B:G,5,FALSE)</f>
        <v>#N/A</v>
      </c>
    </row>
    <row r="899" spans="1:6">
      <c r="A899" t="str">
        <f>IFERROR(IF((A898+1&lt;='Steps 1+2'!$E$13),A898+1," "),"")</f>
        <v/>
      </c>
      <c r="B899" s="21" t="str">
        <f>IF(ISNUMBER(A899),'Steps 3+4'!B811," ")</f>
        <v xml:space="preserve"> </v>
      </c>
      <c r="C899" s="21" t="str">
        <f t="shared" si="21"/>
        <v xml:space="preserve"> </v>
      </c>
      <c r="F899" s="4" t="e">
        <f>VLOOKUP(E899,'Steps 3+4'!B:G,5,FALSE)</f>
        <v>#N/A</v>
      </c>
    </row>
    <row r="900" spans="1:6">
      <c r="A900" t="str">
        <f>IFERROR(IF((A899+1&lt;='Steps 1+2'!$E$13),A899+1," "),"")</f>
        <v/>
      </c>
      <c r="B900" s="21" t="str">
        <f>IF(ISNUMBER(A900),'Steps 3+4'!B812," ")</f>
        <v xml:space="preserve"> </v>
      </c>
      <c r="C900" s="21" t="str">
        <f t="shared" ref="C900:C963" si="22">IFERROR(((LEFT(B900,2)&amp;MID(B900,4,3)&amp;RIGHT(B900,3))*1)," ")</f>
        <v xml:space="preserve"> </v>
      </c>
      <c r="F900" s="4" t="e">
        <f>VLOOKUP(E900,'Steps 3+4'!B:G,5,FALSE)</f>
        <v>#N/A</v>
      </c>
    </row>
    <row r="901" spans="1:6">
      <c r="A901" t="str">
        <f>IFERROR(IF((A900+1&lt;='Steps 1+2'!$E$13),A900+1," "),"")</f>
        <v/>
      </c>
      <c r="B901" s="21" t="str">
        <f>IF(ISNUMBER(A901),'Steps 3+4'!B813," ")</f>
        <v xml:space="preserve"> </v>
      </c>
      <c r="C901" s="21" t="str">
        <f t="shared" si="22"/>
        <v xml:space="preserve"> </v>
      </c>
      <c r="F901" s="4" t="e">
        <f>VLOOKUP(E901,'Steps 3+4'!B:G,5,FALSE)</f>
        <v>#N/A</v>
      </c>
    </row>
    <row r="902" spans="1:6">
      <c r="A902" t="str">
        <f>IFERROR(IF((A901+1&lt;='Steps 1+2'!$E$13),A901+1," "),"")</f>
        <v/>
      </c>
      <c r="B902" s="21" t="str">
        <f>IF(ISNUMBER(A902),'Steps 3+4'!B814," ")</f>
        <v xml:space="preserve"> </v>
      </c>
      <c r="C902" s="21" t="str">
        <f t="shared" si="22"/>
        <v xml:space="preserve"> </v>
      </c>
      <c r="F902" s="4" t="e">
        <f>VLOOKUP(E902,'Steps 3+4'!B:G,5,FALSE)</f>
        <v>#N/A</v>
      </c>
    </row>
    <row r="903" spans="1:6">
      <c r="A903" t="str">
        <f>IFERROR(IF((A902+1&lt;='Steps 1+2'!$E$13),A902+1," "),"")</f>
        <v/>
      </c>
      <c r="B903" s="21" t="str">
        <f>IF(ISNUMBER(A903),'Steps 3+4'!B815," ")</f>
        <v xml:space="preserve"> </v>
      </c>
      <c r="C903" s="21" t="str">
        <f t="shared" si="22"/>
        <v xml:space="preserve"> </v>
      </c>
      <c r="F903" s="4" t="e">
        <f>VLOOKUP(E903,'Steps 3+4'!B:G,5,FALSE)</f>
        <v>#N/A</v>
      </c>
    </row>
    <row r="904" spans="1:6">
      <c r="A904" t="str">
        <f>IFERROR(IF((A903+1&lt;='Steps 1+2'!$E$13),A903+1," "),"")</f>
        <v/>
      </c>
      <c r="B904" s="21" t="str">
        <f>IF(ISNUMBER(A904),'Steps 3+4'!B816," ")</f>
        <v xml:space="preserve"> </v>
      </c>
      <c r="C904" s="21" t="str">
        <f t="shared" si="22"/>
        <v xml:space="preserve"> </v>
      </c>
      <c r="F904" s="4" t="e">
        <f>VLOOKUP(E904,'Steps 3+4'!B:G,5,FALSE)</f>
        <v>#N/A</v>
      </c>
    </row>
    <row r="905" spans="1:6">
      <c r="A905" t="str">
        <f>IFERROR(IF((A904+1&lt;='Steps 1+2'!$E$13),A904+1," "),"")</f>
        <v/>
      </c>
      <c r="B905" s="21" t="str">
        <f>IF(ISNUMBER(A905),'Steps 3+4'!B817," ")</f>
        <v xml:space="preserve"> </v>
      </c>
      <c r="C905" s="21" t="str">
        <f t="shared" si="22"/>
        <v xml:space="preserve"> </v>
      </c>
      <c r="F905" s="4" t="e">
        <f>VLOOKUP(E905,'Steps 3+4'!B:G,5,FALSE)</f>
        <v>#N/A</v>
      </c>
    </row>
    <row r="906" spans="1:6">
      <c r="A906" t="str">
        <f>IFERROR(IF((A905+1&lt;='Steps 1+2'!$E$13),A905+1," "),"")</f>
        <v/>
      </c>
      <c r="B906" s="21" t="str">
        <f>IF(ISNUMBER(A906),'Steps 3+4'!B818," ")</f>
        <v xml:space="preserve"> </v>
      </c>
      <c r="C906" s="21" t="str">
        <f t="shared" si="22"/>
        <v xml:space="preserve"> </v>
      </c>
      <c r="F906" s="4" t="e">
        <f>VLOOKUP(E906,'Steps 3+4'!B:G,5,FALSE)</f>
        <v>#N/A</v>
      </c>
    </row>
    <row r="907" spans="1:6">
      <c r="A907" t="str">
        <f>IFERROR(IF((A906+1&lt;='Steps 1+2'!$E$13),A906+1," "),"")</f>
        <v/>
      </c>
      <c r="B907" s="21" t="str">
        <f>IF(ISNUMBER(A907),'Steps 3+4'!B819," ")</f>
        <v xml:space="preserve"> </v>
      </c>
      <c r="C907" s="21" t="str">
        <f t="shared" si="22"/>
        <v xml:space="preserve"> </v>
      </c>
      <c r="F907" s="4" t="e">
        <f>VLOOKUP(E907,'Steps 3+4'!B:G,5,FALSE)</f>
        <v>#N/A</v>
      </c>
    </row>
    <row r="908" spans="1:6">
      <c r="A908" t="str">
        <f>IFERROR(IF((A907+1&lt;='Steps 1+2'!$E$13),A907+1," "),"")</f>
        <v/>
      </c>
      <c r="B908" s="21" t="str">
        <f>IF(ISNUMBER(A908),'Steps 3+4'!B820," ")</f>
        <v xml:space="preserve"> </v>
      </c>
      <c r="C908" s="21" t="str">
        <f t="shared" si="22"/>
        <v xml:space="preserve"> </v>
      </c>
      <c r="F908" s="4" t="e">
        <f>VLOOKUP(E908,'Steps 3+4'!B:G,5,FALSE)</f>
        <v>#N/A</v>
      </c>
    </row>
    <row r="909" spans="1:6">
      <c r="A909" t="str">
        <f>IFERROR(IF((A908+1&lt;='Steps 1+2'!$E$13),A908+1," "),"")</f>
        <v/>
      </c>
      <c r="B909" s="21" t="str">
        <f>IF(ISNUMBER(A909),'Steps 3+4'!B821," ")</f>
        <v xml:space="preserve"> </v>
      </c>
      <c r="C909" s="21" t="str">
        <f t="shared" si="22"/>
        <v xml:space="preserve"> </v>
      </c>
      <c r="F909" s="4" t="e">
        <f>VLOOKUP(E909,'Steps 3+4'!B:G,5,FALSE)</f>
        <v>#N/A</v>
      </c>
    </row>
    <row r="910" spans="1:6">
      <c r="A910" t="str">
        <f>IFERROR(IF((A909+1&lt;='Steps 1+2'!$E$13),A909+1," "),"")</f>
        <v/>
      </c>
      <c r="B910" s="21" t="str">
        <f>IF(ISNUMBER(A910),'Steps 3+4'!B822," ")</f>
        <v xml:space="preserve"> </v>
      </c>
      <c r="C910" s="21" t="str">
        <f t="shared" si="22"/>
        <v xml:space="preserve"> </v>
      </c>
      <c r="F910" s="4" t="e">
        <f>VLOOKUP(E910,'Steps 3+4'!B:G,5,FALSE)</f>
        <v>#N/A</v>
      </c>
    </row>
    <row r="911" spans="1:6">
      <c r="A911" t="str">
        <f>IFERROR(IF((A910+1&lt;='Steps 1+2'!$E$13),A910+1," "),"")</f>
        <v/>
      </c>
      <c r="B911" s="21" t="str">
        <f>IF(ISNUMBER(A911),'Steps 3+4'!B823," ")</f>
        <v xml:space="preserve"> </v>
      </c>
      <c r="C911" s="21" t="str">
        <f t="shared" si="22"/>
        <v xml:space="preserve"> </v>
      </c>
      <c r="F911" s="4" t="e">
        <f>VLOOKUP(E911,'Steps 3+4'!B:G,5,FALSE)</f>
        <v>#N/A</v>
      </c>
    </row>
    <row r="912" spans="1:6">
      <c r="A912" t="str">
        <f>IFERROR(IF((A911+1&lt;='Steps 1+2'!$E$13),A911+1," "),"")</f>
        <v/>
      </c>
      <c r="B912" s="21" t="str">
        <f>IF(ISNUMBER(A912),'Steps 3+4'!B824," ")</f>
        <v xml:space="preserve"> </v>
      </c>
      <c r="C912" s="21" t="str">
        <f t="shared" si="22"/>
        <v xml:space="preserve"> </v>
      </c>
      <c r="F912" s="4" t="e">
        <f>VLOOKUP(E912,'Steps 3+4'!B:G,5,FALSE)</f>
        <v>#N/A</v>
      </c>
    </row>
    <row r="913" spans="1:6">
      <c r="A913" t="str">
        <f>IFERROR(IF((A912+1&lt;='Steps 1+2'!$E$13),A912+1," "),"")</f>
        <v/>
      </c>
      <c r="B913" s="21" t="str">
        <f>IF(ISNUMBER(A913),'Steps 3+4'!B825," ")</f>
        <v xml:space="preserve"> </v>
      </c>
      <c r="C913" s="21" t="str">
        <f t="shared" si="22"/>
        <v xml:space="preserve"> </v>
      </c>
      <c r="F913" s="4" t="e">
        <f>VLOOKUP(E913,'Steps 3+4'!B:G,5,FALSE)</f>
        <v>#N/A</v>
      </c>
    </row>
    <row r="914" spans="1:6">
      <c r="A914" t="str">
        <f>IFERROR(IF((A913+1&lt;='Steps 1+2'!$E$13),A913+1," "),"")</f>
        <v/>
      </c>
      <c r="B914" s="21" t="str">
        <f>IF(ISNUMBER(A914),'Steps 3+4'!B826," ")</f>
        <v xml:space="preserve"> </v>
      </c>
      <c r="C914" s="21" t="str">
        <f t="shared" si="22"/>
        <v xml:space="preserve"> </v>
      </c>
      <c r="F914" s="4" t="e">
        <f>VLOOKUP(E914,'Steps 3+4'!B:G,5,FALSE)</f>
        <v>#N/A</v>
      </c>
    </row>
    <row r="915" spans="1:6">
      <c r="A915" t="str">
        <f>IFERROR(IF((A914+1&lt;='Steps 1+2'!$E$13),A914+1," "),"")</f>
        <v/>
      </c>
      <c r="B915" s="21" t="str">
        <f>IF(ISNUMBER(A915),'Steps 3+4'!B827," ")</f>
        <v xml:space="preserve"> </v>
      </c>
      <c r="C915" s="21" t="str">
        <f t="shared" si="22"/>
        <v xml:space="preserve"> </v>
      </c>
      <c r="F915" s="4" t="e">
        <f>VLOOKUP(E915,'Steps 3+4'!B:G,5,FALSE)</f>
        <v>#N/A</v>
      </c>
    </row>
    <row r="916" spans="1:6">
      <c r="A916" t="str">
        <f>IFERROR(IF((A915+1&lt;='Steps 1+2'!$E$13),A915+1," "),"")</f>
        <v/>
      </c>
      <c r="B916" s="21" t="str">
        <f>IF(ISNUMBER(A916),'Steps 3+4'!B828," ")</f>
        <v xml:space="preserve"> </v>
      </c>
      <c r="C916" s="21" t="str">
        <f t="shared" si="22"/>
        <v xml:space="preserve"> </v>
      </c>
      <c r="F916" s="4" t="e">
        <f>VLOOKUP(E916,'Steps 3+4'!B:G,5,FALSE)</f>
        <v>#N/A</v>
      </c>
    </row>
    <row r="917" spans="1:6">
      <c r="A917" t="str">
        <f>IFERROR(IF((A916+1&lt;='Steps 1+2'!$E$13),A916+1," "),"")</f>
        <v/>
      </c>
      <c r="B917" s="21" t="str">
        <f>IF(ISNUMBER(A917),'Steps 3+4'!B829," ")</f>
        <v xml:space="preserve"> </v>
      </c>
      <c r="C917" s="21" t="str">
        <f t="shared" si="22"/>
        <v xml:space="preserve"> </v>
      </c>
      <c r="F917" s="4" t="e">
        <f>VLOOKUP(E917,'Steps 3+4'!B:G,5,FALSE)</f>
        <v>#N/A</v>
      </c>
    </row>
    <row r="918" spans="1:6">
      <c r="A918" t="str">
        <f>IFERROR(IF((A917+1&lt;='Steps 1+2'!$E$13),A917+1," "),"")</f>
        <v/>
      </c>
      <c r="B918" s="21" t="str">
        <f>IF(ISNUMBER(A918),'Steps 3+4'!B830," ")</f>
        <v xml:space="preserve"> </v>
      </c>
      <c r="C918" s="21" t="str">
        <f t="shared" si="22"/>
        <v xml:space="preserve"> </v>
      </c>
      <c r="F918" s="4" t="e">
        <f>VLOOKUP(E918,'Steps 3+4'!B:G,5,FALSE)</f>
        <v>#N/A</v>
      </c>
    </row>
    <row r="919" spans="1:6">
      <c r="A919" t="str">
        <f>IFERROR(IF((A918+1&lt;='Steps 1+2'!$E$13),A918+1," "),"")</f>
        <v/>
      </c>
      <c r="B919" s="21" t="str">
        <f>IF(ISNUMBER(A919),'Steps 3+4'!B831," ")</f>
        <v xml:space="preserve"> </v>
      </c>
      <c r="C919" s="21" t="str">
        <f t="shared" si="22"/>
        <v xml:space="preserve"> </v>
      </c>
      <c r="F919" s="4" t="e">
        <f>VLOOKUP(E919,'Steps 3+4'!B:G,5,FALSE)</f>
        <v>#N/A</v>
      </c>
    </row>
    <row r="920" spans="1:6">
      <c r="A920" t="str">
        <f>IFERROR(IF((A919+1&lt;='Steps 1+2'!$E$13),A919+1," "),"")</f>
        <v/>
      </c>
      <c r="B920" s="21" t="str">
        <f>IF(ISNUMBER(A920),'Steps 3+4'!B832," ")</f>
        <v xml:space="preserve"> </v>
      </c>
      <c r="C920" s="21" t="str">
        <f t="shared" si="22"/>
        <v xml:space="preserve"> </v>
      </c>
      <c r="F920" s="4" t="e">
        <f>VLOOKUP(E920,'Steps 3+4'!B:G,5,FALSE)</f>
        <v>#N/A</v>
      </c>
    </row>
    <row r="921" spans="1:6">
      <c r="A921" t="str">
        <f>IFERROR(IF((A920+1&lt;='Steps 1+2'!$E$13),A920+1," "),"")</f>
        <v/>
      </c>
      <c r="B921" s="21" t="str">
        <f>IF(ISNUMBER(A921),'Steps 3+4'!B833," ")</f>
        <v xml:space="preserve"> </v>
      </c>
      <c r="C921" s="21" t="str">
        <f t="shared" si="22"/>
        <v xml:space="preserve"> </v>
      </c>
      <c r="F921" s="4" t="e">
        <f>VLOOKUP(E921,'Steps 3+4'!B:G,5,FALSE)</f>
        <v>#N/A</v>
      </c>
    </row>
    <row r="922" spans="1:6">
      <c r="A922" t="str">
        <f>IFERROR(IF((A921+1&lt;='Steps 1+2'!$E$13),A921+1," "),"")</f>
        <v/>
      </c>
      <c r="B922" s="21" t="str">
        <f>IF(ISNUMBER(A922),'Steps 3+4'!B834," ")</f>
        <v xml:space="preserve"> </v>
      </c>
      <c r="C922" s="21" t="str">
        <f t="shared" si="22"/>
        <v xml:space="preserve"> </v>
      </c>
      <c r="F922" s="4" t="e">
        <f>VLOOKUP(E922,'Steps 3+4'!B:G,5,FALSE)</f>
        <v>#N/A</v>
      </c>
    </row>
    <row r="923" spans="1:6">
      <c r="A923" t="str">
        <f>IFERROR(IF((A922+1&lt;='Steps 1+2'!$E$13),A922+1," "),"")</f>
        <v/>
      </c>
      <c r="B923" s="21" t="str">
        <f>IF(ISNUMBER(A923),'Steps 3+4'!B835," ")</f>
        <v xml:space="preserve"> </v>
      </c>
      <c r="C923" s="21" t="str">
        <f t="shared" si="22"/>
        <v xml:space="preserve"> </v>
      </c>
      <c r="F923" s="4" t="e">
        <f>VLOOKUP(E923,'Steps 3+4'!B:G,5,FALSE)</f>
        <v>#N/A</v>
      </c>
    </row>
    <row r="924" spans="1:6">
      <c r="A924" t="str">
        <f>IFERROR(IF((A923+1&lt;='Steps 1+2'!$E$13),A923+1," "),"")</f>
        <v/>
      </c>
      <c r="B924" s="21" t="str">
        <f>IF(ISNUMBER(A924),'Steps 3+4'!B836," ")</f>
        <v xml:space="preserve"> </v>
      </c>
      <c r="C924" s="21" t="str">
        <f t="shared" si="22"/>
        <v xml:space="preserve"> </v>
      </c>
      <c r="F924" s="4" t="e">
        <f>VLOOKUP(E924,'Steps 3+4'!B:G,5,FALSE)</f>
        <v>#N/A</v>
      </c>
    </row>
    <row r="925" spans="1:6">
      <c r="A925" t="str">
        <f>IFERROR(IF((A924+1&lt;='Steps 1+2'!$E$13),A924+1," "),"")</f>
        <v/>
      </c>
      <c r="B925" s="21" t="str">
        <f>IF(ISNUMBER(A925),'Steps 3+4'!B837," ")</f>
        <v xml:space="preserve"> </v>
      </c>
      <c r="C925" s="21" t="str">
        <f t="shared" si="22"/>
        <v xml:space="preserve"> </v>
      </c>
      <c r="F925" s="4" t="e">
        <f>VLOOKUP(E925,'Steps 3+4'!B:G,5,FALSE)</f>
        <v>#N/A</v>
      </c>
    </row>
    <row r="926" spans="1:6">
      <c r="A926" t="str">
        <f>IFERROR(IF((A925+1&lt;='Steps 1+2'!$E$13),A925+1," "),"")</f>
        <v/>
      </c>
      <c r="B926" s="21" t="str">
        <f>IF(ISNUMBER(A926),'Steps 3+4'!B838," ")</f>
        <v xml:space="preserve"> </v>
      </c>
      <c r="C926" s="21" t="str">
        <f t="shared" si="22"/>
        <v xml:space="preserve"> </v>
      </c>
      <c r="F926" s="4" t="e">
        <f>VLOOKUP(E926,'Steps 3+4'!B:G,5,FALSE)</f>
        <v>#N/A</v>
      </c>
    </row>
    <row r="927" spans="1:6">
      <c r="A927" t="str">
        <f>IFERROR(IF((A926+1&lt;='Steps 1+2'!$E$13),A926+1," "),"")</f>
        <v/>
      </c>
      <c r="B927" s="21" t="str">
        <f>IF(ISNUMBER(A927),'Steps 3+4'!B839," ")</f>
        <v xml:space="preserve"> </v>
      </c>
      <c r="C927" s="21" t="str">
        <f t="shared" si="22"/>
        <v xml:space="preserve"> </v>
      </c>
      <c r="F927" s="4" t="e">
        <f>VLOOKUP(E927,'Steps 3+4'!B:G,5,FALSE)</f>
        <v>#N/A</v>
      </c>
    </row>
    <row r="928" spans="1:6">
      <c r="A928" t="str">
        <f>IFERROR(IF((A927+1&lt;='Steps 1+2'!$E$13),A927+1," "),"")</f>
        <v/>
      </c>
      <c r="B928" s="21" t="str">
        <f>IF(ISNUMBER(A928),'Steps 3+4'!B840," ")</f>
        <v xml:space="preserve"> </v>
      </c>
      <c r="C928" s="21" t="str">
        <f t="shared" si="22"/>
        <v xml:space="preserve"> </v>
      </c>
      <c r="F928" s="4" t="e">
        <f>VLOOKUP(E928,'Steps 3+4'!B:G,5,FALSE)</f>
        <v>#N/A</v>
      </c>
    </row>
    <row r="929" spans="1:6">
      <c r="A929" t="str">
        <f>IFERROR(IF((A928+1&lt;='Steps 1+2'!$E$13),A928+1," "),"")</f>
        <v/>
      </c>
      <c r="B929" s="21" t="str">
        <f>IF(ISNUMBER(A929),'Steps 3+4'!B841," ")</f>
        <v xml:space="preserve"> </v>
      </c>
      <c r="C929" s="21" t="str">
        <f t="shared" si="22"/>
        <v xml:space="preserve"> </v>
      </c>
      <c r="F929" s="4" t="e">
        <f>VLOOKUP(E929,'Steps 3+4'!B:G,5,FALSE)</f>
        <v>#N/A</v>
      </c>
    </row>
    <row r="930" spans="1:6">
      <c r="A930" t="str">
        <f>IFERROR(IF((A929+1&lt;='Steps 1+2'!$E$13),A929+1," "),"")</f>
        <v/>
      </c>
      <c r="B930" s="21" t="str">
        <f>IF(ISNUMBER(A930),'Steps 3+4'!B842," ")</f>
        <v xml:space="preserve"> </v>
      </c>
      <c r="C930" s="21" t="str">
        <f t="shared" si="22"/>
        <v xml:space="preserve"> </v>
      </c>
      <c r="F930" s="4" t="e">
        <f>VLOOKUP(E930,'Steps 3+4'!B:G,5,FALSE)</f>
        <v>#N/A</v>
      </c>
    </row>
    <row r="931" spans="1:6">
      <c r="A931" t="str">
        <f>IFERROR(IF((A930+1&lt;='Steps 1+2'!$E$13),A930+1," "),"")</f>
        <v/>
      </c>
      <c r="B931" s="21" t="str">
        <f>IF(ISNUMBER(A931),'Steps 3+4'!B843," ")</f>
        <v xml:space="preserve"> </v>
      </c>
      <c r="C931" s="21" t="str">
        <f t="shared" si="22"/>
        <v xml:space="preserve"> </v>
      </c>
      <c r="F931" s="4" t="e">
        <f>VLOOKUP(E931,'Steps 3+4'!B:G,5,FALSE)</f>
        <v>#N/A</v>
      </c>
    </row>
    <row r="932" spans="1:6">
      <c r="A932" t="str">
        <f>IFERROR(IF((A931+1&lt;='Steps 1+2'!$E$13),A931+1," "),"")</f>
        <v/>
      </c>
      <c r="B932" s="21" t="str">
        <f>IF(ISNUMBER(A932),'Steps 3+4'!B844," ")</f>
        <v xml:space="preserve"> </v>
      </c>
      <c r="C932" s="21" t="str">
        <f t="shared" si="22"/>
        <v xml:space="preserve"> </v>
      </c>
      <c r="F932" s="4" t="e">
        <f>VLOOKUP(E932,'Steps 3+4'!B:G,5,FALSE)</f>
        <v>#N/A</v>
      </c>
    </row>
    <row r="933" spans="1:6">
      <c r="A933" t="str">
        <f>IFERROR(IF((A932+1&lt;='Steps 1+2'!$E$13),A932+1," "),"")</f>
        <v/>
      </c>
      <c r="B933" s="21" t="str">
        <f>IF(ISNUMBER(A933),'Steps 3+4'!B845," ")</f>
        <v xml:space="preserve"> </v>
      </c>
      <c r="C933" s="21" t="str">
        <f t="shared" si="22"/>
        <v xml:space="preserve"> </v>
      </c>
      <c r="F933" s="4" t="e">
        <f>VLOOKUP(E933,'Steps 3+4'!B:G,5,FALSE)</f>
        <v>#N/A</v>
      </c>
    </row>
    <row r="934" spans="1:6">
      <c r="A934" t="str">
        <f>IFERROR(IF((A933+1&lt;='Steps 1+2'!$E$13),A933+1," "),"")</f>
        <v/>
      </c>
      <c r="B934" s="21" t="str">
        <f>IF(ISNUMBER(A934),'Steps 3+4'!B846," ")</f>
        <v xml:space="preserve"> </v>
      </c>
      <c r="C934" s="21" t="str">
        <f t="shared" si="22"/>
        <v xml:space="preserve"> </v>
      </c>
      <c r="F934" s="4" t="e">
        <f>VLOOKUP(E934,'Steps 3+4'!B:G,5,FALSE)</f>
        <v>#N/A</v>
      </c>
    </row>
    <row r="935" spans="1:6">
      <c r="A935" t="str">
        <f>IFERROR(IF((A934+1&lt;='Steps 1+2'!$E$13),A934+1," "),"")</f>
        <v/>
      </c>
      <c r="B935" s="21" t="str">
        <f>IF(ISNUMBER(A935),'Steps 3+4'!B847," ")</f>
        <v xml:space="preserve"> </v>
      </c>
      <c r="C935" s="21" t="str">
        <f t="shared" si="22"/>
        <v xml:space="preserve"> </v>
      </c>
      <c r="F935" s="4" t="e">
        <f>VLOOKUP(E935,'Steps 3+4'!B:G,5,FALSE)</f>
        <v>#N/A</v>
      </c>
    </row>
    <row r="936" spans="1:6">
      <c r="A936" t="str">
        <f>IFERROR(IF((A935+1&lt;='Steps 1+2'!$E$13),A935+1," "),"")</f>
        <v/>
      </c>
      <c r="B936" s="21" t="str">
        <f>IF(ISNUMBER(A936),'Steps 3+4'!B848," ")</f>
        <v xml:space="preserve"> </v>
      </c>
      <c r="C936" s="21" t="str">
        <f t="shared" si="22"/>
        <v xml:space="preserve"> </v>
      </c>
      <c r="F936" s="4" t="e">
        <f>VLOOKUP(E936,'Steps 3+4'!B:G,5,FALSE)</f>
        <v>#N/A</v>
      </c>
    </row>
    <row r="937" spans="1:6">
      <c r="A937" t="str">
        <f>IFERROR(IF((A936+1&lt;='Steps 1+2'!$E$13),A936+1," "),"")</f>
        <v/>
      </c>
      <c r="B937" s="21" t="str">
        <f>IF(ISNUMBER(A937),'Steps 3+4'!B849," ")</f>
        <v xml:space="preserve"> </v>
      </c>
      <c r="C937" s="21" t="str">
        <f t="shared" si="22"/>
        <v xml:space="preserve"> </v>
      </c>
      <c r="F937" s="4" t="e">
        <f>VLOOKUP(E937,'Steps 3+4'!B:G,5,FALSE)</f>
        <v>#N/A</v>
      </c>
    </row>
    <row r="938" spans="1:6">
      <c r="A938" t="str">
        <f>IFERROR(IF((A937+1&lt;='Steps 1+2'!$E$13),A937+1," "),"")</f>
        <v/>
      </c>
      <c r="B938" s="21" t="str">
        <f>IF(ISNUMBER(A938),'Steps 3+4'!B850," ")</f>
        <v xml:space="preserve"> </v>
      </c>
      <c r="C938" s="21" t="str">
        <f t="shared" si="22"/>
        <v xml:space="preserve"> </v>
      </c>
      <c r="F938" s="4" t="e">
        <f>VLOOKUP(E938,'Steps 3+4'!B:G,5,FALSE)</f>
        <v>#N/A</v>
      </c>
    </row>
    <row r="939" spans="1:6">
      <c r="A939" t="str">
        <f>IFERROR(IF((A938+1&lt;='Steps 1+2'!$E$13),A938+1," "),"")</f>
        <v/>
      </c>
      <c r="B939" s="21" t="str">
        <f>IF(ISNUMBER(A939),'Steps 3+4'!B851," ")</f>
        <v xml:space="preserve"> </v>
      </c>
      <c r="C939" s="21" t="str">
        <f t="shared" si="22"/>
        <v xml:space="preserve"> </v>
      </c>
      <c r="F939" s="4" t="e">
        <f>VLOOKUP(E939,'Steps 3+4'!B:G,5,FALSE)</f>
        <v>#N/A</v>
      </c>
    </row>
    <row r="940" spans="1:6">
      <c r="A940" t="str">
        <f>IFERROR(IF((A939+1&lt;='Steps 1+2'!$E$13),A939+1," "),"")</f>
        <v/>
      </c>
      <c r="B940" s="21" t="str">
        <f>IF(ISNUMBER(A940),'Steps 3+4'!B852," ")</f>
        <v xml:space="preserve"> </v>
      </c>
      <c r="C940" s="21" t="str">
        <f t="shared" si="22"/>
        <v xml:space="preserve"> </v>
      </c>
      <c r="F940" s="4" t="e">
        <f>VLOOKUP(E940,'Steps 3+4'!B:G,5,FALSE)</f>
        <v>#N/A</v>
      </c>
    </row>
    <row r="941" spans="1:6">
      <c r="A941" t="str">
        <f>IFERROR(IF((A940+1&lt;='Steps 1+2'!$E$13),A940+1," "),"")</f>
        <v/>
      </c>
      <c r="B941" s="21" t="str">
        <f>IF(ISNUMBER(A941),'Steps 3+4'!B853," ")</f>
        <v xml:space="preserve"> </v>
      </c>
      <c r="C941" s="21" t="str">
        <f t="shared" si="22"/>
        <v xml:space="preserve"> </v>
      </c>
      <c r="F941" s="4" t="e">
        <f>VLOOKUP(E941,'Steps 3+4'!B:G,5,FALSE)</f>
        <v>#N/A</v>
      </c>
    </row>
    <row r="942" spans="1:6">
      <c r="A942" t="str">
        <f>IFERROR(IF((A941+1&lt;='Steps 1+2'!$E$13),A941+1," "),"")</f>
        <v/>
      </c>
      <c r="B942" s="21" t="str">
        <f>IF(ISNUMBER(A942),'Steps 3+4'!B854," ")</f>
        <v xml:space="preserve"> </v>
      </c>
      <c r="C942" s="21" t="str">
        <f t="shared" si="22"/>
        <v xml:space="preserve"> </v>
      </c>
      <c r="F942" s="4" t="e">
        <f>VLOOKUP(E942,'Steps 3+4'!B:G,5,FALSE)</f>
        <v>#N/A</v>
      </c>
    </row>
    <row r="943" spans="1:6">
      <c r="A943" t="str">
        <f>IFERROR(IF((A942+1&lt;='Steps 1+2'!$E$13),A942+1," "),"")</f>
        <v/>
      </c>
      <c r="B943" s="21" t="str">
        <f>IF(ISNUMBER(A943),'Steps 3+4'!B855," ")</f>
        <v xml:space="preserve"> </v>
      </c>
      <c r="C943" s="21" t="str">
        <f t="shared" si="22"/>
        <v xml:space="preserve"> </v>
      </c>
      <c r="F943" s="4" t="e">
        <f>VLOOKUP(E943,'Steps 3+4'!B:G,5,FALSE)</f>
        <v>#N/A</v>
      </c>
    </row>
    <row r="944" spans="1:6">
      <c r="A944" t="str">
        <f>IFERROR(IF((A943+1&lt;='Steps 1+2'!$E$13),A943+1," "),"")</f>
        <v/>
      </c>
      <c r="B944" s="21" t="str">
        <f>IF(ISNUMBER(A944),'Steps 3+4'!B856," ")</f>
        <v xml:space="preserve"> </v>
      </c>
      <c r="C944" s="21" t="str">
        <f t="shared" si="22"/>
        <v xml:space="preserve"> </v>
      </c>
      <c r="F944" s="4" t="e">
        <f>VLOOKUP(E944,'Steps 3+4'!B:G,5,FALSE)</f>
        <v>#N/A</v>
      </c>
    </row>
    <row r="945" spans="1:6">
      <c r="A945" t="str">
        <f>IFERROR(IF((A944+1&lt;='Steps 1+2'!$E$13),A944+1," "),"")</f>
        <v/>
      </c>
      <c r="B945" s="21" t="str">
        <f>IF(ISNUMBER(A945),'Steps 3+4'!B857," ")</f>
        <v xml:space="preserve"> </v>
      </c>
      <c r="C945" s="21" t="str">
        <f t="shared" si="22"/>
        <v xml:space="preserve"> </v>
      </c>
      <c r="F945" s="4" t="e">
        <f>VLOOKUP(E945,'Steps 3+4'!B:G,5,FALSE)</f>
        <v>#N/A</v>
      </c>
    </row>
    <row r="946" spans="1:6">
      <c r="A946" t="str">
        <f>IFERROR(IF((A945+1&lt;='Steps 1+2'!$E$13),A945+1," "),"")</f>
        <v/>
      </c>
      <c r="B946" s="21" t="str">
        <f>IF(ISNUMBER(A946),'Steps 3+4'!B858," ")</f>
        <v xml:space="preserve"> </v>
      </c>
      <c r="C946" s="21" t="str">
        <f t="shared" si="22"/>
        <v xml:space="preserve"> </v>
      </c>
      <c r="F946" s="4" t="e">
        <f>VLOOKUP(E946,'Steps 3+4'!B:G,5,FALSE)</f>
        <v>#N/A</v>
      </c>
    </row>
    <row r="947" spans="1:6">
      <c r="A947" t="str">
        <f>IFERROR(IF((A946+1&lt;='Steps 1+2'!$E$13),A946+1," "),"")</f>
        <v/>
      </c>
      <c r="B947" s="21" t="str">
        <f>IF(ISNUMBER(A947),'Steps 3+4'!B859," ")</f>
        <v xml:space="preserve"> </v>
      </c>
      <c r="C947" s="21" t="str">
        <f t="shared" si="22"/>
        <v xml:space="preserve"> </v>
      </c>
      <c r="F947" s="4" t="e">
        <f>VLOOKUP(E947,'Steps 3+4'!B:G,5,FALSE)</f>
        <v>#N/A</v>
      </c>
    </row>
    <row r="948" spans="1:6">
      <c r="A948" t="str">
        <f>IFERROR(IF((A947+1&lt;='Steps 1+2'!$E$13),A947+1," "),"")</f>
        <v/>
      </c>
      <c r="B948" s="21" t="str">
        <f>IF(ISNUMBER(A948),'Steps 3+4'!B860," ")</f>
        <v xml:space="preserve"> </v>
      </c>
      <c r="C948" s="21" t="str">
        <f t="shared" si="22"/>
        <v xml:space="preserve"> </v>
      </c>
      <c r="F948" s="4" t="e">
        <f>VLOOKUP(E948,'Steps 3+4'!B:G,5,FALSE)</f>
        <v>#N/A</v>
      </c>
    </row>
    <row r="949" spans="1:6">
      <c r="A949" t="str">
        <f>IFERROR(IF((A948+1&lt;='Steps 1+2'!$E$13),A948+1," "),"")</f>
        <v/>
      </c>
      <c r="B949" s="21" t="str">
        <f>IF(ISNUMBER(A949),'Steps 3+4'!B861," ")</f>
        <v xml:space="preserve"> </v>
      </c>
      <c r="C949" s="21" t="str">
        <f t="shared" si="22"/>
        <v xml:space="preserve"> </v>
      </c>
      <c r="F949" s="4" t="e">
        <f>VLOOKUP(E949,'Steps 3+4'!B:G,5,FALSE)</f>
        <v>#N/A</v>
      </c>
    </row>
    <row r="950" spans="1:6">
      <c r="A950" t="str">
        <f>IFERROR(IF((A949+1&lt;='Steps 1+2'!$E$13),A949+1," "),"")</f>
        <v/>
      </c>
      <c r="B950" s="21" t="str">
        <f>IF(ISNUMBER(A950),'Steps 3+4'!B862," ")</f>
        <v xml:space="preserve"> </v>
      </c>
      <c r="C950" s="21" t="str">
        <f t="shared" si="22"/>
        <v xml:space="preserve"> </v>
      </c>
      <c r="F950" s="4" t="e">
        <f>VLOOKUP(E950,'Steps 3+4'!B:G,5,FALSE)</f>
        <v>#N/A</v>
      </c>
    </row>
    <row r="951" spans="1:6">
      <c r="A951" t="str">
        <f>IFERROR(IF((A950+1&lt;='Steps 1+2'!$E$13),A950+1," "),"")</f>
        <v/>
      </c>
      <c r="B951" s="21" t="str">
        <f>IF(ISNUMBER(A951),'Steps 3+4'!B863," ")</f>
        <v xml:space="preserve"> </v>
      </c>
      <c r="C951" s="21" t="str">
        <f t="shared" si="22"/>
        <v xml:space="preserve"> </v>
      </c>
      <c r="F951" s="4" t="e">
        <f>VLOOKUP(E951,'Steps 3+4'!B:G,5,FALSE)</f>
        <v>#N/A</v>
      </c>
    </row>
    <row r="952" spans="1:6">
      <c r="A952" t="str">
        <f>IFERROR(IF((A951+1&lt;='Steps 1+2'!$E$13),A951+1," "),"")</f>
        <v/>
      </c>
      <c r="B952" s="21" t="str">
        <f>IF(ISNUMBER(A952),'Steps 3+4'!B864," ")</f>
        <v xml:space="preserve"> </v>
      </c>
      <c r="C952" s="21" t="str">
        <f t="shared" si="22"/>
        <v xml:space="preserve"> </v>
      </c>
      <c r="F952" s="4" t="e">
        <f>VLOOKUP(E952,'Steps 3+4'!B:G,5,FALSE)</f>
        <v>#N/A</v>
      </c>
    </row>
    <row r="953" spans="1:6">
      <c r="A953" t="str">
        <f>IFERROR(IF((A952+1&lt;='Steps 1+2'!$E$13),A952+1," "),"")</f>
        <v/>
      </c>
      <c r="B953" s="21" t="str">
        <f>IF(ISNUMBER(A953),'Steps 3+4'!B865," ")</f>
        <v xml:space="preserve"> </v>
      </c>
      <c r="C953" s="21" t="str">
        <f t="shared" si="22"/>
        <v xml:space="preserve"> </v>
      </c>
      <c r="F953" s="4" t="e">
        <f>VLOOKUP(E953,'Steps 3+4'!B:G,5,FALSE)</f>
        <v>#N/A</v>
      </c>
    </row>
    <row r="954" spans="1:6">
      <c r="A954" t="str">
        <f>IFERROR(IF((A953+1&lt;='Steps 1+2'!$E$13),A953+1," "),"")</f>
        <v/>
      </c>
      <c r="B954" s="21" t="str">
        <f>IF(ISNUMBER(A954),'Steps 3+4'!B866," ")</f>
        <v xml:space="preserve"> </v>
      </c>
      <c r="C954" s="21" t="str">
        <f t="shared" si="22"/>
        <v xml:space="preserve"> </v>
      </c>
      <c r="F954" s="4" t="e">
        <f>VLOOKUP(E954,'Steps 3+4'!B:G,5,FALSE)</f>
        <v>#N/A</v>
      </c>
    </row>
    <row r="955" spans="1:6">
      <c r="A955" t="str">
        <f>IFERROR(IF((A954+1&lt;='Steps 1+2'!$E$13),A954+1," "),"")</f>
        <v/>
      </c>
      <c r="B955" s="21" t="str">
        <f>IF(ISNUMBER(A955),'Steps 3+4'!B867," ")</f>
        <v xml:space="preserve"> </v>
      </c>
      <c r="C955" s="21" t="str">
        <f t="shared" si="22"/>
        <v xml:space="preserve"> </v>
      </c>
      <c r="F955" s="4" t="e">
        <f>VLOOKUP(E955,'Steps 3+4'!B:G,5,FALSE)</f>
        <v>#N/A</v>
      </c>
    </row>
    <row r="956" spans="1:6">
      <c r="A956" t="str">
        <f>IFERROR(IF((A955+1&lt;='Steps 1+2'!$E$13),A955+1," "),"")</f>
        <v/>
      </c>
      <c r="B956" s="21" t="str">
        <f>IF(ISNUMBER(A956),'Steps 3+4'!B868," ")</f>
        <v xml:space="preserve"> </v>
      </c>
      <c r="C956" s="21" t="str">
        <f t="shared" si="22"/>
        <v xml:space="preserve"> </v>
      </c>
      <c r="F956" s="4" t="e">
        <f>VLOOKUP(E956,'Steps 3+4'!B:G,5,FALSE)</f>
        <v>#N/A</v>
      </c>
    </row>
    <row r="957" spans="1:6">
      <c r="A957" t="str">
        <f>IFERROR(IF((A956+1&lt;='Steps 1+2'!$E$13),A956+1," "),"")</f>
        <v/>
      </c>
      <c r="B957" s="21" t="str">
        <f>IF(ISNUMBER(A957),'Steps 3+4'!B869," ")</f>
        <v xml:space="preserve"> </v>
      </c>
      <c r="C957" s="21" t="str">
        <f t="shared" si="22"/>
        <v xml:space="preserve"> </v>
      </c>
      <c r="F957" s="4" t="e">
        <f>VLOOKUP(E957,'Steps 3+4'!B:G,5,FALSE)</f>
        <v>#N/A</v>
      </c>
    </row>
    <row r="958" spans="1:6">
      <c r="A958" t="str">
        <f>IFERROR(IF((A957+1&lt;='Steps 1+2'!$E$13),A957+1," "),"")</f>
        <v/>
      </c>
      <c r="B958" s="21" t="str">
        <f>IF(ISNUMBER(A958),'Steps 3+4'!B870," ")</f>
        <v xml:space="preserve"> </v>
      </c>
      <c r="C958" s="21" t="str">
        <f t="shared" si="22"/>
        <v xml:space="preserve"> </v>
      </c>
      <c r="F958" s="4" t="e">
        <f>VLOOKUP(E958,'Steps 3+4'!B:G,5,FALSE)</f>
        <v>#N/A</v>
      </c>
    </row>
    <row r="959" spans="1:6">
      <c r="A959" t="str">
        <f>IFERROR(IF((A958+1&lt;='Steps 1+2'!$E$13),A958+1," "),"")</f>
        <v/>
      </c>
      <c r="B959" s="21" t="str">
        <f>IF(ISNUMBER(A959),'Steps 3+4'!B871," ")</f>
        <v xml:space="preserve"> </v>
      </c>
      <c r="C959" s="21" t="str">
        <f t="shared" si="22"/>
        <v xml:space="preserve"> </v>
      </c>
      <c r="F959" s="4" t="e">
        <f>VLOOKUP(E959,'Steps 3+4'!B:G,5,FALSE)</f>
        <v>#N/A</v>
      </c>
    </row>
    <row r="960" spans="1:6">
      <c r="A960" t="str">
        <f>IFERROR(IF((A959+1&lt;='Steps 1+2'!$E$13),A959+1," "),"")</f>
        <v/>
      </c>
      <c r="B960" s="21" t="str">
        <f>IF(ISNUMBER(A960),'Steps 3+4'!B872," ")</f>
        <v xml:space="preserve"> </v>
      </c>
      <c r="C960" s="21" t="str">
        <f t="shared" si="22"/>
        <v xml:space="preserve"> </v>
      </c>
      <c r="F960" s="4" t="e">
        <f>VLOOKUP(E960,'Steps 3+4'!B:G,5,FALSE)</f>
        <v>#N/A</v>
      </c>
    </row>
    <row r="961" spans="1:6">
      <c r="A961" t="str">
        <f>IFERROR(IF((A960+1&lt;='Steps 1+2'!$E$13),A960+1," "),"")</f>
        <v/>
      </c>
      <c r="B961" s="21" t="str">
        <f>IF(ISNUMBER(A961),'Steps 3+4'!B873," ")</f>
        <v xml:space="preserve"> </v>
      </c>
      <c r="C961" s="21" t="str">
        <f t="shared" si="22"/>
        <v xml:space="preserve"> </v>
      </c>
      <c r="F961" s="4" t="e">
        <f>VLOOKUP(E961,'Steps 3+4'!B:G,5,FALSE)</f>
        <v>#N/A</v>
      </c>
    </row>
    <row r="962" spans="1:6">
      <c r="A962" t="str">
        <f>IFERROR(IF((A961+1&lt;='Steps 1+2'!$E$13),A961+1," "),"")</f>
        <v/>
      </c>
      <c r="B962" s="21" t="str">
        <f>IF(ISNUMBER(A962),'Steps 3+4'!B874," ")</f>
        <v xml:space="preserve"> </v>
      </c>
      <c r="C962" s="21" t="str">
        <f t="shared" si="22"/>
        <v xml:space="preserve"> </v>
      </c>
      <c r="F962" s="4" t="e">
        <f>VLOOKUP(E962,'Steps 3+4'!B:G,5,FALSE)</f>
        <v>#N/A</v>
      </c>
    </row>
    <row r="963" spans="1:6">
      <c r="A963" t="str">
        <f>IFERROR(IF((A962+1&lt;='Steps 1+2'!$E$13),A962+1," "),"")</f>
        <v/>
      </c>
      <c r="B963" s="21" t="str">
        <f>IF(ISNUMBER(A963),'Steps 3+4'!B875," ")</f>
        <v xml:space="preserve"> </v>
      </c>
      <c r="C963" s="21" t="str">
        <f t="shared" si="22"/>
        <v xml:space="preserve"> </v>
      </c>
      <c r="F963" s="4" t="e">
        <f>VLOOKUP(E963,'Steps 3+4'!B:G,5,FALSE)</f>
        <v>#N/A</v>
      </c>
    </row>
    <row r="964" spans="1:6">
      <c r="A964" t="str">
        <f>IFERROR(IF((A963+1&lt;='Steps 1+2'!$E$13),A963+1," "),"")</f>
        <v/>
      </c>
      <c r="B964" s="21" t="str">
        <f>IF(ISNUMBER(A964),'Steps 3+4'!B876," ")</f>
        <v xml:space="preserve"> </v>
      </c>
      <c r="C964" s="21" t="str">
        <f t="shared" ref="C964:C1000" si="23">IFERROR(((LEFT(B964,2)&amp;MID(B964,4,3)&amp;RIGHT(B964,3))*1)," ")</f>
        <v xml:space="preserve"> </v>
      </c>
      <c r="F964" s="4" t="e">
        <f>VLOOKUP(E964,'Steps 3+4'!B:G,5,FALSE)</f>
        <v>#N/A</v>
      </c>
    </row>
    <row r="965" spans="1:6">
      <c r="A965" t="str">
        <f>IFERROR(IF((A964+1&lt;='Steps 1+2'!$E$13),A964+1," "),"")</f>
        <v/>
      </c>
      <c r="B965" s="21" t="str">
        <f>IF(ISNUMBER(A965),'Steps 3+4'!B877," ")</f>
        <v xml:space="preserve"> </v>
      </c>
      <c r="C965" s="21" t="str">
        <f t="shared" si="23"/>
        <v xml:space="preserve"> </v>
      </c>
      <c r="F965" s="4" t="e">
        <f>VLOOKUP(E965,'Steps 3+4'!B:G,5,FALSE)</f>
        <v>#N/A</v>
      </c>
    </row>
    <row r="966" spans="1:6">
      <c r="A966" t="str">
        <f>IFERROR(IF((A965+1&lt;='Steps 1+2'!$E$13),A965+1," "),"")</f>
        <v/>
      </c>
      <c r="B966" s="21" t="str">
        <f>IF(ISNUMBER(A966),'Steps 3+4'!B878," ")</f>
        <v xml:space="preserve"> </v>
      </c>
      <c r="C966" s="21" t="str">
        <f t="shared" si="23"/>
        <v xml:space="preserve"> </v>
      </c>
      <c r="F966" s="4" t="e">
        <f>VLOOKUP(E966,'Steps 3+4'!B:G,5,FALSE)</f>
        <v>#N/A</v>
      </c>
    </row>
    <row r="967" spans="1:6">
      <c r="A967" t="str">
        <f>IFERROR(IF((A966+1&lt;='Steps 1+2'!$E$13),A966+1," "),"")</f>
        <v/>
      </c>
      <c r="B967" s="21" t="str">
        <f>IF(ISNUMBER(A967),'Steps 3+4'!B879," ")</f>
        <v xml:space="preserve"> </v>
      </c>
      <c r="C967" s="21" t="str">
        <f t="shared" si="23"/>
        <v xml:space="preserve"> </v>
      </c>
      <c r="F967" s="4" t="e">
        <f>VLOOKUP(E967,'Steps 3+4'!B:G,5,FALSE)</f>
        <v>#N/A</v>
      </c>
    </row>
    <row r="968" spans="1:6">
      <c r="A968" t="str">
        <f>IFERROR(IF((A967+1&lt;='Steps 1+2'!$E$13),A967+1," "),"")</f>
        <v/>
      </c>
      <c r="B968" s="21" t="str">
        <f>IF(ISNUMBER(A968),'Steps 3+4'!B880," ")</f>
        <v xml:space="preserve"> </v>
      </c>
      <c r="C968" s="21" t="str">
        <f t="shared" si="23"/>
        <v xml:space="preserve"> </v>
      </c>
      <c r="F968" s="4" t="e">
        <f>VLOOKUP(E968,'Steps 3+4'!B:G,5,FALSE)</f>
        <v>#N/A</v>
      </c>
    </row>
    <row r="969" spans="1:6">
      <c r="A969" t="str">
        <f>IFERROR(IF((A968+1&lt;='Steps 1+2'!$E$13),A968+1," "),"")</f>
        <v/>
      </c>
      <c r="B969" s="21" t="str">
        <f>IF(ISNUMBER(A969),'Steps 3+4'!B881," ")</f>
        <v xml:space="preserve"> </v>
      </c>
      <c r="C969" s="21" t="str">
        <f t="shared" si="23"/>
        <v xml:space="preserve"> </v>
      </c>
      <c r="F969" s="4" t="e">
        <f>VLOOKUP(E969,'Steps 3+4'!B:G,5,FALSE)</f>
        <v>#N/A</v>
      </c>
    </row>
    <row r="970" spans="1:6">
      <c r="A970" t="str">
        <f>IFERROR(IF((A969+1&lt;='Steps 1+2'!$E$13),A969+1," "),"")</f>
        <v/>
      </c>
      <c r="B970" s="21" t="str">
        <f>IF(ISNUMBER(A970),'Steps 3+4'!B882," ")</f>
        <v xml:space="preserve"> </v>
      </c>
      <c r="C970" s="21" t="str">
        <f t="shared" si="23"/>
        <v xml:space="preserve"> </v>
      </c>
      <c r="F970" s="4" t="e">
        <f>VLOOKUP(E970,'Steps 3+4'!B:G,5,FALSE)</f>
        <v>#N/A</v>
      </c>
    </row>
    <row r="971" spans="1:6">
      <c r="A971" t="str">
        <f>IFERROR(IF((A970+1&lt;='Steps 1+2'!$E$13),A970+1," "),"")</f>
        <v/>
      </c>
      <c r="B971" s="21" t="str">
        <f>IF(ISNUMBER(A971),'Steps 3+4'!B883," ")</f>
        <v xml:space="preserve"> </v>
      </c>
      <c r="C971" s="21" t="str">
        <f t="shared" si="23"/>
        <v xml:space="preserve"> </v>
      </c>
      <c r="F971" s="4" t="e">
        <f>VLOOKUP(E971,'Steps 3+4'!B:G,5,FALSE)</f>
        <v>#N/A</v>
      </c>
    </row>
    <row r="972" spans="1:6">
      <c r="A972" t="str">
        <f>IFERROR(IF((A971+1&lt;='Steps 1+2'!$E$13),A971+1," "),"")</f>
        <v/>
      </c>
      <c r="B972" s="21" t="str">
        <f>IF(ISNUMBER(A972),'Steps 3+4'!B884," ")</f>
        <v xml:space="preserve"> </v>
      </c>
      <c r="C972" s="21" t="str">
        <f t="shared" si="23"/>
        <v xml:space="preserve"> </v>
      </c>
      <c r="F972" s="4" t="e">
        <f>VLOOKUP(E972,'Steps 3+4'!B:G,5,FALSE)</f>
        <v>#N/A</v>
      </c>
    </row>
    <row r="973" spans="1:6">
      <c r="A973" t="str">
        <f>IFERROR(IF((A972+1&lt;='Steps 1+2'!$E$13),A972+1," "),"")</f>
        <v/>
      </c>
      <c r="B973" s="21" t="str">
        <f>IF(ISNUMBER(A973),'Steps 3+4'!B885," ")</f>
        <v xml:space="preserve"> </v>
      </c>
      <c r="C973" s="21" t="str">
        <f t="shared" si="23"/>
        <v xml:space="preserve"> </v>
      </c>
      <c r="F973" s="4" t="e">
        <f>VLOOKUP(E973,'Steps 3+4'!B:G,5,FALSE)</f>
        <v>#N/A</v>
      </c>
    </row>
    <row r="974" spans="1:6">
      <c r="A974" t="str">
        <f>IFERROR(IF((A973+1&lt;='Steps 1+2'!$E$13),A973+1," "),"")</f>
        <v/>
      </c>
      <c r="B974" s="21" t="str">
        <f>IF(ISNUMBER(A974),'Steps 3+4'!B886," ")</f>
        <v xml:space="preserve"> </v>
      </c>
      <c r="C974" s="21" t="str">
        <f t="shared" si="23"/>
        <v xml:space="preserve"> </v>
      </c>
      <c r="F974" s="4" t="e">
        <f>VLOOKUP(E974,'Steps 3+4'!B:G,5,FALSE)</f>
        <v>#N/A</v>
      </c>
    </row>
    <row r="975" spans="1:6">
      <c r="A975" t="str">
        <f>IFERROR(IF((A974+1&lt;='Steps 1+2'!$E$13),A974+1," "),"")</f>
        <v/>
      </c>
      <c r="B975" s="21" t="str">
        <f>IF(ISNUMBER(A975),'Steps 3+4'!B887," ")</f>
        <v xml:space="preserve"> </v>
      </c>
      <c r="C975" s="21" t="str">
        <f t="shared" si="23"/>
        <v xml:space="preserve"> </v>
      </c>
      <c r="F975" s="4" t="e">
        <f>VLOOKUP(E975,'Steps 3+4'!B:G,5,FALSE)</f>
        <v>#N/A</v>
      </c>
    </row>
    <row r="976" spans="1:6">
      <c r="A976" t="str">
        <f>IFERROR(IF((A975+1&lt;='Steps 1+2'!$E$13),A975+1," "),"")</f>
        <v/>
      </c>
      <c r="B976" s="21" t="str">
        <f>IF(ISNUMBER(A976),'Steps 3+4'!B888," ")</f>
        <v xml:space="preserve"> </v>
      </c>
      <c r="C976" s="21" t="str">
        <f t="shared" si="23"/>
        <v xml:space="preserve"> </v>
      </c>
      <c r="F976" s="4" t="e">
        <f>VLOOKUP(E976,'Steps 3+4'!B:G,5,FALSE)</f>
        <v>#N/A</v>
      </c>
    </row>
    <row r="977" spans="1:6">
      <c r="A977" t="str">
        <f>IFERROR(IF((A976+1&lt;='Steps 1+2'!$E$13),A976+1," "),"")</f>
        <v/>
      </c>
      <c r="B977" s="21" t="str">
        <f>IF(ISNUMBER(A977),'Steps 3+4'!B889," ")</f>
        <v xml:space="preserve"> </v>
      </c>
      <c r="C977" s="21" t="str">
        <f t="shared" si="23"/>
        <v xml:space="preserve"> </v>
      </c>
      <c r="F977" s="4" t="e">
        <f>VLOOKUP(E977,'Steps 3+4'!B:G,5,FALSE)</f>
        <v>#N/A</v>
      </c>
    </row>
    <row r="978" spans="1:6">
      <c r="A978" t="str">
        <f>IFERROR(IF((A977+1&lt;='Steps 1+2'!$E$13),A977+1," "),"")</f>
        <v/>
      </c>
      <c r="B978" s="21" t="str">
        <f>IF(ISNUMBER(A978),'Steps 3+4'!B890," ")</f>
        <v xml:space="preserve"> </v>
      </c>
      <c r="C978" s="21" t="str">
        <f t="shared" si="23"/>
        <v xml:space="preserve"> </v>
      </c>
      <c r="F978" s="4" t="e">
        <f>VLOOKUP(E978,'Steps 3+4'!B:G,5,FALSE)</f>
        <v>#N/A</v>
      </c>
    </row>
    <row r="979" spans="1:6">
      <c r="A979" t="str">
        <f>IFERROR(IF((A978+1&lt;='Steps 1+2'!$E$13),A978+1," "),"")</f>
        <v/>
      </c>
      <c r="B979" s="21" t="str">
        <f>IF(ISNUMBER(A979),'Steps 3+4'!B891," ")</f>
        <v xml:space="preserve"> </v>
      </c>
      <c r="C979" s="21" t="str">
        <f t="shared" si="23"/>
        <v xml:space="preserve"> </v>
      </c>
      <c r="F979" s="4" t="e">
        <f>VLOOKUP(E979,'Steps 3+4'!B:G,5,FALSE)</f>
        <v>#N/A</v>
      </c>
    </row>
    <row r="980" spans="1:6">
      <c r="A980" t="str">
        <f>IFERROR(IF((A979+1&lt;='Steps 1+2'!$E$13),A979+1," "),"")</f>
        <v/>
      </c>
      <c r="B980" s="21" t="str">
        <f>IF(ISNUMBER(A980),'Steps 3+4'!B892," ")</f>
        <v xml:space="preserve"> </v>
      </c>
      <c r="C980" s="21" t="str">
        <f t="shared" si="23"/>
        <v xml:space="preserve"> </v>
      </c>
      <c r="F980" s="4" t="e">
        <f>VLOOKUP(E980,'Steps 3+4'!B:G,5,FALSE)</f>
        <v>#N/A</v>
      </c>
    </row>
    <row r="981" spans="1:6">
      <c r="A981" t="str">
        <f>IFERROR(IF((A980+1&lt;='Steps 1+2'!$E$13),A980+1," "),"")</f>
        <v/>
      </c>
      <c r="B981" s="21" t="str">
        <f>IF(ISNUMBER(A981),'Steps 3+4'!B893," ")</f>
        <v xml:space="preserve"> </v>
      </c>
      <c r="C981" s="21" t="str">
        <f t="shared" si="23"/>
        <v xml:space="preserve"> </v>
      </c>
      <c r="F981" s="4" t="e">
        <f>VLOOKUP(E981,'Steps 3+4'!B:G,5,FALSE)</f>
        <v>#N/A</v>
      </c>
    </row>
    <row r="982" spans="1:6">
      <c r="A982" t="str">
        <f>IFERROR(IF((A981+1&lt;='Steps 1+2'!$E$13),A981+1," "),"")</f>
        <v/>
      </c>
      <c r="B982" s="21" t="str">
        <f>IF(ISNUMBER(A982),'Steps 3+4'!B894," ")</f>
        <v xml:space="preserve"> </v>
      </c>
      <c r="C982" s="21" t="str">
        <f t="shared" si="23"/>
        <v xml:space="preserve"> </v>
      </c>
      <c r="F982" s="4" t="e">
        <f>VLOOKUP(E982,'Steps 3+4'!B:G,5,FALSE)</f>
        <v>#N/A</v>
      </c>
    </row>
    <row r="983" spans="1:6">
      <c r="A983" t="str">
        <f>IFERROR(IF((A982+1&lt;='Steps 1+2'!$E$13),A982+1," "),"")</f>
        <v/>
      </c>
      <c r="B983" s="21" t="str">
        <f>IF(ISNUMBER(A983),'Steps 3+4'!B895," ")</f>
        <v xml:space="preserve"> </v>
      </c>
      <c r="C983" s="21" t="str">
        <f t="shared" si="23"/>
        <v xml:space="preserve"> </v>
      </c>
      <c r="F983" s="4" t="e">
        <f>VLOOKUP(E983,'Steps 3+4'!B:G,5,FALSE)</f>
        <v>#N/A</v>
      </c>
    </row>
    <row r="984" spans="1:6">
      <c r="A984" t="str">
        <f>IFERROR(IF((A983+1&lt;='Steps 1+2'!$E$13),A983+1," "),"")</f>
        <v/>
      </c>
      <c r="B984" s="21" t="str">
        <f>IF(ISNUMBER(A984),'Steps 3+4'!B896," ")</f>
        <v xml:space="preserve"> </v>
      </c>
      <c r="C984" s="21" t="str">
        <f t="shared" si="23"/>
        <v xml:space="preserve"> </v>
      </c>
      <c r="F984" s="4" t="e">
        <f>VLOOKUP(E984,'Steps 3+4'!B:G,5,FALSE)</f>
        <v>#N/A</v>
      </c>
    </row>
    <row r="985" spans="1:6">
      <c r="A985" t="str">
        <f>IFERROR(IF((A984+1&lt;='Steps 1+2'!$E$13),A984+1," "),"")</f>
        <v/>
      </c>
      <c r="B985" s="21" t="str">
        <f>IF(ISNUMBER(A985),'Steps 3+4'!B897," ")</f>
        <v xml:space="preserve"> </v>
      </c>
      <c r="C985" s="21" t="str">
        <f t="shared" si="23"/>
        <v xml:space="preserve"> </v>
      </c>
      <c r="F985" s="4" t="e">
        <f>VLOOKUP(E985,'Steps 3+4'!B:G,5,FALSE)</f>
        <v>#N/A</v>
      </c>
    </row>
    <row r="986" spans="1:6">
      <c r="A986" t="str">
        <f>IFERROR(IF((A985+1&lt;='Steps 1+2'!$E$13),A985+1," "),"")</f>
        <v/>
      </c>
      <c r="B986" s="21" t="str">
        <f>IF(ISNUMBER(A986),'Steps 3+4'!B898," ")</f>
        <v xml:space="preserve"> </v>
      </c>
      <c r="C986" s="21" t="str">
        <f t="shared" si="23"/>
        <v xml:space="preserve"> </v>
      </c>
      <c r="F986" s="4" t="e">
        <f>VLOOKUP(E986,'Steps 3+4'!B:G,5,FALSE)</f>
        <v>#N/A</v>
      </c>
    </row>
    <row r="987" spans="1:6">
      <c r="A987" t="str">
        <f>IFERROR(IF((A986+1&lt;='Steps 1+2'!$E$13),A986+1," "),"")</f>
        <v/>
      </c>
      <c r="B987" s="21" t="str">
        <f>IF(ISNUMBER(A987),'Steps 3+4'!B899," ")</f>
        <v xml:space="preserve"> </v>
      </c>
      <c r="C987" s="21" t="str">
        <f t="shared" si="23"/>
        <v xml:space="preserve"> </v>
      </c>
      <c r="F987" s="4" t="e">
        <f>VLOOKUP(E987,'Steps 3+4'!B:G,5,FALSE)</f>
        <v>#N/A</v>
      </c>
    </row>
    <row r="988" spans="1:6">
      <c r="A988" t="str">
        <f>IFERROR(IF((A987+1&lt;='Steps 1+2'!$E$13),A987+1," "),"")</f>
        <v/>
      </c>
      <c r="B988" s="21" t="str">
        <f>IF(ISNUMBER(A988),'Steps 3+4'!B900," ")</f>
        <v xml:space="preserve"> </v>
      </c>
      <c r="C988" s="21" t="str">
        <f t="shared" si="23"/>
        <v xml:space="preserve"> </v>
      </c>
      <c r="F988" s="4" t="e">
        <f>VLOOKUP(E988,'Steps 3+4'!B:G,5,FALSE)</f>
        <v>#N/A</v>
      </c>
    </row>
    <row r="989" spans="1:6">
      <c r="A989" t="str">
        <f>IFERROR(IF((A988+1&lt;='Steps 1+2'!$E$13),A988+1," "),"")</f>
        <v/>
      </c>
      <c r="B989" s="21" t="str">
        <f>IF(ISNUMBER(A989),'Steps 3+4'!B901," ")</f>
        <v xml:space="preserve"> </v>
      </c>
      <c r="C989" s="21" t="str">
        <f t="shared" si="23"/>
        <v xml:space="preserve"> </v>
      </c>
      <c r="F989" s="4" t="e">
        <f>VLOOKUP(E989,'Steps 3+4'!B:G,5,FALSE)</f>
        <v>#N/A</v>
      </c>
    </row>
    <row r="990" spans="1:6">
      <c r="A990" t="str">
        <f>IFERROR(IF((A989+1&lt;='Steps 1+2'!$E$13),A989+1," "),"")</f>
        <v/>
      </c>
      <c r="B990" s="21" t="str">
        <f>IF(ISNUMBER(A990),'Steps 3+4'!B902," ")</f>
        <v xml:space="preserve"> </v>
      </c>
      <c r="C990" s="21" t="str">
        <f t="shared" si="23"/>
        <v xml:space="preserve"> </v>
      </c>
      <c r="F990" s="4" t="e">
        <f>VLOOKUP(E990,'Steps 3+4'!B:G,5,FALSE)</f>
        <v>#N/A</v>
      </c>
    </row>
    <row r="991" spans="1:6">
      <c r="A991" t="str">
        <f>IFERROR(IF((A990+1&lt;='Steps 1+2'!$E$13),A990+1," "),"")</f>
        <v/>
      </c>
      <c r="B991" s="21" t="str">
        <f>IF(ISNUMBER(A991),'Steps 3+4'!B903," ")</f>
        <v xml:space="preserve"> </v>
      </c>
      <c r="C991" s="21" t="str">
        <f t="shared" si="23"/>
        <v xml:space="preserve"> </v>
      </c>
      <c r="F991" s="4" t="e">
        <f>VLOOKUP(E991,'Steps 3+4'!B:G,5,FALSE)</f>
        <v>#N/A</v>
      </c>
    </row>
    <row r="992" spans="1:6">
      <c r="A992" t="str">
        <f>IFERROR(IF((A991+1&lt;='Steps 1+2'!$E$13),A991+1," "),"")</f>
        <v/>
      </c>
      <c r="B992" s="21" t="str">
        <f>IF(ISNUMBER(A992),'Steps 3+4'!B904," ")</f>
        <v xml:space="preserve"> </v>
      </c>
      <c r="C992" s="21" t="str">
        <f t="shared" si="23"/>
        <v xml:space="preserve"> </v>
      </c>
      <c r="F992" s="4" t="e">
        <f>VLOOKUP(E992,'Steps 3+4'!B:G,5,FALSE)</f>
        <v>#N/A</v>
      </c>
    </row>
    <row r="993" spans="1:6">
      <c r="A993" t="str">
        <f>IFERROR(IF((A992+1&lt;='Steps 1+2'!$E$13),A992+1," "),"")</f>
        <v/>
      </c>
      <c r="B993" s="21" t="str">
        <f>IF(ISNUMBER(A993),'Steps 3+4'!B905," ")</f>
        <v xml:space="preserve"> </v>
      </c>
      <c r="C993" s="21" t="str">
        <f t="shared" si="23"/>
        <v xml:space="preserve"> </v>
      </c>
      <c r="F993" s="4" t="e">
        <f>VLOOKUP(E993,'Steps 3+4'!B:G,5,FALSE)</f>
        <v>#N/A</v>
      </c>
    </row>
    <row r="994" spans="1:6">
      <c r="A994" t="str">
        <f>IFERROR(IF((A993+1&lt;='Steps 1+2'!$E$13),A993+1," "),"")</f>
        <v/>
      </c>
      <c r="B994" s="21" t="str">
        <f>IF(ISNUMBER(A994),'Steps 3+4'!B906," ")</f>
        <v xml:space="preserve"> </v>
      </c>
      <c r="C994" s="21" t="str">
        <f t="shared" si="23"/>
        <v xml:space="preserve"> </v>
      </c>
      <c r="F994" s="4" t="e">
        <f>VLOOKUP(E994,'Steps 3+4'!B:G,5,FALSE)</f>
        <v>#N/A</v>
      </c>
    </row>
    <row r="995" spans="1:6">
      <c r="A995" t="str">
        <f>IFERROR(IF((A994+1&lt;='Steps 1+2'!$E$13),A994+1," "),"")</f>
        <v/>
      </c>
      <c r="B995" s="21" t="str">
        <f>IF(ISNUMBER(A995),'Steps 3+4'!B907," ")</f>
        <v xml:space="preserve"> </v>
      </c>
      <c r="C995" s="21" t="str">
        <f t="shared" si="23"/>
        <v xml:space="preserve"> </v>
      </c>
      <c r="F995" s="4" t="e">
        <f>VLOOKUP(E995,'Steps 3+4'!B:G,5,FALSE)</f>
        <v>#N/A</v>
      </c>
    </row>
    <row r="996" spans="1:6">
      <c r="A996" t="str">
        <f>IFERROR(IF((A995+1&lt;='Steps 1+2'!$E$13),A995+1," "),"")</f>
        <v/>
      </c>
      <c r="B996" s="21" t="str">
        <f>IF(ISNUMBER(A996),'Steps 3+4'!B908," ")</f>
        <v xml:space="preserve"> </v>
      </c>
      <c r="C996" s="21" t="str">
        <f t="shared" si="23"/>
        <v xml:space="preserve"> </v>
      </c>
      <c r="F996" s="4" t="e">
        <f>VLOOKUP(E996,'Steps 3+4'!B:G,5,FALSE)</f>
        <v>#N/A</v>
      </c>
    </row>
    <row r="997" spans="1:6">
      <c r="A997" t="str">
        <f>IFERROR(IF((A996+1&lt;='Steps 1+2'!$E$13),A996+1," "),"")</f>
        <v/>
      </c>
      <c r="B997" s="21" t="str">
        <f>IF(ISNUMBER(A997),'Steps 3+4'!B909," ")</f>
        <v xml:space="preserve"> </v>
      </c>
      <c r="C997" s="21" t="str">
        <f t="shared" si="23"/>
        <v xml:space="preserve"> </v>
      </c>
      <c r="F997" s="4" t="e">
        <f>VLOOKUP(E997,'Steps 3+4'!B:G,5,FALSE)</f>
        <v>#N/A</v>
      </c>
    </row>
    <row r="998" spans="1:6">
      <c r="A998" t="str">
        <f>IFERROR(IF((A997+1&lt;='Steps 1+2'!$E$13),A997+1," "),"")</f>
        <v/>
      </c>
      <c r="B998" s="21" t="str">
        <f>IF(ISNUMBER(A998),'Steps 3+4'!B910," ")</f>
        <v xml:space="preserve"> </v>
      </c>
      <c r="C998" s="21" t="str">
        <f t="shared" si="23"/>
        <v xml:space="preserve"> </v>
      </c>
      <c r="F998" s="4" t="e">
        <f>VLOOKUP(E998,'Steps 3+4'!B:G,5,FALSE)</f>
        <v>#N/A</v>
      </c>
    </row>
    <row r="999" spans="1:6">
      <c r="A999" t="str">
        <f>IFERROR(IF((A998+1&lt;='Steps 1+2'!$E$13),A998+1," "),"")</f>
        <v/>
      </c>
      <c r="B999" s="21" t="str">
        <f>IF(ISNUMBER(A999),'Steps 3+4'!B911," ")</f>
        <v xml:space="preserve"> </v>
      </c>
      <c r="C999" s="21" t="str">
        <f t="shared" si="23"/>
        <v xml:space="preserve"> </v>
      </c>
      <c r="F999" s="4" t="e">
        <f>VLOOKUP(E999,'Steps 3+4'!B:G,5,FALSE)</f>
        <v>#N/A</v>
      </c>
    </row>
    <row r="1000" spans="1:6">
      <c r="A1000" t="str">
        <f>IFERROR(IF((A999+1&lt;='Steps 1+2'!$E$13),A999+1," "),"")</f>
        <v/>
      </c>
      <c r="B1000" s="21" t="str">
        <f>IF(ISNUMBER(A1000),'Steps 3+4'!B912," ")</f>
        <v xml:space="preserve"> </v>
      </c>
      <c r="C1000" s="21" t="str">
        <f t="shared" si="23"/>
        <v xml:space="preserve"> </v>
      </c>
      <c r="F1000" s="4" t="e">
        <f>VLOOKUP(E1000,'Steps 3+4'!B:G,5,FALSE)</f>
        <v>#N/A</v>
      </c>
    </row>
  </sheetData>
  <sheetProtection algorithmName="SHA-512" hashValue="JA+1g+kJ+YSwOIaCsCih87n/w30Wsyq1Rh98XBRKbactoLUss1mD5VZ1BbycjzeeUKf5WfkKLWrL3FP4Pr7XHw==" saltValue="B99kcgCAoovVCWXq0Lw4lQ==" spinCount="100000" sheet="1" objects="1" scenarios="1"/>
  <conditionalFormatting sqref="F2:F1000">
    <cfRule type="cellIs" dxfId="7" priority="1" operator="between">
      <formula>4</formula>
      <formula>6</formula>
    </cfRule>
    <cfRule type="cellIs" dxfId="6" priority="2" operator="between">
      <formula>1</formula>
      <formula>3.99999</formula>
    </cfRule>
  </conditionalFormatting>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D26"/>
  <sheetViews>
    <sheetView workbookViewId="0">
      <selection activeCell="D26" sqref="A1:D26"/>
    </sheetView>
  </sheetViews>
  <sheetFormatPr baseColWidth="10" defaultColWidth="11.453125" defaultRowHeight="14.5"/>
  <sheetData>
    <row r="1" spans="1:4">
      <c r="A1" t="s">
        <v>396</v>
      </c>
      <c r="B1">
        <v>100100101</v>
      </c>
      <c r="C1" t="s">
        <v>397</v>
      </c>
      <c r="D1" t="s">
        <v>398</v>
      </c>
    </row>
    <row r="2" spans="1:4">
      <c r="A2" t="s">
        <v>399</v>
      </c>
      <c r="B2">
        <v>100100102</v>
      </c>
      <c r="C2" t="s">
        <v>400</v>
      </c>
      <c r="D2" t="s">
        <v>401</v>
      </c>
    </row>
    <row r="3" spans="1:4">
      <c r="A3" t="s">
        <v>402</v>
      </c>
      <c r="B3">
        <v>100100103</v>
      </c>
      <c r="C3" t="s">
        <v>403</v>
      </c>
      <c r="D3" t="s">
        <v>404</v>
      </c>
    </row>
    <row r="4" spans="1:4">
      <c r="A4" t="s">
        <v>405</v>
      </c>
      <c r="B4">
        <v>100100104</v>
      </c>
      <c r="C4" t="s">
        <v>406</v>
      </c>
      <c r="D4" t="s">
        <v>407</v>
      </c>
    </row>
    <row r="5" spans="1:4">
      <c r="A5" t="s">
        <v>408</v>
      </c>
      <c r="B5">
        <v>100100105</v>
      </c>
      <c r="C5" t="s">
        <v>409</v>
      </c>
      <c r="D5" t="s">
        <v>410</v>
      </c>
    </row>
    <row r="6" spans="1:4">
      <c r="A6" t="s">
        <v>411</v>
      </c>
      <c r="B6">
        <v>100100106</v>
      </c>
      <c r="C6" t="s">
        <v>412</v>
      </c>
      <c r="D6" t="s">
        <v>413</v>
      </c>
    </row>
    <row r="7" spans="1:4">
      <c r="A7" t="s">
        <v>414</v>
      </c>
      <c r="B7">
        <v>100100107</v>
      </c>
      <c r="C7" t="s">
        <v>415</v>
      </c>
      <c r="D7" t="s">
        <v>416</v>
      </c>
    </row>
    <row r="8" spans="1:4">
      <c r="A8" t="s">
        <v>417</v>
      </c>
      <c r="B8">
        <v>100100108</v>
      </c>
      <c r="C8" t="s">
        <v>418</v>
      </c>
      <c r="D8" t="s">
        <v>419</v>
      </c>
    </row>
    <row r="9" spans="1:4">
      <c r="A9" t="s">
        <v>420</v>
      </c>
      <c r="B9">
        <v>100100109</v>
      </c>
      <c r="C9" t="s">
        <v>421</v>
      </c>
      <c r="D9" t="s">
        <v>422</v>
      </c>
    </row>
    <row r="10" spans="1:4">
      <c r="A10" t="s">
        <v>423</v>
      </c>
      <c r="B10">
        <v>100100110</v>
      </c>
      <c r="C10" t="s">
        <v>424</v>
      </c>
      <c r="D10" t="s">
        <v>425</v>
      </c>
    </row>
    <row r="11" spans="1:4">
      <c r="A11" t="s">
        <v>426</v>
      </c>
      <c r="B11">
        <v>100100111</v>
      </c>
      <c r="C11" t="s">
        <v>427</v>
      </c>
      <c r="D11" t="s">
        <v>428</v>
      </c>
    </row>
    <row r="12" spans="1:4">
      <c r="A12" t="s">
        <v>429</v>
      </c>
      <c r="B12">
        <v>100100112</v>
      </c>
      <c r="C12" t="s">
        <v>430</v>
      </c>
      <c r="D12" t="s">
        <v>431</v>
      </c>
    </row>
    <row r="13" spans="1:4">
      <c r="A13" t="s">
        <v>432</v>
      </c>
      <c r="B13">
        <v>100100113</v>
      </c>
      <c r="C13" t="s">
        <v>433</v>
      </c>
      <c r="D13" t="s">
        <v>434</v>
      </c>
    </row>
    <row r="14" spans="1:4">
      <c r="A14" t="s">
        <v>435</v>
      </c>
      <c r="B14">
        <v>100100114</v>
      </c>
      <c r="C14" t="s">
        <v>436</v>
      </c>
      <c r="D14" t="s">
        <v>437</v>
      </c>
    </row>
    <row r="15" spans="1:4">
      <c r="A15" t="s">
        <v>438</v>
      </c>
      <c r="B15">
        <v>100100115</v>
      </c>
      <c r="C15" t="s">
        <v>439</v>
      </c>
      <c r="D15" t="s">
        <v>440</v>
      </c>
    </row>
    <row r="16" spans="1:4">
      <c r="A16" t="s">
        <v>441</v>
      </c>
      <c r="B16">
        <v>100100116</v>
      </c>
      <c r="C16" t="s">
        <v>442</v>
      </c>
      <c r="D16" t="s">
        <v>443</v>
      </c>
    </row>
    <row r="17" spans="1:4">
      <c r="A17" t="s">
        <v>444</v>
      </c>
      <c r="B17">
        <v>100100117</v>
      </c>
      <c r="C17" t="s">
        <v>445</v>
      </c>
      <c r="D17" t="s">
        <v>446</v>
      </c>
    </row>
    <row r="18" spans="1:4">
      <c r="A18" t="s">
        <v>447</v>
      </c>
      <c r="B18">
        <v>100100118</v>
      </c>
      <c r="C18" t="s">
        <v>448</v>
      </c>
      <c r="D18" t="s">
        <v>449</v>
      </c>
    </row>
    <row r="19" spans="1:4">
      <c r="A19" t="s">
        <v>450</v>
      </c>
      <c r="B19">
        <v>100100119</v>
      </c>
      <c r="C19" t="s">
        <v>451</v>
      </c>
      <c r="D19" t="s">
        <v>452</v>
      </c>
    </row>
    <row r="20" spans="1:4">
      <c r="A20" t="s">
        <v>453</v>
      </c>
      <c r="B20">
        <v>100100120</v>
      </c>
      <c r="C20" t="s">
        <v>454</v>
      </c>
      <c r="D20" t="s">
        <v>455</v>
      </c>
    </row>
    <row r="21" spans="1:4">
      <c r="A21" t="s">
        <v>456</v>
      </c>
      <c r="B21">
        <v>100100121</v>
      </c>
      <c r="C21" t="s">
        <v>457</v>
      </c>
      <c r="D21" t="s">
        <v>458</v>
      </c>
    </row>
    <row r="22" spans="1:4">
      <c r="A22" t="s">
        <v>459</v>
      </c>
      <c r="B22">
        <v>100100122</v>
      </c>
      <c r="C22" t="s">
        <v>460</v>
      </c>
      <c r="D22" t="s">
        <v>461</v>
      </c>
    </row>
    <row r="23" spans="1:4">
      <c r="A23" t="s">
        <v>462</v>
      </c>
      <c r="B23">
        <v>100100123</v>
      </c>
      <c r="C23" t="s">
        <v>463</v>
      </c>
      <c r="D23" t="s">
        <v>464</v>
      </c>
    </row>
    <row r="24" spans="1:4">
      <c r="A24" t="s">
        <v>465</v>
      </c>
      <c r="B24">
        <v>100100124</v>
      </c>
      <c r="C24" t="s">
        <v>466</v>
      </c>
      <c r="D24" t="s">
        <v>467</v>
      </c>
    </row>
    <row r="25" spans="1:4">
      <c r="A25" t="s">
        <v>468</v>
      </c>
      <c r="B25">
        <v>100100125</v>
      </c>
      <c r="C25" t="s">
        <v>469</v>
      </c>
      <c r="D25" t="s">
        <v>470</v>
      </c>
    </row>
    <row r="26" spans="1:4">
      <c r="A26" t="s">
        <v>471</v>
      </c>
      <c r="B26">
        <v>100100126</v>
      </c>
      <c r="C26" t="s">
        <v>472</v>
      </c>
      <c r="D26" t="s">
        <v>473</v>
      </c>
    </row>
  </sheetData>
  <sheetProtection algorithmName="SHA-512" hashValue="oLzWrIxIFbPzzqPvr/GvwfCtqtEZdMjCTp6/IWyKXEoE0FHmamEpN5pEXMEAEKQX0MTB2tMJ3XXHQHMC0NbUXw==" saltValue="a+tDJjFdL2kynO6uFUi54Q==" spinCount="100000" sheet="1" objects="1" scenarios="1"/>
  <pageMargins left="0.7" right="0.7" top="0.78740157499999996" bottom="0.78740157499999996"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2:D47"/>
  <sheetViews>
    <sheetView showGridLines="0" view="pageLayout" zoomScaleNormal="115" workbookViewId="0">
      <selection activeCell="A14" sqref="A7:XFD14"/>
    </sheetView>
  </sheetViews>
  <sheetFormatPr baseColWidth="10" defaultColWidth="11.453125" defaultRowHeight="14.5"/>
  <cols>
    <col min="1" max="1" width="20.1796875" style="23" customWidth="1"/>
    <col min="2" max="2" width="20.1796875" customWidth="1"/>
    <col min="3" max="3" width="20.1796875" style="2" customWidth="1"/>
    <col min="4" max="4" width="20.1796875" customWidth="1"/>
  </cols>
  <sheetData>
    <row r="2" spans="1:4">
      <c r="B2" s="287" t="s">
        <v>474</v>
      </c>
      <c r="C2" s="287"/>
      <c r="D2" s="288"/>
    </row>
    <row r="3" spans="1:4">
      <c r="B3" s="287"/>
      <c r="C3" s="287"/>
      <c r="D3" s="288"/>
    </row>
    <row r="4" spans="1:4">
      <c r="D4" s="288"/>
    </row>
    <row r="5" spans="1:4">
      <c r="B5" s="5"/>
      <c r="C5" s="7"/>
      <c r="D5" s="288"/>
    </row>
    <row r="7" spans="1:4">
      <c r="A7" s="288" t="s">
        <v>475</v>
      </c>
      <c r="B7" s="288"/>
      <c r="C7" s="288"/>
      <c r="D7" s="288"/>
    </row>
    <row r="8" spans="1:4">
      <c r="B8" s="290" t="str">
        <f>IF(ISBLANK('Steps 1+2'!E10)," ",'Steps 1+2'!E10)</f>
        <v xml:space="preserve"> </v>
      </c>
      <c r="C8" s="291"/>
    </row>
    <row r="9" spans="1:4">
      <c r="B9" s="291" t="s">
        <v>476</v>
      </c>
      <c r="C9" s="291"/>
    </row>
    <row r="10" spans="1:4" ht="53.25" customHeight="1">
      <c r="A10" s="289" t="str">
        <f>IF(ISBLANK('Steps 1+2'!B16)," ",'Steps 1+2'!B16)</f>
        <v xml:space="preserve"> </v>
      </c>
      <c r="B10" s="289"/>
      <c r="C10" s="289"/>
      <c r="D10" s="289"/>
    </row>
    <row r="11" spans="1:4">
      <c r="B11" s="6" t="str">
        <f>IF(ISBLANK('Steps 1+2'!B10)," ",'Steps 1+2'!B10)</f>
        <v xml:space="preserve"> </v>
      </c>
      <c r="C11" s="6" t="str">
        <f>IF(ISBLANK('Steps 1+2'!B13)," ",'Steps 1+2'!B13)</f>
        <v xml:space="preserve"> </v>
      </c>
    </row>
    <row r="12" spans="1:4">
      <c r="B12" s="6"/>
      <c r="C12" s="6"/>
    </row>
    <row r="13" spans="1:4">
      <c r="A13" s="292" t="s">
        <v>477</v>
      </c>
      <c r="B13" s="292"/>
      <c r="C13" s="286" t="str">
        <f>(IF(ISBLANK('Steps 1+2'!B22)," ",'Steps 1+2'!B22))</f>
        <v xml:space="preserve"> </v>
      </c>
      <c r="D13" s="286"/>
    </row>
    <row r="14" spans="1:4">
      <c r="B14" s="6"/>
      <c r="C14" s="286">
        <f>(IF('Steps 1+2'!B23="ggf. weitere Dozierend/e"," ",'Steps 1+2'!B23))</f>
        <v>0</v>
      </c>
      <c r="D14" s="286"/>
    </row>
    <row r="16" spans="1:4">
      <c r="A16" s="24" t="s">
        <v>197</v>
      </c>
      <c r="B16" s="25" t="s">
        <v>207</v>
      </c>
      <c r="C16" s="24" t="s">
        <v>197</v>
      </c>
      <c r="D16" s="28" t="s">
        <v>207</v>
      </c>
    </row>
    <row r="17" spans="1:4">
      <c r="A17" s="23">
        <f>IF(ISNUMBER('Steps 3+4'!A15),'Steps 3+4'!B15," ")</f>
        <v>0</v>
      </c>
      <c r="B17" s="26" t="str">
        <f>IFERROR(VLOOKUP(A17,'Steps 3+4'!B:G,5,FALSE)," ")</f>
        <v xml:space="preserve"> </v>
      </c>
      <c r="C17" s="23" t="str">
        <f>IF(ISNUMBER('Steps 3+4'!#REF!),'Steps 3+4'!#REF!," ")</f>
        <v xml:space="preserve"> </v>
      </c>
      <c r="D17" s="27" t="str">
        <f>IFERROR(VLOOKUP(C17,'Steps 3+4'!B:G,5,FALSE)," ")</f>
        <v xml:space="preserve"> </v>
      </c>
    </row>
    <row r="18" spans="1:4">
      <c r="A18" s="23" t="str">
        <f>IF(ISNUMBER('Steps 3+4'!#REF!),'Steps 3+4'!#REF!," ")</f>
        <v xml:space="preserve"> </v>
      </c>
      <c r="B18" s="26" t="str">
        <f>IFERROR(VLOOKUP(A18,'Steps 3+4'!B:G,5,FALSE)," ")</f>
        <v xml:space="preserve"> </v>
      </c>
      <c r="C18" s="23" t="str">
        <f>IF(ISNUMBER('Steps 3+4'!#REF!),'Steps 3+4'!#REF!," ")</f>
        <v xml:space="preserve"> </v>
      </c>
      <c r="D18" s="27" t="str">
        <f>IFERROR(VLOOKUP(C18,'Steps 3+4'!B:G,5,FALSE)," ")</f>
        <v xml:space="preserve"> </v>
      </c>
    </row>
    <row r="19" spans="1:4">
      <c r="A19" s="23" t="str">
        <f>IF(ISNUMBER('Steps 3+4'!#REF!),'Steps 3+4'!#REF!," ")</f>
        <v xml:space="preserve"> </v>
      </c>
      <c r="B19" s="26" t="str">
        <f>IFERROR(VLOOKUP(A19,'Steps 3+4'!B:G,5,FALSE)," ")</f>
        <v xml:space="preserve"> </v>
      </c>
      <c r="C19" s="23" t="str">
        <f>IF(ISNUMBER('Steps 3+4'!#REF!),'Steps 3+4'!#REF!," ")</f>
        <v xml:space="preserve"> </v>
      </c>
      <c r="D19" s="27" t="str">
        <f>IFERROR(VLOOKUP(C19,'Steps 3+4'!B:G,5,FALSE)," ")</f>
        <v xml:space="preserve"> </v>
      </c>
    </row>
    <row r="20" spans="1:4">
      <c r="A20" s="23" t="str">
        <f>IF(ISNUMBER('Steps 3+4'!#REF!),'Steps 3+4'!#REF!," ")</f>
        <v xml:space="preserve"> </v>
      </c>
      <c r="B20" s="26" t="str">
        <f>IFERROR(VLOOKUP(A20,'Steps 3+4'!B:G,5,FALSE)," ")</f>
        <v xml:space="preserve"> </v>
      </c>
      <c r="C20" s="23" t="str">
        <f>IF(ISNUMBER('Steps 3+4'!#REF!),'Steps 3+4'!#REF!," ")</f>
        <v xml:space="preserve"> </v>
      </c>
      <c r="D20" s="27" t="str">
        <f>IFERROR(VLOOKUP(C20,'Steps 3+4'!B:G,5,FALSE)," ")</f>
        <v xml:space="preserve"> </v>
      </c>
    </row>
    <row r="21" spans="1:4">
      <c r="A21" s="23" t="str">
        <f>IF(ISNUMBER('Steps 3+4'!#REF!),'Steps 3+4'!#REF!," ")</f>
        <v xml:space="preserve"> </v>
      </c>
      <c r="B21" s="26" t="str">
        <f>IFERROR(VLOOKUP(A21,'Steps 3+4'!B:G,5,FALSE)," ")</f>
        <v xml:space="preserve"> </v>
      </c>
      <c r="C21" s="23" t="str">
        <f>IF(ISNUMBER('Steps 3+4'!#REF!),'Steps 3+4'!#REF!," ")</f>
        <v xml:space="preserve"> </v>
      </c>
      <c r="D21" s="27" t="str">
        <f>IFERROR(VLOOKUP(C21,'Steps 3+4'!B:G,5,FALSE)," ")</f>
        <v xml:space="preserve"> </v>
      </c>
    </row>
    <row r="22" spans="1:4">
      <c r="A22" s="23" t="str">
        <f>IF(ISNUMBER('Steps 3+4'!#REF!),'Steps 3+4'!#REF!," ")</f>
        <v xml:space="preserve"> </v>
      </c>
      <c r="B22" s="26" t="str">
        <f>IFERROR(VLOOKUP(A22,'Steps 3+4'!B:G,5,FALSE)," ")</f>
        <v xml:space="preserve"> </v>
      </c>
      <c r="C22" s="23" t="str">
        <f>IF(ISNUMBER('Steps 3+4'!#REF!),'Steps 3+4'!#REF!," ")</f>
        <v xml:space="preserve"> </v>
      </c>
      <c r="D22" s="27" t="str">
        <f>IFERROR(VLOOKUP(C22,'Steps 3+4'!B:G,5,FALSE)," ")</f>
        <v xml:space="preserve"> </v>
      </c>
    </row>
    <row r="23" spans="1:4">
      <c r="A23" s="23" t="str">
        <f>IF(ISNUMBER('Steps 3+4'!#REF!),'Steps 3+4'!#REF!," ")</f>
        <v xml:space="preserve"> </v>
      </c>
      <c r="B23" s="26" t="str">
        <f>IFERROR(VLOOKUP(A23,'Steps 3+4'!B:G,5,FALSE)," ")</f>
        <v xml:space="preserve"> </v>
      </c>
      <c r="C23" s="23" t="str">
        <f>IF(ISNUMBER('Steps 3+4'!#REF!),'Steps 3+4'!#REF!," ")</f>
        <v xml:space="preserve"> </v>
      </c>
      <c r="D23" s="27" t="str">
        <f>IFERROR(VLOOKUP(C23,'Steps 3+4'!B:G,5,FALSE)," ")</f>
        <v xml:space="preserve"> </v>
      </c>
    </row>
    <row r="24" spans="1:4">
      <c r="A24" s="23" t="str">
        <f>IF(ISNUMBER('Steps 3+4'!#REF!),'Steps 3+4'!#REF!," ")</f>
        <v xml:space="preserve"> </v>
      </c>
      <c r="B24" s="26" t="str">
        <f>IFERROR(VLOOKUP(A24,'Steps 3+4'!B:G,5,FALSE)," ")</f>
        <v xml:space="preserve"> </v>
      </c>
      <c r="C24" s="23" t="str">
        <f>IF(ISNUMBER('Steps 3+4'!#REF!),'Steps 3+4'!#REF!," ")</f>
        <v xml:space="preserve"> </v>
      </c>
      <c r="D24" s="27" t="str">
        <f>IFERROR(VLOOKUP(C24,'Steps 3+4'!B:G,5,FALSE)," ")</f>
        <v xml:space="preserve"> </v>
      </c>
    </row>
    <row r="25" spans="1:4">
      <c r="A25" s="23" t="str">
        <f>IF(ISNUMBER('Steps 3+4'!#REF!),'Steps 3+4'!#REF!," ")</f>
        <v xml:space="preserve"> </v>
      </c>
      <c r="B25" s="26" t="str">
        <f>IFERROR(VLOOKUP(A25,'Steps 3+4'!B:G,5,FALSE)," ")</f>
        <v xml:space="preserve"> </v>
      </c>
      <c r="C25" s="23" t="str">
        <f>IF(ISNUMBER('Steps 3+4'!#REF!),'Steps 3+4'!#REF!," ")</f>
        <v xml:space="preserve"> </v>
      </c>
      <c r="D25" s="27" t="str">
        <f>IFERROR(VLOOKUP(C25,'Steps 3+4'!B:G,5,FALSE)," ")</f>
        <v xml:space="preserve"> </v>
      </c>
    </row>
    <row r="26" spans="1:4">
      <c r="A26" s="23" t="str">
        <f>IF(ISNUMBER('Steps 3+4'!#REF!),'Steps 3+4'!#REF!," ")</f>
        <v xml:space="preserve"> </v>
      </c>
      <c r="B26" s="26" t="str">
        <f>IFERROR(VLOOKUP(A26,'Steps 3+4'!B:G,5,FALSE)," ")</f>
        <v xml:space="preserve"> </v>
      </c>
      <c r="C26" s="23" t="str">
        <f>IF(ISNUMBER('Steps 3+4'!#REF!),'Steps 3+4'!#REF!," ")</f>
        <v xml:space="preserve"> </v>
      </c>
      <c r="D26" s="27" t="str">
        <f>IFERROR(VLOOKUP(C26,'Steps 3+4'!B:G,5,FALSE)," ")</f>
        <v xml:space="preserve"> </v>
      </c>
    </row>
    <row r="27" spans="1:4">
      <c r="A27" s="23" t="str">
        <f>IF(ISNUMBER('Steps 3+4'!#REF!),'Steps 3+4'!#REF!," ")</f>
        <v xml:space="preserve"> </v>
      </c>
      <c r="B27" s="26" t="str">
        <f>IFERROR(VLOOKUP(A27,'Steps 3+4'!B:G,5,FALSE)," ")</f>
        <v xml:space="preserve"> </v>
      </c>
      <c r="C27" s="23" t="str">
        <f>IF(ISNUMBER('Steps 3+4'!#REF!),'Steps 3+4'!#REF!," ")</f>
        <v xml:space="preserve"> </v>
      </c>
      <c r="D27" s="27" t="str">
        <f>IFERROR(VLOOKUP(C27,'Steps 3+4'!B:G,5,FALSE)," ")</f>
        <v xml:space="preserve"> </v>
      </c>
    </row>
    <row r="28" spans="1:4">
      <c r="A28" s="23" t="str">
        <f>IF(ISNUMBER('Steps 3+4'!#REF!),'Steps 3+4'!#REF!," ")</f>
        <v xml:space="preserve"> </v>
      </c>
      <c r="B28" s="26" t="str">
        <f>IFERROR(VLOOKUP(A28,'Steps 3+4'!B:G,5,FALSE)," ")</f>
        <v xml:space="preserve"> </v>
      </c>
      <c r="C28" s="23" t="str">
        <f>IF(ISNUMBER('Steps 3+4'!#REF!),'Steps 3+4'!#REF!," ")</f>
        <v xml:space="preserve"> </v>
      </c>
      <c r="D28" s="27" t="str">
        <f>IFERROR(VLOOKUP(C28,'Steps 3+4'!B:G,5,FALSE)," ")</f>
        <v xml:space="preserve"> </v>
      </c>
    </row>
    <row r="29" spans="1:4">
      <c r="A29" s="23" t="str">
        <f>IF(ISNUMBER('Steps 3+4'!#REF!),'Steps 3+4'!#REF!," ")</f>
        <v xml:space="preserve"> </v>
      </c>
      <c r="B29" s="26" t="str">
        <f>IFERROR(VLOOKUP(A29,'Steps 3+4'!B:G,5,FALSE)," ")</f>
        <v xml:space="preserve"> </v>
      </c>
      <c r="C29" s="23" t="str">
        <f>IF(ISNUMBER('Steps 3+4'!#REF!),'Steps 3+4'!#REF!," ")</f>
        <v xml:space="preserve"> </v>
      </c>
      <c r="D29" s="27" t="str">
        <f>IFERROR(VLOOKUP(C29,'Steps 3+4'!B:G,5,FALSE)," ")</f>
        <v xml:space="preserve"> </v>
      </c>
    </row>
    <row r="30" spans="1:4">
      <c r="A30" s="23" t="str">
        <f>IF(ISNUMBER('Steps 3+4'!#REF!),'Steps 3+4'!#REF!," ")</f>
        <v xml:space="preserve"> </v>
      </c>
      <c r="B30" s="26" t="str">
        <f>IFERROR(VLOOKUP(A30,'Steps 3+4'!B:G,5,FALSE)," ")</f>
        <v xml:space="preserve"> </v>
      </c>
      <c r="C30" s="23" t="str">
        <f>IF(ISNUMBER('Steps 3+4'!#REF!),'Steps 3+4'!#REF!," ")</f>
        <v xml:space="preserve"> </v>
      </c>
      <c r="D30" s="27" t="str">
        <f>IFERROR(VLOOKUP(C30,'Steps 3+4'!B:G,5,FALSE)," ")</f>
        <v xml:space="preserve"> </v>
      </c>
    </row>
    <row r="31" spans="1:4">
      <c r="A31" s="23" t="str">
        <f>IF(ISNUMBER('Steps 3+4'!#REF!),'Steps 3+4'!#REF!," ")</f>
        <v xml:space="preserve"> </v>
      </c>
      <c r="B31" s="26" t="str">
        <f>IFERROR(VLOOKUP(A31,'Steps 3+4'!B:G,5,FALSE)," ")</f>
        <v xml:space="preserve"> </v>
      </c>
      <c r="C31" s="23" t="str">
        <f>IF(ISNUMBER('Steps 3+4'!#REF!),'Steps 3+4'!#REF!," ")</f>
        <v xml:space="preserve"> </v>
      </c>
      <c r="D31" s="27" t="str">
        <f>IFERROR(VLOOKUP(C31,'Steps 3+4'!B:G,5,FALSE)," ")</f>
        <v xml:space="preserve"> </v>
      </c>
    </row>
    <row r="32" spans="1:4">
      <c r="A32" s="23" t="str">
        <f>IF(ISNUMBER('Steps 3+4'!#REF!),'Steps 3+4'!#REF!," ")</f>
        <v xml:space="preserve"> </v>
      </c>
      <c r="B32" s="26" t="str">
        <f>IFERROR(VLOOKUP(A32,'Steps 3+4'!B:G,5,FALSE)," ")</f>
        <v xml:space="preserve"> </v>
      </c>
      <c r="C32" s="23" t="str">
        <f>IF(ISNUMBER('Steps 3+4'!#REF!),'Steps 3+4'!#REF!," ")</f>
        <v xml:space="preserve"> </v>
      </c>
      <c r="D32" s="27" t="str">
        <f>IFERROR(VLOOKUP(C32,'Steps 3+4'!B:G,5,FALSE)," ")</f>
        <v xml:space="preserve"> </v>
      </c>
    </row>
    <row r="33" spans="1:4">
      <c r="A33" s="23" t="str">
        <f>IF(ISNUMBER('Steps 3+4'!#REF!),'Steps 3+4'!#REF!," ")</f>
        <v xml:space="preserve"> </v>
      </c>
      <c r="B33" s="26" t="str">
        <f>IFERROR(VLOOKUP(A33,'Steps 3+4'!B:G,5,FALSE)," ")</f>
        <v xml:space="preserve"> </v>
      </c>
      <c r="C33" s="23" t="str">
        <f>IF(ISNUMBER('Steps 3+4'!#REF!),'Steps 3+4'!#REF!," ")</f>
        <v xml:space="preserve"> </v>
      </c>
      <c r="D33" s="27" t="str">
        <f>IFERROR(VLOOKUP(C33,'Steps 3+4'!B:G,5,FALSE)," ")</f>
        <v xml:space="preserve"> </v>
      </c>
    </row>
    <row r="34" spans="1:4">
      <c r="A34" s="23" t="str">
        <f>IF(ISNUMBER('Steps 3+4'!#REF!),'Steps 3+4'!#REF!," ")</f>
        <v xml:space="preserve"> </v>
      </c>
      <c r="B34" s="26" t="str">
        <f>IFERROR(VLOOKUP(A34,'Steps 3+4'!B:G,5,FALSE)," ")</f>
        <v xml:space="preserve"> </v>
      </c>
      <c r="C34" s="23" t="str">
        <f>IF(ISNUMBER('Steps 3+4'!#REF!),'Steps 3+4'!#REF!," ")</f>
        <v xml:space="preserve"> </v>
      </c>
      <c r="D34" s="27" t="str">
        <f>IFERROR(VLOOKUP(C34,'Steps 3+4'!B:G,5,FALSE)," ")</f>
        <v xml:space="preserve"> </v>
      </c>
    </row>
    <row r="35" spans="1:4">
      <c r="A35" s="23" t="str">
        <f>IF(ISNUMBER('Steps 3+4'!#REF!),'Steps 3+4'!#REF!," ")</f>
        <v xml:space="preserve"> </v>
      </c>
      <c r="B35" s="26" t="str">
        <f>IFERROR(VLOOKUP(A35,'Steps 3+4'!B:G,5,FALSE)," ")</f>
        <v xml:space="preserve"> </v>
      </c>
      <c r="C35" s="23" t="str">
        <f>IF(ISNUMBER('Steps 3+4'!#REF!),'Steps 3+4'!#REF!," ")</f>
        <v xml:space="preserve"> </v>
      </c>
      <c r="D35" s="27" t="str">
        <f>IFERROR(VLOOKUP(C35,'Steps 3+4'!B:G,5,FALSE)," ")</f>
        <v xml:space="preserve"> </v>
      </c>
    </row>
    <row r="36" spans="1:4">
      <c r="A36" s="23" t="str">
        <f>IF(ISNUMBER('Steps 3+4'!#REF!),'Steps 3+4'!#REF!," ")</f>
        <v xml:space="preserve"> </v>
      </c>
      <c r="B36" s="26" t="str">
        <f>IFERROR(VLOOKUP(A36,'Steps 3+4'!B:G,5,FALSE)," ")</f>
        <v xml:space="preserve"> </v>
      </c>
      <c r="C36" s="23" t="str">
        <f>IF(ISNUMBER('Steps 3+4'!#REF!),'Steps 3+4'!#REF!," ")</f>
        <v xml:space="preserve"> </v>
      </c>
      <c r="D36" s="27" t="str">
        <f>IFERROR(VLOOKUP(C36,'Steps 3+4'!B:G,5,FALSE)," ")</f>
        <v xml:space="preserve"> </v>
      </c>
    </row>
    <row r="37" spans="1:4">
      <c r="A37" s="23" t="str">
        <f>IF(ISNUMBER('Steps 3+4'!#REF!),'Steps 3+4'!#REF!," ")</f>
        <v xml:space="preserve"> </v>
      </c>
      <c r="B37" s="26" t="str">
        <f>IFERROR(VLOOKUP(A37,'Steps 3+4'!B:G,5,FALSE)," ")</f>
        <v xml:space="preserve"> </v>
      </c>
      <c r="C37" s="23" t="str">
        <f>IF(ISNUMBER('Steps 3+4'!#REF!),'Steps 3+4'!#REF!," ")</f>
        <v xml:space="preserve"> </v>
      </c>
      <c r="D37" s="27" t="str">
        <f>IFERROR(VLOOKUP(C37,'Steps 3+4'!B:G,5,FALSE)," ")</f>
        <v xml:space="preserve"> </v>
      </c>
    </row>
    <row r="38" spans="1:4">
      <c r="A38" s="23" t="str">
        <f>IF(ISNUMBER('Steps 3+4'!#REF!),'Steps 3+4'!#REF!," ")</f>
        <v xml:space="preserve"> </v>
      </c>
      <c r="B38" s="26" t="str">
        <f>IFERROR(VLOOKUP(A38,'Steps 3+4'!B:G,5,FALSE)," ")</f>
        <v xml:space="preserve"> </v>
      </c>
      <c r="C38" s="23" t="str">
        <f>IF(ISNUMBER('Steps 3+4'!#REF!),'Steps 3+4'!#REF!," ")</f>
        <v xml:space="preserve"> </v>
      </c>
      <c r="D38" s="27" t="str">
        <f>IFERROR(VLOOKUP(C38,'Steps 3+4'!B:G,5,FALSE)," ")</f>
        <v xml:space="preserve"> </v>
      </c>
    </row>
    <row r="39" spans="1:4">
      <c r="A39" s="23" t="str">
        <f>IF(ISNUMBER('Steps 3+4'!#REF!),'Steps 3+4'!#REF!," ")</f>
        <v xml:space="preserve"> </v>
      </c>
      <c r="B39" s="26" t="str">
        <f>IFERROR(VLOOKUP(A39,'Steps 3+4'!B:G,5,FALSE)," ")</f>
        <v xml:space="preserve"> </v>
      </c>
      <c r="C39" s="23" t="str">
        <f>IF(ISNUMBER('Steps 3+4'!#REF!),'Steps 3+4'!#REF!," ")</f>
        <v xml:space="preserve"> </v>
      </c>
      <c r="D39" s="27" t="str">
        <f>IFERROR(VLOOKUP(C39,'Steps 3+4'!B:G,5,FALSE)," ")</f>
        <v xml:space="preserve"> </v>
      </c>
    </row>
    <row r="40" spans="1:4">
      <c r="A40" s="23" t="str">
        <f>IF(ISNUMBER('Steps 3+4'!#REF!),'Steps 3+4'!#REF!," ")</f>
        <v xml:space="preserve"> </v>
      </c>
      <c r="B40" s="26" t="str">
        <f>IFERROR(VLOOKUP(A40,'Steps 3+4'!B:G,5,FALSE)," ")</f>
        <v xml:space="preserve"> </v>
      </c>
      <c r="C40" s="23" t="str">
        <f>IF(ISNUMBER('Steps 3+4'!#REF!),'Steps 3+4'!#REF!," ")</f>
        <v xml:space="preserve"> </v>
      </c>
      <c r="D40" s="27" t="str">
        <f>IFERROR(VLOOKUP(C40,'Steps 3+4'!B:G,5,FALSE)," ")</f>
        <v xml:space="preserve"> </v>
      </c>
    </row>
    <row r="41" spans="1:4">
      <c r="A41" s="23" t="str">
        <f>IF(ISNUMBER('Steps 3+4'!#REF!),'Steps 3+4'!#REF!," ")</f>
        <v xml:space="preserve"> </v>
      </c>
      <c r="B41" s="26" t="str">
        <f>IFERROR(VLOOKUP(A41,'Steps 3+4'!B:G,5,FALSE)," ")</f>
        <v xml:space="preserve"> </v>
      </c>
      <c r="C41" s="23" t="str">
        <f>IF(ISNUMBER('Steps 3+4'!#REF!),'Steps 3+4'!#REF!," ")</f>
        <v xml:space="preserve"> </v>
      </c>
      <c r="D41" s="27" t="str">
        <f>IFERROR(VLOOKUP(C41,'Steps 3+4'!B:G,5,FALSE)," ")</f>
        <v xml:space="preserve"> </v>
      </c>
    </row>
    <row r="42" spans="1:4">
      <c r="A42" s="23" t="str">
        <f>IF(ISNUMBER('Steps 3+4'!#REF!),'Steps 3+4'!#REF!," ")</f>
        <v xml:space="preserve"> </v>
      </c>
      <c r="B42" s="26" t="str">
        <f>IFERROR(VLOOKUP(A42,'Steps 3+4'!B:G,5,FALSE)," ")</f>
        <v xml:space="preserve"> </v>
      </c>
      <c r="C42" s="23" t="str">
        <f>IF(ISNUMBER('Steps 3+4'!#REF!),'Steps 3+4'!#REF!," ")</f>
        <v xml:space="preserve"> </v>
      </c>
      <c r="D42" s="27" t="str">
        <f>IFERROR(VLOOKUP(C42,'Steps 3+4'!B:G,5,FALSE)," ")</f>
        <v xml:space="preserve"> </v>
      </c>
    </row>
    <row r="43" spans="1:4">
      <c r="A43" s="23" t="str">
        <f>IF(ISNUMBER('Steps 3+4'!#REF!),'Steps 3+4'!#REF!," ")</f>
        <v xml:space="preserve"> </v>
      </c>
      <c r="B43" s="26" t="str">
        <f>IFERROR(VLOOKUP(A43,'Steps 3+4'!B:G,5,FALSE)," ")</f>
        <v xml:space="preserve"> </v>
      </c>
      <c r="C43" s="23" t="str">
        <f>IF(ISNUMBER('Steps 3+4'!#REF!),'Steps 3+4'!#REF!," ")</f>
        <v xml:space="preserve"> </v>
      </c>
      <c r="D43" s="27" t="str">
        <f>IFERROR(VLOOKUP(C43,'Steps 3+4'!B:G,5,FALSE)," ")</f>
        <v xml:space="preserve"> </v>
      </c>
    </row>
    <row r="44" spans="1:4">
      <c r="A44" s="23" t="str">
        <f>IF(ISNUMBER('Steps 3+4'!#REF!),'Steps 3+4'!#REF!," ")</f>
        <v xml:space="preserve"> </v>
      </c>
      <c r="B44" s="26" t="str">
        <f>IFERROR(VLOOKUP(A44,'Steps 3+4'!B:G,5,FALSE)," ")</f>
        <v xml:space="preserve"> </v>
      </c>
      <c r="C44" s="23" t="str">
        <f>IF(ISNUMBER('Steps 3+4'!#REF!),'Steps 3+4'!#REF!," ")</f>
        <v xml:space="preserve"> </v>
      </c>
      <c r="D44" s="27" t="str">
        <f>IFERROR(VLOOKUP(C44,'Steps 3+4'!B:G,5,FALSE)," ")</f>
        <v xml:space="preserve"> </v>
      </c>
    </row>
    <row r="45" spans="1:4">
      <c r="A45" s="23" t="str">
        <f>IF(ISNUMBER('Steps 3+4'!#REF!),'Steps 3+4'!#REF!," ")</f>
        <v xml:space="preserve"> </v>
      </c>
      <c r="B45" s="26" t="str">
        <f>IFERROR(VLOOKUP(A45,'Steps 3+4'!B:G,5,FALSE)," ")</f>
        <v xml:space="preserve"> </v>
      </c>
      <c r="C45" s="23" t="str">
        <f>IF(ISNUMBER('Steps 3+4'!#REF!),'Steps 3+4'!#REF!," ")</f>
        <v xml:space="preserve"> </v>
      </c>
      <c r="D45" s="27" t="str">
        <f>IFERROR(VLOOKUP(C45,'Steps 3+4'!B:G,5,FALSE)," ")</f>
        <v xml:space="preserve"> </v>
      </c>
    </row>
    <row r="46" spans="1:4">
      <c r="A46" s="23" t="str">
        <f>IF(ISNUMBER('Steps 3+4'!#REF!),'Steps 3+4'!#REF!," ")</f>
        <v xml:space="preserve"> </v>
      </c>
      <c r="B46" s="26" t="str">
        <f>IFERROR(VLOOKUP(A46,'Steps 3+4'!B:G,5,FALSE)," ")</f>
        <v xml:space="preserve"> </v>
      </c>
      <c r="C46" s="23" t="str">
        <f>IF(ISNUMBER('Steps 3+4'!#REF!),'Steps 3+4'!#REF!," ")</f>
        <v xml:space="preserve"> </v>
      </c>
      <c r="D46" s="27" t="str">
        <f>IFERROR(VLOOKUP(C46,'Steps 3+4'!B:G,5,FALSE)," ")</f>
        <v xml:space="preserve"> </v>
      </c>
    </row>
    <row r="47" spans="1:4">
      <c r="A47" s="23" t="str">
        <f>IF(ISNUMBER('Steps 3+4'!#REF!),'Steps 3+4'!#REF!," ")</f>
        <v xml:space="preserve"> </v>
      </c>
      <c r="B47" s="26" t="str">
        <f>IFERROR(VLOOKUP(A47,'Steps 3+4'!B:G,5,FALSE)," ")</f>
        <v xml:space="preserve"> </v>
      </c>
      <c r="C47" s="23" t="str">
        <f>IF(ISNUMBER('Steps 3+4'!#REF!),'Steps 3+4'!#REF!," ")</f>
        <v xml:space="preserve"> </v>
      </c>
      <c r="D47" s="27" t="str">
        <f>IFERROR(VLOOKUP(C47,'Steps 3+4'!B:G,5,FALSE)," ")</f>
        <v xml:space="preserve"> </v>
      </c>
    </row>
  </sheetData>
  <sheetProtection algorithmName="SHA-512" hashValue="D3dlVrqWgK0tWGfkB8NPpgm5Euf76166Tgl9RFZxeyN5gKK4Qiqg3Zwxkehskue2FNTQa0tgNR5VIvujVw/Alg==" saltValue="XAsfS7/3H4K7LYukTpJBRw==" spinCount="100000" sheet="1" objects="1" scenarios="1" selectLockedCells="1" selectUnlockedCells="1"/>
  <mergeCells count="9">
    <mergeCell ref="C14:D14"/>
    <mergeCell ref="B2:C3"/>
    <mergeCell ref="D2:D5"/>
    <mergeCell ref="A10:D10"/>
    <mergeCell ref="C13:D13"/>
    <mergeCell ref="B8:C8"/>
    <mergeCell ref="A7:D7"/>
    <mergeCell ref="B9:C9"/>
    <mergeCell ref="A13:B13"/>
  </mergeCells>
  <conditionalFormatting sqref="B17:B47">
    <cfRule type="cellIs" dxfId="5" priority="3" operator="lessThan">
      <formula>4</formula>
    </cfRule>
    <cfRule type="cellIs" dxfId="4" priority="4" operator="between">
      <formula>4</formula>
      <formula>6</formula>
    </cfRule>
  </conditionalFormatting>
  <conditionalFormatting sqref="D17:D47">
    <cfRule type="cellIs" dxfId="3" priority="1" operator="lessThan">
      <formula>4</formula>
    </cfRule>
    <cfRule type="cellIs" dxfId="2" priority="2" operator="between">
      <formula>4</formula>
      <formula>6</formula>
    </cfRule>
  </conditionalFormatting>
  <pageMargins left="0.7" right="0.7" top="0.78740157499999996" bottom="0.78740157499999996" header="0.3" footer="0.3"/>
  <pageSetup paperSize="9" orientation="portrait" r:id="rId1"/>
  <headerFooter>
    <oddHeader>&amp;L&amp;"-,Fett"&amp;KFF0000Testversion
Nicht zur Weitergabe</oddHeader>
    <oddFooter>&amp;L&amp;"-,Fett"&amp;KFF0000Testversion
Nicht zur Weitergabe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497E-99B9-4B43-8BF7-9872FB93A3F6}">
  <sheetPr codeName="Sheet1">
    <tabColor rgb="FFF2CBFA"/>
  </sheetPr>
  <dimension ref="A1:L54"/>
  <sheetViews>
    <sheetView showGridLines="0" showRuler="0" zoomScaleNormal="100" zoomScalePageLayoutView="125" workbookViewId="0">
      <selection activeCell="B10" sqref="B10"/>
    </sheetView>
  </sheetViews>
  <sheetFormatPr baseColWidth="10" defaultColWidth="0" defaultRowHeight="14.5" zeroHeight="1"/>
  <cols>
    <col min="1" max="1" width="12.7265625" style="74" customWidth="1"/>
    <col min="2" max="2" width="23.81640625" style="74" customWidth="1"/>
    <col min="3" max="3" width="2.453125" style="74" customWidth="1"/>
    <col min="4" max="4" width="10.453125" style="74" customWidth="1"/>
    <col min="5" max="5" width="23.7265625" style="74" customWidth="1"/>
    <col min="6" max="6" width="2.453125" style="74" customWidth="1"/>
    <col min="7" max="7" width="7.453125" style="74" customWidth="1"/>
    <col min="8" max="8" width="23.453125" style="74" customWidth="1"/>
    <col min="9" max="9" width="2.26953125" style="74" customWidth="1"/>
    <col min="10" max="10" width="14.453125" style="74" customWidth="1"/>
    <col min="11" max="12" width="10.7265625" style="74" hidden="1" customWidth="1"/>
    <col min="13" max="16384" width="10.7265625" hidden="1"/>
  </cols>
  <sheetData>
    <row r="1" spans="1:12" ht="54" customHeight="1">
      <c r="A1" s="261" t="s">
        <v>3</v>
      </c>
      <c r="B1" s="261"/>
      <c r="C1" s="85"/>
      <c r="D1" s="85"/>
      <c r="E1" s="85"/>
      <c r="F1" s="85"/>
      <c r="G1" s="85"/>
      <c r="H1" s="86"/>
      <c r="I1" s="86"/>
      <c r="J1" s="86"/>
    </row>
    <row r="2" spans="1:12" ht="32.15" hidden="1" customHeight="1">
      <c r="A2" s="70" t="str">
        <f>VLOOKUP(Start!$C$3,'X_DE-EN'!A12:B13,2,FALSE)</f>
        <v>Informationen 
eingeben</v>
      </c>
      <c r="B2" s="71" t="str">
        <f>VLOOKUP(Start!$C$3,'X_DE-EN'!A14:B15,2,FALSE)</f>
        <v>Notenschlüssel
prüfen</v>
      </c>
      <c r="C2" s="71"/>
      <c r="D2" s="71"/>
      <c r="E2" s="71" t="str">
        <f>VLOOKUP(Start!$C$3,'X_DE-EN'!A16:B17,2,FALSE)</f>
        <v>Teilnehmende
importieren</v>
      </c>
      <c r="F2" s="71"/>
      <c r="G2" s="71" t="str">
        <f>VLOOKUP(Start!$C$3,'X_DE-EN'!A18:B19,2,FALSE)</f>
        <v>Erzielte Punkte
eintragen</v>
      </c>
      <c r="H2" s="71" t="str">
        <f>VLOOKUP(Start!$C$3,'X_DE-EN'!A20:B21,2,FALSE)</f>
        <v>Ergebnisse
analysieren</v>
      </c>
      <c r="I2" s="71"/>
      <c r="J2" s="72" t="str">
        <f>VLOOKUP(Start!$C$3,'X_DE-EN'!A22:B23,2,FALSE)</f>
        <v>Ergebnisse nach 
KSL übertragen</v>
      </c>
      <c r="K2" s="72" t="str">
        <f>VLOOKUP(Start!$C$3,'X_DE-EN'!A24:B25,2,FALSE)</f>
        <v>Klicken und loslegen!</v>
      </c>
      <c r="L2" s="71"/>
    </row>
    <row r="3" spans="1:12" ht="28.4" customHeight="1">
      <c r="A3" s="262" t="str">
        <f>VLOOKUP(Start!$C$3,'X_DE-EN'!D3:E4,2,FALSE)</f>
        <v>Schritte 01 + 02</v>
      </c>
      <c r="B3" s="262"/>
      <c r="C3" s="262"/>
      <c r="D3" s="262"/>
      <c r="E3" s="262"/>
      <c r="F3" s="262"/>
      <c r="G3" s="262"/>
      <c r="H3" s="262"/>
      <c r="I3" s="262"/>
      <c r="J3" s="262"/>
      <c r="K3" s="79"/>
      <c r="L3" s="79"/>
    </row>
    <row r="4" spans="1:12" ht="51" customHeight="1">
      <c r="A4" s="263" t="str">
        <f>VLOOKUP(Start!$C$3,'X_DE-EN'!D5:E6,2,FALSE)</f>
        <v>Informationen eingeben &amp;
Notenschlüssel prüfen</v>
      </c>
      <c r="B4" s="263"/>
      <c r="C4" s="263"/>
      <c r="D4" s="263"/>
      <c r="E4" s="263"/>
      <c r="F4" s="263"/>
      <c r="G4" s="263"/>
      <c r="H4" s="263"/>
      <c r="I4" s="263"/>
      <c r="J4" s="263"/>
      <c r="K4" s="87"/>
      <c r="L4" s="87"/>
    </row>
    <row r="5" spans="1:12" ht="32.9" customHeight="1">
      <c r="A5" s="264" t="str">
        <f>VLOOKUP(Start!$C$3,'X_DE-EN'!D7:E8,2,FALSE)</f>
        <v>Geben Sie die Daten zur Lehrveranstaltung und zur Prüfung ein. 
Überprüfen Sie den resultierenden Notenschlüssel.</v>
      </c>
      <c r="B5" s="264"/>
      <c r="C5" s="264"/>
      <c r="D5" s="264"/>
      <c r="E5" s="264"/>
      <c r="F5" s="264"/>
      <c r="G5" s="264"/>
      <c r="H5" s="264"/>
      <c r="I5" s="264"/>
      <c r="J5" s="264"/>
      <c r="K5" s="52"/>
      <c r="L5" s="52"/>
    </row>
    <row r="6" spans="1:12" ht="27" customHeight="1"/>
    <row r="7" spans="1:12" ht="15.5">
      <c r="B7" s="75" t="str">
        <f>VLOOKUP(Start!$C$3,'X_DE-EN'!D9:E10,2,FALSE)</f>
        <v xml:space="preserve">・LEHRVERANSTALTUNG・ </v>
      </c>
      <c r="C7" s="75"/>
      <c r="D7" s="75"/>
      <c r="E7" s="75" t="str">
        <f>VLOOKUP(Start!$C$3,'X_DE-EN'!D11:E12,2,FALSE)</f>
        <v>・LEISTUNGSKONTROLLE・</v>
      </c>
      <c r="F7" s="75"/>
    </row>
    <row r="8" spans="1:12"/>
    <row r="9" spans="1:12" ht="19.75" customHeight="1">
      <c r="B9" s="76" t="str">
        <f>VLOOKUP(Start!$C$3,'X_DE-EN'!D13:E14,2,FALSE)</f>
        <v>Stammnummer</v>
      </c>
      <c r="C9" s="76"/>
      <c r="D9" s="76"/>
      <c r="E9" s="76" t="str">
        <f>VLOOKUP(Start!$C$3,'X_DE-EN'!D23:E24,2,FALSE)</f>
        <v>Prüfungsdatum</v>
      </c>
      <c r="F9" s="76"/>
      <c r="H9" s="80" t="str">
        <f>VLOOKUP(Start!$C$3,'X_DE-EN'!D31:E32,2,FALSE)</f>
        <v>Bestehensgrenze Grundlage</v>
      </c>
      <c r="I9" s="80"/>
      <c r="J9" s="77"/>
    </row>
    <row r="10" spans="1:12" ht="22.5" customHeight="1">
      <c r="B10" s="249"/>
      <c r="C10" s="230"/>
      <c r="D10" s="77"/>
      <c r="E10" s="233"/>
      <c r="F10" s="233"/>
      <c r="H10" s="170"/>
      <c r="I10" s="47"/>
      <c r="J10" s="88"/>
    </row>
    <row r="11" spans="1:12" ht="14.15" customHeight="1">
      <c r="H11" s="152">
        <f>IF(ISBLANK(H10),E17*0.6,IF(H10=X_dropdowns!D9,H17,H14))</f>
        <v>60</v>
      </c>
      <c r="I11" s="55"/>
    </row>
    <row r="12" spans="1:12" ht="19.75" customHeight="1">
      <c r="B12" s="76" t="str">
        <f>VLOOKUP(Start!$C$3,'X_DE-EN'!D15:E16,2,FALSE)</f>
        <v>Semester</v>
      </c>
      <c r="C12" s="76"/>
      <c r="D12" s="76"/>
      <c r="E12" s="76" t="str">
        <f>VLOOKUP(Start!$C$3,'X_DE-EN'!D25:E26,2,FALSE)</f>
        <v>Anzahl Prüfungsteilnehmende</v>
      </c>
      <c r="F12" s="76"/>
      <c r="H12" s="76" t="str">
        <f>VLOOKUP(Start!$C$3,'X_DE-EN'!D33:E34,2,FALSE)</f>
        <v>Bestehensgrenze in %</v>
      </c>
      <c r="I12" s="76"/>
      <c r="J12" s="76"/>
    </row>
    <row r="13" spans="1:12" ht="22.5" customHeight="1">
      <c r="B13" s="168"/>
      <c r="C13" s="39"/>
      <c r="D13" s="39"/>
      <c r="E13" s="234"/>
      <c r="F13" s="234"/>
      <c r="H13" s="236"/>
      <c r="I13" s="236"/>
      <c r="J13" s="89"/>
    </row>
    <row r="14" spans="1:12" ht="14.15" customHeight="1">
      <c r="E14" s="56"/>
      <c r="F14" s="56"/>
      <c r="H14" s="152">
        <f>IF(ISBLANK(H13),E17*0.6,H13*E17)</f>
        <v>60</v>
      </c>
      <c r="I14" s="55"/>
    </row>
    <row r="15" spans="1:12" ht="19.75" customHeight="1">
      <c r="B15" s="76" t="str">
        <f>VLOOKUP(Start!$C$3,'X_DE-EN'!D17:E18,2,FALSE)</f>
        <v>Titel der Veranstaltung(en)</v>
      </c>
      <c r="C15" s="76"/>
      <c r="D15" s="76"/>
      <c r="E15" s="76" t="str">
        <f>VLOOKUP(Start!$C$3,'X_DE-EN'!D27:E28,2,FALSE)</f>
        <v>max. Punktzahl</v>
      </c>
      <c r="F15" s="76"/>
      <c r="H15" s="77" t="str">
        <f>VLOOKUP(Start!$C$3,'X_DE-EN'!D35:E36,2,FALSE)</f>
        <v>Bestehensgrenze in Punkten</v>
      </c>
      <c r="I15" s="77"/>
      <c r="J15" s="77"/>
    </row>
    <row r="16" spans="1:12" ht="33" customHeight="1">
      <c r="B16" s="250"/>
      <c r="C16" s="231"/>
      <c r="D16" s="80"/>
      <c r="E16" s="235"/>
      <c r="F16" s="235"/>
      <c r="H16" s="237"/>
      <c r="I16" s="237"/>
      <c r="J16" s="90"/>
    </row>
    <row r="17" spans="1:12" ht="14.15" customHeight="1">
      <c r="E17" s="152">
        <f>IF(ISBLANK(E16),100,E16)</f>
        <v>100</v>
      </c>
      <c r="F17" s="55"/>
      <c r="H17" s="152">
        <f>IF(ISBLANK(H16),E17*0.6,H16)</f>
        <v>60</v>
      </c>
      <c r="I17" s="55"/>
    </row>
    <row r="18" spans="1:12" ht="19.75" customHeight="1">
      <c r="B18" s="76" t="str">
        <f>VLOOKUP(Start!$C$3,'X_DE-EN'!D19:E20,2,FALSE)</f>
        <v>Fachzuordnung</v>
      </c>
      <c r="C18" s="76"/>
      <c r="D18" s="76"/>
      <c r="E18" s="76" t="str">
        <f>VLOOKUP(Start!$C$3,'X_DE-EN'!D29:E30,2,FALSE)</f>
        <v>Punkte Intervall</v>
      </c>
      <c r="F18" s="76"/>
    </row>
    <row r="19" spans="1:12" ht="33" customHeight="1">
      <c r="B19" s="251"/>
      <c r="C19" s="232"/>
      <c r="D19" s="91"/>
      <c r="E19" s="169"/>
      <c r="F19" s="92"/>
    </row>
    <row r="20" spans="1:12" ht="14.15" customHeight="1">
      <c r="E20" s="153" t="str">
        <f>IF(ISBLANK(E19),"1",(VLOOKUP(E19,X_dropdowns!D:E,2,FALSE)))</f>
        <v>1</v>
      </c>
      <c r="F20" s="57"/>
    </row>
    <row r="21" spans="1:12" ht="19.75" customHeight="1">
      <c r="B21" s="76" t="str">
        <f>VLOOKUP(Start!$C$3,'X_DE-EN'!D21:E22,2,FALSE)</f>
        <v>Dozierende/r</v>
      </c>
      <c r="C21" s="76"/>
      <c r="D21" s="76"/>
    </row>
    <row r="22" spans="1:12" ht="22.5" customHeight="1">
      <c r="B22" s="243"/>
      <c r="C22" s="243"/>
      <c r="D22" s="80"/>
    </row>
    <row r="23" spans="1:12" ht="22.5" customHeight="1">
      <c r="A23" s="38"/>
      <c r="B23" s="243"/>
      <c r="C23" s="243"/>
      <c r="D23" s="80"/>
      <c r="G23" s="93"/>
    </row>
    <row r="24" spans="1:12" ht="22.5" customHeight="1">
      <c r="A24" s="38"/>
      <c r="B24" s="244"/>
      <c r="C24" s="244"/>
      <c r="D24" s="80"/>
      <c r="G24" s="93"/>
    </row>
    <row r="25" spans="1:12" ht="18.75" customHeight="1">
      <c r="A25" s="38"/>
      <c r="B25" s="80"/>
      <c r="C25" s="80"/>
      <c r="D25" s="80"/>
      <c r="G25" s="93"/>
    </row>
    <row r="26" spans="1:12">
      <c r="A26" s="38"/>
      <c r="B26" s="38"/>
      <c r="C26" s="38"/>
      <c r="D26" s="38"/>
      <c r="H26" s="242"/>
    </row>
    <row r="27" spans="1:12" ht="32.15" customHeight="1">
      <c r="A27" s="93"/>
      <c r="B27" s="93"/>
      <c r="C27" s="93"/>
      <c r="D27" s="93"/>
      <c r="E27" s="93"/>
      <c r="F27" s="93"/>
      <c r="G27" s="93"/>
      <c r="H27" s="93"/>
      <c r="I27" s="93"/>
      <c r="J27" s="93"/>
      <c r="K27" s="93"/>
      <c r="L27" s="93"/>
    </row>
    <row r="28" spans="1:12"/>
    <row r="29" spans="1:12"/>
    <row r="30" spans="1:12"/>
    <row r="31" spans="1:12"/>
    <row r="32" spans="1:12"/>
    <row r="33"/>
    <row r="34"/>
    <row r="35"/>
    <row r="36"/>
    <row r="37"/>
    <row r="38"/>
    <row r="39"/>
    <row r="40"/>
    <row r="41"/>
    <row r="42"/>
    <row r="43"/>
    <row r="44"/>
    <row r="45"/>
    <row r="46"/>
    <row r="47"/>
    <row r="48"/>
    <row r="49" spans="2:12"/>
    <row r="50" spans="2:12"/>
    <row r="51" spans="2:12">
      <c r="B51" s="260"/>
      <c r="C51" s="260"/>
    </row>
    <row r="52" spans="2:12" ht="20.149999999999999" customHeight="1">
      <c r="B52" s="246"/>
      <c r="I52" s="238" t="str">
        <f>VLOOKUP(Start!$C$3,'X_DE-EN'!G33:H34,2,FALSE)</f>
        <v>Schritte 3 + 4</v>
      </c>
      <c r="K52" s="78"/>
      <c r="L52" s="83" t="e">
        <f>VLOOKUP(Start!$C$3,'X_DE-EN'!G55:H56,2,FALSE)</f>
        <v>#N/A</v>
      </c>
    </row>
    <row r="53" spans="2:12"/>
    <row r="54" spans="2:12"/>
  </sheetData>
  <sheetProtection algorithmName="SHA-512" hashValue="O7dw8RVGCCs4xVBY60qPIisFALN1kZpf6sH/ZXWVADCb6WRhSriX799dJX2xsHzEHs8PVtH8HSzo2R8EKYyCGQ==" saltValue="h/zhPaNq+oZPhY78KbiO0w==" spinCount="100000" sheet="1" objects="1" scenarios="1" selectLockedCells="1"/>
  <mergeCells count="5">
    <mergeCell ref="B51:C51"/>
    <mergeCell ref="A1:B1"/>
    <mergeCell ref="A3:J3"/>
    <mergeCell ref="A4:J4"/>
    <mergeCell ref="A5:J5"/>
  </mergeCells>
  <conditionalFormatting sqref="B10 D10:E10 H10:I10 B13:E13 B16 D16:E16 B19 D19 B22 D22">
    <cfRule type="expression" dxfId="27" priority="8">
      <formula>ISBLANK(B10)</formula>
    </cfRule>
  </conditionalFormatting>
  <conditionalFormatting sqref="E19:F19">
    <cfRule type="expression" dxfId="26" priority="5" stopIfTrue="1">
      <formula>ISBLANK(E19)</formula>
    </cfRule>
  </conditionalFormatting>
  <dataValidations count="9">
    <dataValidation type="decimal" allowBlank="1" errorTitle="Fehler" error="Geben Sie eine ganze Zahl zwischen 1 und 100 ein." promptTitle="Hinweis" prompt="Geben Sie ein, wie viel Prozent der Punkte mindestens benötigt wird, um die Prüfung zu bestehen." sqref="H13" xr:uid="{00000000-0002-0000-0000-000005000000}">
      <formula1>0</formula1>
      <formula2>100</formula2>
    </dataValidation>
    <dataValidation allowBlank="1" errorTitle="Fehler" error="Geben Sie eine ganze Zahl ein." promptTitle="Hinweis" prompt="Geben Sie hier die Anzahl der Punkte ein, die mindestens benötigt wird, um die Prüfung zu bestehen." sqref="H16" xr:uid="{00000000-0002-0000-0000-000000000000}"/>
    <dataValidation allowBlank="1" promptTitle="Anleitung" prompt="Hier den Titel der Veranstaltung eintragen." sqref="D16" xr:uid="{00000000-0002-0000-0000-000006000000}"/>
    <dataValidation allowBlank="1" promptTitle="Hinweis" prompt="aus KSL" sqref="C10:D10" xr:uid="{00000000-0002-0000-0000-000004000000}"/>
    <dataValidation allowBlank="1" promptTitle="Hinweis" prompt="Geben Sie den Titel der Veranstaltung ein." sqref="C16" xr:uid="{75248A65-0681-8A48-81AA-4F97D8204804}"/>
    <dataValidation type="date" allowBlank="1" showErrorMessage="1" promptTitle="Hinweis" prompt="Geben Sie das Datum der Prüfung ein." sqref="E10:F10" xr:uid="{FFD267C8-1E15-CF45-8837-B791ADF8472B}">
      <formula1>1</formula1>
      <formula2>73050</formula2>
    </dataValidation>
    <dataValidation type="whole" allowBlank="1" showErrorMessage="1" errorTitle="Fehler" error="Die Wert muss zwingend eingegeben werden und eine ganze Zahl zwischen 1 und 999 sein." promptTitle="Hinweis" prompt="Geben Sie die Anzahl der Studierenden ein, die an der Prüfung teilnehmen werden." sqref="E13:F13" xr:uid="{5A5F70BF-C51B-E847-9028-1C4012EDE847}">
      <formula1>1</formula1>
      <formula2>999</formula2>
    </dataValidation>
    <dataValidation type="decimal" allowBlank="1" showErrorMessage="1" errorTitle="Fehler" error="Es muss eine maximal mögliche Punktzahl ausgewählt werden. Der Wert muss zwischen 1 und 1000 liegen." promptTitle="Hinweis" prompt="Geben Sie die maximal mögliche Punktzahl (max. 1000) ein." sqref="E16:F16" xr:uid="{2AB6D8FF-0671-1147-ACB7-5691E0DF6C6B}">
      <formula1>0</formula1>
      <formula2>1000</formula2>
    </dataValidation>
    <dataValidation allowBlank="1" sqref="F19 C13 I10" xr:uid="{00000000-0002-0000-0000-000007000000}"/>
  </dataValidations>
  <printOptions horizontalCentered="1" verticalCentered="1"/>
  <pageMargins left="0.51181102362204722" right="0.51181102362204722" top="0.70866141732283472" bottom="0.70866141732283472" header="0" footer="0"/>
  <pageSetup paperSize="9" orientation="landscape" horizontalDpi="200" verticalDpi="200" r:id="rId1"/>
  <headerFooter>
    <oddHeader xml:space="preserve">&amp;C </oddHeader>
    <oddFooter xml:space="preserve">&amp;C </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30" id="{9FEF6FAA-5A67-CB41-981E-B08148096747}">
            <xm:f>$H10=X_dropdowns!$D$8</xm:f>
            <x14:dxf>
              <fill>
                <patternFill>
                  <bgColor rgb="FFF2E1FA"/>
                </patternFill>
              </fill>
            </x14:dxf>
          </x14:cfRule>
          <xm:sqref>H13:I13</xm:sqref>
        </x14:conditionalFormatting>
        <x14:conditionalFormatting xmlns:xm="http://schemas.microsoft.com/office/excel/2006/main">
          <x14:cfRule type="expression" priority="132" stopIfTrue="1" id="{B70D9813-1E02-0144-A717-8FFA55805396}">
            <xm:f>$H10=X_dropdowns!$D$9</xm:f>
            <x14:dxf>
              <fill>
                <patternFill>
                  <bgColor rgb="FFF2E1FA"/>
                </patternFill>
              </fill>
            </x14:dxf>
          </x14:cfRule>
          <xm:sqref>H16:I16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ErrorMessage="1" errorTitle="Fehler" error=" Nutzen Sie das Auswahlmenu (dropdown)." promptTitle="Hinweis" prompt="In welchen Schritten werden die Punkte verteilt? Nutzen Sie das Auswahlmenu (dropdown)." xr:uid="{C9E08C13-6FEE-6949-B506-B8940A45C205}">
          <x14:formula1>
            <xm:f>X_dropdowns!$D$1:$D$3</xm:f>
          </x14:formula1>
          <xm:sqref>E19</xm:sqref>
        </x14:dataValidation>
        <x14:dataValidation type="list" allowBlank="1" errorTitle="Fehler" error="Bitte wählen Sie aus dem Dropdown-Menu." promptTitle="Hinweis" prompt="Wie wird die Bestehensgrenze definiert? Nutzen Sie das Auswahlmenu (dropdown)." xr:uid="{A35182D1-FED1-0146-A1C7-A4B19E56730F}">
          <x14:formula1>
            <xm:f>X_dropdowns!$D$8:$D$9</xm:f>
          </x14:formula1>
          <xm:sqref>H10</xm:sqref>
        </x14:dataValidation>
        <x14:dataValidation type="list" allowBlank="1" promptTitle="Hinweis" prompt="Nutzen Sie das Auswahlmenu (dropdown)." xr:uid="{871325A0-9822-D54B-850F-0C00ED0D7164}">
          <x14:formula1>
            <xm:f>X_dropdowns!$C$1:$C$17</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54783-C4F7-E749-A377-EC3752907B5D}">
  <sheetPr codeName="Sheet2">
    <tabColor rgb="FFCAA6F1"/>
  </sheetPr>
  <dimension ref="A1:M30"/>
  <sheetViews>
    <sheetView showGridLines="0" showRuler="0" zoomScale="120" zoomScaleNormal="120" workbookViewId="0">
      <selection activeCell="A31" sqref="A31:XFD1048576"/>
    </sheetView>
  </sheetViews>
  <sheetFormatPr baseColWidth="10" defaultColWidth="0" defaultRowHeight="14" zeroHeight="1"/>
  <cols>
    <col min="1" max="1" width="5" style="74" customWidth="1"/>
    <col min="2" max="2" width="10.7265625" style="74" customWidth="1"/>
    <col min="3" max="3" width="8.453125" style="74" customWidth="1"/>
    <col min="4" max="4" width="10.7265625" style="74" customWidth="1"/>
    <col min="5" max="5" width="8.453125" style="74" customWidth="1"/>
    <col min="6" max="6" width="10.7265625" style="74" customWidth="1"/>
    <col min="7" max="7" width="8.453125" style="74" customWidth="1"/>
    <col min="8" max="8" width="10.7265625" style="74" customWidth="1"/>
    <col min="9" max="9" width="8.453125" style="74" customWidth="1"/>
    <col min="10" max="10" width="10.7265625" style="74" customWidth="1"/>
    <col min="11" max="11" width="8.453125" style="74" customWidth="1"/>
    <col min="12" max="13" width="10.7265625" style="74" customWidth="1"/>
    <col min="14" max="16384" width="10.7265625" style="74" hidden="1"/>
  </cols>
  <sheetData>
    <row r="1" spans="1:13" s="73" customFormat="1" ht="53.9" customHeight="1">
      <c r="E1" s="82"/>
      <c r="G1" s="82"/>
      <c r="I1" s="82"/>
      <c r="M1" s="82"/>
    </row>
    <row r="2" spans="1:13" ht="43" hidden="1" customHeight="1">
      <c r="B2" s="82" t="str">
        <f>VLOOKUP(Start!$C$3,'X_DE-EN'!A12:B13,2,FALSE)</f>
        <v>Informationen 
eingeben</v>
      </c>
      <c r="C2" s="82" t="str">
        <f>VLOOKUP(Start!$C$3,'X_DE-EN'!A14:B15,2,FALSE)</f>
        <v>Notenschlüssel
prüfen</v>
      </c>
      <c r="D2" s="82" t="str">
        <f>VLOOKUP(Start!$C$3,'X_DE-EN'!A16:B17,2,FALSE)</f>
        <v>Teilnehmende
importieren</v>
      </c>
      <c r="E2" s="82" t="str">
        <f>VLOOKUP(Start!$C$3,'X_DE-EN'!A18:B19,2,FALSE)</f>
        <v>Erzielte Punkte
eintragen</v>
      </c>
      <c r="F2" s="82" t="str">
        <f>VLOOKUP(Start!$C$3,'X_DE-EN'!A20:B21,2,FALSE)</f>
        <v>Ergebnisse
analysieren</v>
      </c>
      <c r="G2" s="82" t="str">
        <f>VLOOKUP(Start!$C$3,'X_DE-EN'!A22:B23,2,FALSE)</f>
        <v>Ergebnisse nach 
KSL übertragen</v>
      </c>
    </row>
    <row r="3" spans="1:13" ht="21" customHeight="1">
      <c r="A3" s="265" t="str">
        <f>VLOOKUP(Start!$C$3,'X_DE-EN'!G3:H4,2,FALSE)</f>
        <v>Schritt 02</v>
      </c>
      <c r="B3" s="265"/>
      <c r="C3" s="265"/>
      <c r="D3" s="265"/>
      <c r="E3" s="265"/>
      <c r="F3" s="265"/>
      <c r="G3" s="265"/>
      <c r="H3" s="265"/>
      <c r="I3" s="265"/>
      <c r="J3" s="265"/>
      <c r="K3" s="265"/>
      <c r="L3" s="265"/>
      <c r="M3" s="265"/>
    </row>
    <row r="4" spans="1:13" ht="47.15" customHeight="1">
      <c r="A4" s="266" t="str">
        <f>VLOOKUP(Start!$C$3,'X_DE-EN'!G5:H6,2,FALSE)</f>
        <v>Notensystem 
prüfen</v>
      </c>
      <c r="B4" s="266"/>
      <c r="C4" s="266"/>
      <c r="D4" s="266"/>
      <c r="E4" s="266"/>
      <c r="F4" s="266"/>
      <c r="G4" s="266"/>
      <c r="H4" s="266"/>
      <c r="I4" s="266"/>
      <c r="J4" s="266"/>
      <c r="K4" s="266"/>
      <c r="L4" s="266"/>
      <c r="M4" s="266"/>
    </row>
    <row r="5" spans="1:13" ht="32.15" customHeight="1">
      <c r="A5" s="267" t="str">
        <f>VLOOKUP(Start!$C$3,'X_DE-EN'!G7:H8,2,FALSE)</f>
        <v>Überprüfen Sie das resultierende Notensystem.</v>
      </c>
      <c r="B5" s="267"/>
      <c r="C5" s="267"/>
      <c r="D5" s="267"/>
      <c r="E5" s="267"/>
      <c r="F5" s="267"/>
      <c r="G5" s="267"/>
      <c r="H5" s="267"/>
      <c r="I5" s="267"/>
      <c r="J5" s="267"/>
      <c r="K5" s="267"/>
      <c r="L5" s="267"/>
      <c r="M5" s="267"/>
    </row>
    <row r="6" spans="1:13"/>
    <row r="7" spans="1:13"/>
    <row r="8" spans="1:13"/>
    <row r="9" spans="1:13"/>
    <row r="10" spans="1:13"/>
    <row r="11" spans="1:13"/>
    <row r="12" spans="1:13"/>
    <row r="13" spans="1:13"/>
    <row r="14" spans="1:13"/>
    <row r="15" spans="1:13"/>
    <row r="16" spans="1:13"/>
    <row r="17" spans="1:13"/>
    <row r="18" spans="1:13"/>
    <row r="19" spans="1:13"/>
    <row r="20" spans="1:13"/>
    <row r="21" spans="1:13"/>
    <row r="22" spans="1:13"/>
    <row r="23" spans="1:13"/>
    <row r="24" spans="1:13"/>
    <row r="25" spans="1:13"/>
    <row r="26" spans="1:13"/>
    <row r="27" spans="1:13"/>
    <row r="28" spans="1:13"/>
    <row r="29" spans="1:13">
      <c r="B29" s="260"/>
      <c r="C29" s="260"/>
    </row>
    <row r="30" spans="1:13">
      <c r="A30" s="78"/>
      <c r="B30" s="84" t="str">
        <f>VLOOKUP(Start!$C$3,'X_DE-EN'!G31:H32,2,FALSE)</f>
        <v>Schritt 1</v>
      </c>
      <c r="C30" s="78"/>
      <c r="D30" s="78"/>
      <c r="E30" s="78"/>
      <c r="F30" s="78"/>
      <c r="G30" s="78"/>
      <c r="H30" s="78"/>
      <c r="I30" s="78"/>
      <c r="J30" s="78"/>
      <c r="K30" s="78"/>
      <c r="L30" s="83" t="str">
        <f>VLOOKUP(Start!$C$3,'X_DE-EN'!G33:H34,2,FALSE)</f>
        <v>Schritte 3 + 4</v>
      </c>
      <c r="M30" s="78"/>
    </row>
  </sheetData>
  <sheetProtection selectLockedCells="1" selectUnlockedCells="1"/>
  <mergeCells count="4">
    <mergeCell ref="B29:C29"/>
    <mergeCell ref="A3:M3"/>
    <mergeCell ref="A4:M4"/>
    <mergeCell ref="A5:M5"/>
  </mergeCells>
  <pageMargins left="0.51181102362204722" right="0.51181102362204722" top="0.70866141732283472" bottom="0.70866141732283472" header="0" footer="0"/>
  <pageSetup paperSize="9" orientation="landscape" horizontalDpi="0" verticalDpi="0"/>
  <headerFooter>
    <oddHeader xml:space="preserve">&amp;C </oddHeader>
    <oddFooter xml:space="preserve">&amp;C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BCE6F9"/>
    <pageSetUpPr fitToPage="1"/>
  </sheetPr>
  <dimension ref="A1:V942"/>
  <sheetViews>
    <sheetView zoomScale="60" zoomScaleNormal="60" zoomScaleSheetLayoutView="115" zoomScalePageLayoutView="82" workbookViewId="0">
      <pane ySplit="14" topLeftCell="A15" activePane="bottomLeft" state="frozen"/>
      <selection pane="bottomLeft" activeCell="A15" sqref="A15"/>
    </sheetView>
  </sheetViews>
  <sheetFormatPr baseColWidth="10" defaultColWidth="11.453125" defaultRowHeight="12.5" zeroHeight="1" outlineLevelCol="1"/>
  <cols>
    <col min="1" max="1" width="5.26953125" style="30" customWidth="1"/>
    <col min="2" max="2" width="12.81640625" style="34" customWidth="1"/>
    <col min="3" max="3" width="12.81640625" style="68" customWidth="1"/>
    <col min="4" max="5" width="15.81640625" style="31" customWidth="1"/>
    <col min="6" max="6" width="10.81640625" style="47" customWidth="1"/>
    <col min="7" max="7" width="13" style="45" hidden="1" customWidth="1"/>
    <col min="8" max="8" width="11.26953125" style="45" customWidth="1"/>
    <col min="9" max="9" width="13.81640625" style="46" customWidth="1"/>
    <col min="10" max="11" width="13.81640625" style="44" customWidth="1"/>
    <col min="12" max="12" width="11.26953125" style="44" hidden="1" customWidth="1" outlineLevel="1"/>
    <col min="13" max="20" width="15.7265625" style="44" hidden="1" customWidth="1" outlineLevel="1"/>
    <col min="21" max="21" width="2.453125" style="29" customWidth="1" collapsed="1"/>
    <col min="22" max="16384" width="11.453125" style="29"/>
  </cols>
  <sheetData>
    <row r="1" spans="1:22" s="60" customFormat="1" ht="53.9" customHeight="1">
      <c r="A1" s="70"/>
      <c r="B1" s="71"/>
      <c r="C1" s="71"/>
      <c r="D1" s="71"/>
      <c r="E1" s="71"/>
      <c r="F1" s="270"/>
      <c r="G1" s="270"/>
      <c r="H1" s="270"/>
      <c r="I1" s="71"/>
      <c r="J1" s="71"/>
      <c r="K1" s="71"/>
      <c r="L1" s="269"/>
      <c r="M1" s="269"/>
    </row>
    <row r="2" spans="1:22" s="60" customFormat="1" ht="64" hidden="1" customHeight="1">
      <c r="A2" s="70"/>
      <c r="B2" s="71" t="str">
        <f>VLOOKUP(Start!$C$3,'X_DE-EN'!A12:B13,2,FALSE)</f>
        <v>Informationen 
eingeben</v>
      </c>
      <c r="C2" s="71" t="str">
        <f>VLOOKUP(Start!$C$3,'X_DE-EN'!A14:B15,2,FALSE)</f>
        <v>Notenschlüssel
prüfen</v>
      </c>
      <c r="D2" s="71" t="str">
        <f>VLOOKUP(Start!$C$3,'X_DE-EN'!A16:B17,2,FALSE)</f>
        <v>Teilnehmende
importieren</v>
      </c>
      <c r="E2" s="71" t="str">
        <f>VLOOKUP(Start!$C$3,'X_DE-EN'!A18:B19,2,FALSE)</f>
        <v>Erzielte Punkte
eintragen</v>
      </c>
      <c r="F2" s="71" t="str">
        <f>VLOOKUP(Start!$C$3,'X_DE-EN'!A20:B21,2,FALSE)</f>
        <v>Ergebnisse
analysieren</v>
      </c>
      <c r="G2" s="72"/>
      <c r="H2" s="72" t="str">
        <f>VLOOKUP(Start!$C$3,'X_DE-EN'!A22:B23,2,FALSE)</f>
        <v>Ergebnisse nach 
KSL übertragen</v>
      </c>
      <c r="I2" s="71"/>
      <c r="J2" s="71"/>
      <c r="K2" s="71"/>
      <c r="L2" s="67"/>
      <c r="M2" s="67"/>
    </row>
    <row r="3" spans="1:22" s="59" customFormat="1" ht="36" customHeight="1">
      <c r="A3" s="268" t="str">
        <f>VLOOKUP(Start!$C$3,'X_DE-EN'!J3:K4,2,FALSE)</f>
        <v>Schritte 03 + 04</v>
      </c>
      <c r="B3" s="268"/>
      <c r="C3" s="268"/>
      <c r="D3" s="268"/>
      <c r="E3" s="268"/>
      <c r="F3" s="268"/>
      <c r="G3" s="268"/>
      <c r="H3" s="268"/>
      <c r="I3" s="268"/>
      <c r="J3" s="268"/>
      <c r="K3" s="268"/>
    </row>
    <row r="4" spans="1:22" s="59" customFormat="1" ht="51" customHeight="1">
      <c r="A4" s="271" t="str">
        <f>VLOOKUP(Start!$C$3,'X_DE-EN'!J5:K6,2,FALSE)</f>
        <v>Teilnehmende importieren &amp;
erzielte Punkte eintragen</v>
      </c>
      <c r="B4" s="271"/>
      <c r="C4" s="271"/>
      <c r="D4" s="271"/>
      <c r="E4" s="271"/>
      <c r="F4" s="271"/>
      <c r="G4" s="271"/>
      <c r="H4" s="271"/>
      <c r="I4" s="271"/>
      <c r="J4" s="271"/>
      <c r="K4" s="271"/>
      <c r="L4" s="124"/>
      <c r="M4" s="61"/>
      <c r="N4" s="64"/>
      <c r="O4" s="64"/>
      <c r="P4" s="64"/>
      <c r="Q4" s="64"/>
      <c r="R4" s="64"/>
      <c r="S4" s="64"/>
      <c r="T4" s="64"/>
      <c r="U4" s="64"/>
      <c r="V4" s="64"/>
    </row>
    <row r="5" spans="1:22" s="59" customFormat="1" ht="45" customHeight="1">
      <c r="A5" s="272" t="str">
        <f>VLOOKUP(Start!$C$3,'X_DE-EN'!J7:K8,2,FALSE)</f>
        <v>Importieren Sie die Liste der Teilnehmenden aus KSL. 
Tragen Sie die Maximalpunktzahl (J13) und 
nach der Prüfung die erzielten Punkte in die Liste ein (ab J15).</v>
      </c>
      <c r="B5" s="272"/>
      <c r="C5" s="272"/>
      <c r="D5" s="272"/>
      <c r="E5" s="272"/>
      <c r="F5" s="272"/>
      <c r="G5" s="272"/>
      <c r="H5" s="272"/>
      <c r="I5" s="272"/>
      <c r="J5" s="272"/>
      <c r="K5" s="272"/>
      <c r="L5" s="125"/>
      <c r="M5" s="62"/>
      <c r="N5" s="62"/>
      <c r="O5" s="62"/>
      <c r="P5" s="62"/>
      <c r="Q5" s="62"/>
      <c r="R5" s="62"/>
      <c r="S5" s="62"/>
      <c r="T5" s="62"/>
      <c r="U5" s="62"/>
      <c r="V5" s="62"/>
    </row>
    <row r="6" spans="1:22" s="63" customFormat="1" ht="16" customHeight="1">
      <c r="A6" s="174"/>
      <c r="B6" s="175" t="str">
        <f>VLOOKUP(Start!$C$3,'X_DE-EN'!J41:K42,2,FALSE)</f>
        <v>Schritte 1 + 2</v>
      </c>
      <c r="C6" s="174"/>
      <c r="D6" s="174"/>
      <c r="E6" s="174"/>
      <c r="F6" s="174"/>
      <c r="G6" s="174"/>
      <c r="H6" s="174"/>
      <c r="I6" s="174"/>
      <c r="J6" s="175" t="str">
        <f>VLOOKUP(Start!$C$3,'X_DE-EN'!J43:K44,2,FALSE)</f>
        <v>Schritt 5</v>
      </c>
      <c r="K6" s="174"/>
      <c r="L6" s="174"/>
      <c r="M6" s="174"/>
      <c r="N6" s="174"/>
      <c r="O6" s="174"/>
      <c r="P6" s="174"/>
      <c r="Q6" s="174"/>
      <c r="R6" s="174"/>
      <c r="S6" s="174"/>
      <c r="T6" s="174"/>
      <c r="U6" s="175"/>
    </row>
    <row r="7" spans="1:22" s="65" customFormat="1" ht="17.149999999999999" customHeight="1">
      <c r="A7" s="175" t="str">
        <f>"$A$8:$O$"&amp;(COUNTA(D:D)+12)</f>
        <v>$A$8:$O$14</v>
      </c>
      <c r="B7" s="176"/>
      <c r="C7" s="176"/>
      <c r="D7" s="176"/>
      <c r="E7" s="176"/>
      <c r="F7" s="176"/>
      <c r="G7" s="176"/>
      <c r="H7" s="176"/>
      <c r="I7" s="176"/>
      <c r="J7" s="176"/>
      <c r="K7" s="176"/>
      <c r="L7" s="176"/>
      <c r="M7" s="176"/>
      <c r="N7" s="176"/>
      <c r="O7" s="176"/>
      <c r="P7" s="176"/>
      <c r="Q7" s="176"/>
      <c r="R7" s="176"/>
      <c r="S7" s="176"/>
      <c r="T7" s="176"/>
      <c r="U7" s="177"/>
    </row>
    <row r="8" spans="1:22" s="259" customFormat="1" ht="39" customHeight="1">
      <c r="A8" s="256"/>
      <c r="B8" s="256"/>
      <c r="C8" s="256"/>
      <c r="D8" s="257"/>
      <c r="E8" s="256"/>
      <c r="F8" s="181" t="str">
        <f>VLOOKUP(Start!$C$3,'X_DE-EN'!J19:K20,2,FALSE)</f>
        <v>Note
gerundet</v>
      </c>
      <c r="G8" s="258"/>
      <c r="H8" s="257"/>
      <c r="I8" s="181" t="str">
        <f>VLOOKUP(Start!$C$3,'X_DE-EN'!J23:K24,2,FALSE)</f>
        <v>Punkte
Summe</v>
      </c>
      <c r="J8" s="293" t="str">
        <f>VLOOKUP(Start!$C$3,'X_DE-EN'!J25:K26,2,FALSE)</f>
        <v>Erreichte
Punkte</v>
      </c>
      <c r="K8" s="293" t="str">
        <f>VLOOKUP(Start!$C$3,'X_DE-EN'!J27:K28,2,FALSE)</f>
        <v>ggf. Teile 
ergänzen</v>
      </c>
      <c r="L8" s="255" t="str">
        <f>IF(SUM(L15:L942)&gt;=1,"No. 3"," ")</f>
        <v xml:space="preserve"> </v>
      </c>
      <c r="M8" s="255" t="str">
        <f>IF(SUM(M15:M942)&gt;=1,"No. 4"," ")</f>
        <v xml:space="preserve"> </v>
      </c>
      <c r="N8" s="255" t="str">
        <f>IF(SUM(N15:N942)&gt;=1,"No. 5"," ")</f>
        <v xml:space="preserve"> </v>
      </c>
      <c r="O8" s="255" t="str">
        <f>IF(SUM(O15:O942)&gt;=1,"No. 6"," ")</f>
        <v xml:space="preserve"> </v>
      </c>
      <c r="P8" s="255" t="str">
        <f>IF(SUM(P15:P942)&gt;=1,"No. 7"," ")</f>
        <v xml:space="preserve"> </v>
      </c>
      <c r="Q8" s="255" t="str">
        <f>IF(SUM(Q15:Q942)&gt;=1,"No. 8"," ")</f>
        <v xml:space="preserve"> </v>
      </c>
      <c r="R8" s="255" t="str">
        <f>IF(SUM(R15:R942)&gt;=1,"No. 9"," ")</f>
        <v xml:space="preserve"> </v>
      </c>
      <c r="S8" s="255" t="str">
        <f>IF(SUM(S15:S942)&gt;=1,"No. 10"," ")</f>
        <v xml:space="preserve"> </v>
      </c>
      <c r="T8" s="255" t="str">
        <f>IF(SUM(T15:T942)&gt;=1,"No. 11"," ")</f>
        <v xml:space="preserve"> </v>
      </c>
    </row>
    <row r="9" spans="1:22" ht="16" customHeight="1">
      <c r="A9" s="106"/>
      <c r="B9" s="106"/>
      <c r="C9" s="106"/>
      <c r="D9" s="106"/>
      <c r="E9" s="116" t="str">
        <f>VLOOKUP(Start!$C$3,'X_DE-EN'!J29:K30,2,FALSE)</f>
        <v>Durchschnitt:</v>
      </c>
      <c r="F9" s="117">
        <f>IF(SUM(F15:F942)&gt;=1,AVERAGE(F15:F942)," ")</f>
        <v>1</v>
      </c>
      <c r="G9" s="117">
        <f>IF(SUM(G15:G942)&gt;=1,AVERAGE(G15:G942)," ")</f>
        <v>1</v>
      </c>
      <c r="H9" s="117"/>
      <c r="I9" s="117" t="str">
        <f t="shared" ref="I9:T9" si="0">IF(SUM(I15:I942)&gt;=1,AVERAGE(I15:I942)," ")</f>
        <v xml:space="preserve"> </v>
      </c>
      <c r="J9" s="117" t="str">
        <f t="shared" si="0"/>
        <v xml:space="preserve"> </v>
      </c>
      <c r="K9" s="117" t="str">
        <f t="shared" si="0"/>
        <v xml:space="preserve"> </v>
      </c>
      <c r="L9" s="45" t="str">
        <f t="shared" si="0"/>
        <v xml:space="preserve"> </v>
      </c>
      <c r="M9" s="45" t="str">
        <f t="shared" si="0"/>
        <v xml:space="preserve"> </v>
      </c>
      <c r="N9" s="45" t="str">
        <f t="shared" si="0"/>
        <v xml:space="preserve"> </v>
      </c>
      <c r="O9" s="45" t="str">
        <f t="shared" si="0"/>
        <v xml:space="preserve"> </v>
      </c>
      <c r="P9" s="45" t="str">
        <f t="shared" si="0"/>
        <v xml:space="preserve"> </v>
      </c>
      <c r="Q9" s="45" t="str">
        <f t="shared" si="0"/>
        <v xml:space="preserve"> </v>
      </c>
      <c r="R9" s="45" t="str">
        <f t="shared" si="0"/>
        <v xml:space="preserve"> </v>
      </c>
      <c r="S9" s="45" t="str">
        <f t="shared" si="0"/>
        <v xml:space="preserve"> </v>
      </c>
      <c r="T9" s="45" t="str">
        <f t="shared" si="0"/>
        <v xml:space="preserve"> </v>
      </c>
    </row>
    <row r="10" spans="1:22" ht="16" customHeight="1">
      <c r="A10" s="118"/>
      <c r="B10" s="178"/>
      <c r="C10" s="179"/>
      <c r="D10" s="179"/>
      <c r="E10" s="119" t="str">
        <f>VLOOKUP(Start!$C$3,'X_DE-EN'!J31:K32,2,FALSE)</f>
        <v>Beste:</v>
      </c>
      <c r="F10" s="119">
        <f>IF(SUM(F15:F942)&gt;=1,MAX(F15:F942)," ")</f>
        <v>1</v>
      </c>
      <c r="G10" s="120">
        <f>IF(SUM(G15:G942)&gt;=1,MAX(G15:G942)," ")</f>
        <v>1</v>
      </c>
      <c r="H10" s="119"/>
      <c r="I10" s="119" t="str">
        <f t="shared" ref="I10:T10" si="1">IF(SUM(I15:I942)&gt;=1,MAX(I15:I942)," ")</f>
        <v xml:space="preserve"> </v>
      </c>
      <c r="J10" s="119" t="str">
        <f t="shared" si="1"/>
        <v xml:space="preserve"> </v>
      </c>
      <c r="K10" s="119" t="str">
        <f t="shared" si="1"/>
        <v xml:space="preserve"> </v>
      </c>
      <c r="L10" s="94" t="str">
        <f t="shared" si="1"/>
        <v xml:space="preserve"> </v>
      </c>
      <c r="M10" s="94" t="str">
        <f t="shared" si="1"/>
        <v xml:space="preserve"> </v>
      </c>
      <c r="N10" s="94" t="str">
        <f t="shared" si="1"/>
        <v xml:space="preserve"> </v>
      </c>
      <c r="O10" s="94" t="str">
        <f t="shared" si="1"/>
        <v xml:space="preserve"> </v>
      </c>
      <c r="P10" s="94" t="str">
        <f t="shared" si="1"/>
        <v xml:space="preserve"> </v>
      </c>
      <c r="Q10" s="94" t="str">
        <f t="shared" si="1"/>
        <v xml:space="preserve"> </v>
      </c>
      <c r="R10" s="94" t="str">
        <f t="shared" si="1"/>
        <v xml:space="preserve"> </v>
      </c>
      <c r="S10" s="94" t="str">
        <f t="shared" si="1"/>
        <v xml:space="preserve"> </v>
      </c>
      <c r="T10" s="94" t="str">
        <f t="shared" si="1"/>
        <v xml:space="preserve"> </v>
      </c>
    </row>
    <row r="11" spans="1:22" ht="16" customHeight="1">
      <c r="A11" s="118"/>
      <c r="B11" s="178"/>
      <c r="C11" s="179"/>
      <c r="D11" s="179"/>
      <c r="E11" s="119" t="str">
        <f>VLOOKUP(Start!$C$3,'X_DE-EN'!J33:K34,2,FALSE)</f>
        <v>Median:</v>
      </c>
      <c r="F11" s="119">
        <f>IF(SUM(F15:F942)&gt;=1,MEDIAN(F15:F942)," ")</f>
        <v>1</v>
      </c>
      <c r="G11" s="120">
        <f>IF(SUM(G15:G942)&gt;=1,MEDIAN(G15:G942)," ")</f>
        <v>1</v>
      </c>
      <c r="H11" s="119"/>
      <c r="I11" s="119" t="str">
        <f t="shared" ref="I11:T11" si="2">IF(SUM(I15:I942)&gt;=1,MEDIAN(I15:I942)," ")</f>
        <v xml:space="preserve"> </v>
      </c>
      <c r="J11" s="119" t="str">
        <f t="shared" si="2"/>
        <v xml:space="preserve"> </v>
      </c>
      <c r="K11" s="119" t="str">
        <f t="shared" si="2"/>
        <v xml:space="preserve"> </v>
      </c>
      <c r="L11" s="94" t="str">
        <f t="shared" si="2"/>
        <v xml:space="preserve"> </v>
      </c>
      <c r="M11" s="94" t="str">
        <f t="shared" si="2"/>
        <v xml:space="preserve"> </v>
      </c>
      <c r="N11" s="94" t="str">
        <f t="shared" si="2"/>
        <v xml:space="preserve"> </v>
      </c>
      <c r="O11" s="94" t="str">
        <f t="shared" si="2"/>
        <v xml:space="preserve"> </v>
      </c>
      <c r="P11" s="94" t="str">
        <f t="shared" si="2"/>
        <v xml:space="preserve"> </v>
      </c>
      <c r="Q11" s="94" t="str">
        <f t="shared" si="2"/>
        <v xml:space="preserve"> </v>
      </c>
      <c r="R11" s="94" t="str">
        <f t="shared" si="2"/>
        <v xml:space="preserve"> </v>
      </c>
      <c r="S11" s="94" t="str">
        <f t="shared" si="2"/>
        <v xml:space="preserve"> </v>
      </c>
      <c r="T11" s="94" t="str">
        <f t="shared" si="2"/>
        <v xml:space="preserve"> </v>
      </c>
    </row>
    <row r="12" spans="1:22" ht="16" customHeight="1">
      <c r="A12" s="118"/>
      <c r="B12" s="178"/>
      <c r="C12" s="179"/>
      <c r="D12" s="179"/>
      <c r="E12" s="119" t="str">
        <f>VLOOKUP(Start!$C$3,'X_DE-EN'!J35:K36,2,FALSE)</f>
        <v>Stand.-Abw.:</v>
      </c>
      <c r="F12" s="119">
        <f>IF(SUM(F15:F942)&gt;=1,_xlfn.STDEV.P(F15:F942)," ")</f>
        <v>0</v>
      </c>
      <c r="G12" s="120">
        <f>IF(SUM(G15:G942)&gt;=1,_xlfn.STDEV.P(G15:G942)," ")</f>
        <v>0</v>
      </c>
      <c r="H12" s="119"/>
      <c r="I12" s="119" t="str">
        <f t="shared" ref="I12:T12" si="3">IF(SUM(I15:I942)&gt;=1,_xlfn.STDEV.P(I15:I942)," ")</f>
        <v xml:space="preserve"> </v>
      </c>
      <c r="J12" s="119" t="str">
        <f t="shared" si="3"/>
        <v xml:space="preserve"> </v>
      </c>
      <c r="K12" s="119" t="str">
        <f t="shared" si="3"/>
        <v xml:space="preserve"> </v>
      </c>
      <c r="L12" s="94" t="str">
        <f t="shared" si="3"/>
        <v xml:space="preserve"> </v>
      </c>
      <c r="M12" s="45" t="str">
        <f t="shared" si="3"/>
        <v xml:space="preserve"> </v>
      </c>
      <c r="N12" s="94" t="str">
        <f t="shared" si="3"/>
        <v xml:space="preserve"> </v>
      </c>
      <c r="O12" s="94" t="str">
        <f t="shared" si="3"/>
        <v xml:space="preserve"> </v>
      </c>
      <c r="P12" s="94" t="str">
        <f t="shared" si="3"/>
        <v xml:space="preserve"> </v>
      </c>
      <c r="Q12" s="94" t="str">
        <f t="shared" si="3"/>
        <v xml:space="preserve"> </v>
      </c>
      <c r="R12" s="94" t="str">
        <f t="shared" si="3"/>
        <v xml:space="preserve"> </v>
      </c>
      <c r="S12" s="94" t="str">
        <f t="shared" si="3"/>
        <v xml:space="preserve"> </v>
      </c>
      <c r="T12" s="94" t="str">
        <f t="shared" si="3"/>
        <v xml:space="preserve"> </v>
      </c>
    </row>
    <row r="13" spans="1:22" ht="16" customHeight="1">
      <c r="A13" s="118"/>
      <c r="B13" s="178"/>
      <c r="C13" s="179"/>
      <c r="D13" s="179"/>
      <c r="E13" s="252" t="str">
        <f>VLOOKUP(Start!$C$3,'X_DE-EN'!J37:K38,2,FALSE)</f>
        <v>Erreichbare Punkte:</v>
      </c>
      <c r="F13" s="180" t="str">
        <f>IF(ISNUMBER('Steps 1+2'!$E$16),'Steps 1+2'!$E$16,"-")</f>
        <v>-</v>
      </c>
      <c r="G13" s="121"/>
      <c r="H13" s="182"/>
      <c r="I13" s="119">
        <f>'Steps 1+2'!E17</f>
        <v>100</v>
      </c>
      <c r="J13" s="173"/>
      <c r="K13" s="173"/>
      <c r="L13" s="95"/>
      <c r="M13" s="95"/>
      <c r="N13" s="95"/>
      <c r="O13" s="95"/>
      <c r="P13" s="95"/>
      <c r="Q13" s="95"/>
      <c r="R13" s="95"/>
      <c r="S13" s="95"/>
      <c r="T13" s="95"/>
    </row>
    <row r="14" spans="1:22" ht="36" customHeight="1" thickBot="1">
      <c r="A14" s="183" t="str">
        <f>VLOOKUP(Start!$C$3,'X_DE-EN'!J9:K10,2,FALSE)</f>
        <v>Nr</v>
      </c>
      <c r="B14" s="184" t="str">
        <f>VLOOKUP(Start!$C$3,'X_DE-EN'!J11:K12,2,FALSE)</f>
        <v>Matrikel-Nr</v>
      </c>
      <c r="C14" s="184" t="str">
        <f>VLOOKUP(Start!$C$3,'X_DE-EN'!J13:K14,2,FALSE)</f>
        <v>Studis-ID</v>
      </c>
      <c r="D14" s="184" t="str">
        <f>VLOOKUP(Start!$C$3,'X_DE-EN'!J15:K16,2,FALSE)</f>
        <v>Nachname</v>
      </c>
      <c r="E14" s="184" t="str">
        <f>VLOOKUP(Start!$C$3,'X_DE-EN'!J17:K18,2,FALSE)</f>
        <v>Vorname</v>
      </c>
      <c r="F14" s="123" t="str">
        <f>F8</f>
        <v>Note
gerundet</v>
      </c>
      <c r="G14" s="115"/>
      <c r="H14" s="184" t="str">
        <f>VLOOKUP(Start!$C$3,'X_DE-EN'!J21:K22,2,FALSE)</f>
        <v>Note
ungerundet</v>
      </c>
      <c r="I14" s="122" t="str">
        <f t="shared" ref="I14:T14" si="4">I8</f>
        <v>Punkte
Summe</v>
      </c>
      <c r="J14" s="122" t="str">
        <f t="shared" si="4"/>
        <v>Erreichte
Punkte</v>
      </c>
      <c r="K14" s="122" t="str">
        <f t="shared" si="4"/>
        <v>ggf. Teile 
ergänzen</v>
      </c>
      <c r="L14" s="253" t="str">
        <f t="shared" si="4"/>
        <v xml:space="preserve"> </v>
      </c>
      <c r="M14" s="253" t="str">
        <f t="shared" si="4"/>
        <v xml:space="preserve"> </v>
      </c>
      <c r="N14" s="253" t="str">
        <f t="shared" si="4"/>
        <v xml:space="preserve"> </v>
      </c>
      <c r="O14" s="254" t="str">
        <f t="shared" si="4"/>
        <v xml:space="preserve"> </v>
      </c>
      <c r="P14" s="254" t="str">
        <f t="shared" si="4"/>
        <v xml:space="preserve"> </v>
      </c>
      <c r="Q14" s="254" t="str">
        <f t="shared" si="4"/>
        <v xml:space="preserve"> </v>
      </c>
      <c r="R14" s="254" t="str">
        <f t="shared" si="4"/>
        <v xml:space="preserve"> </v>
      </c>
      <c r="S14" s="254" t="str">
        <f t="shared" si="4"/>
        <v xml:space="preserve"> </v>
      </c>
      <c r="T14" s="254" t="str">
        <f t="shared" si="4"/>
        <v xml:space="preserve"> </v>
      </c>
    </row>
    <row r="15" spans="1:22" ht="16" customHeight="1" thickTop="1">
      <c r="A15" s="114">
        <v>1</v>
      </c>
      <c r="B15" s="31"/>
      <c r="C15" s="31"/>
      <c r="F15" s="47">
        <f t="shared" ref="F15:F21" si="5">IFERROR(G15," ")</f>
        <v>1</v>
      </c>
      <c r="G15" s="45">
        <f t="shared" ref="G15:G21" si="6">IFERROR(IF(AND(H15&gt;6,ISNUMBER(H15)),6,IF(AND(H15&gt;3.5,H15&lt;4),3.5,ROUND(H15/5,1)*5))," ")</f>
        <v>1</v>
      </c>
      <c r="H15" s="45">
        <f>IFERROR(IF(ISNUMBER(I15),(IF(I15&lt;('Steps 1+2'!$H$11),((I15/('Steps 1+2'!$H$11))*3+1),((I15-('Steps 1+2'!$H$11))/(('Steps 1+2'!$E$17)-('Steps 1+2'!$H$11))*2+4)))," ")," ")</f>
        <v>1</v>
      </c>
      <c r="I15" s="46">
        <f>IF(ISNUMBER(J15),SUM(J15:AB15)," ")</f>
        <v>0</v>
      </c>
      <c r="J15" s="44">
        <v>0</v>
      </c>
    </row>
    <row r="16" spans="1:22" ht="16" customHeight="1">
      <c r="A16" s="30" t="str">
        <f t="shared" ref="A16:A21" si="7">(IF(ISTEXT(D16),A15+1," "))</f>
        <v xml:space="preserve"> </v>
      </c>
      <c r="B16" s="31"/>
      <c r="C16" s="31"/>
      <c r="F16" s="47" t="str">
        <f t="shared" si="5"/>
        <v xml:space="preserve"> </v>
      </c>
      <c r="G16" s="45" t="str">
        <f t="shared" si="6"/>
        <v xml:space="preserve"> </v>
      </c>
      <c r="H16" s="45" t="str">
        <f>IFERROR(IF(ISNUMBER(I16),(IF(I16&lt;('Steps 1+2'!$H$11),((I16/('Steps 1+2'!$H$11))*3+1),((I16-('Steps 1+2'!$H$11))/(('Steps 1+2'!$E$17)-('Steps 1+2'!$H$11))*2+4)))," ")," ")</f>
        <v xml:space="preserve"> </v>
      </c>
      <c r="I16" s="46" t="str">
        <f t="shared" ref="I16:I79" si="8">IF(ISNUMBER(J16),SUM(J16:AB16)," ")</f>
        <v xml:space="preserve"> </v>
      </c>
    </row>
    <row r="17" spans="1:9" ht="16" customHeight="1">
      <c r="A17" s="30" t="str">
        <f t="shared" si="7"/>
        <v xml:space="preserve"> </v>
      </c>
      <c r="B17" s="31"/>
      <c r="C17" s="31"/>
      <c r="F17" s="47" t="str">
        <f t="shared" si="5"/>
        <v xml:space="preserve"> </v>
      </c>
      <c r="G17" s="45" t="str">
        <f t="shared" si="6"/>
        <v xml:space="preserve"> </v>
      </c>
      <c r="H17" s="45" t="str">
        <f>IFERROR(IF(ISNUMBER(I17),(IF(I17&lt;('Steps 1+2'!$H$11),((I17/('Steps 1+2'!$H$11))*3+1),((I17-('Steps 1+2'!$H$11))/(('Steps 1+2'!$E$17)-('Steps 1+2'!$H$11))*2+4)))," ")," ")</f>
        <v xml:space="preserve"> </v>
      </c>
      <c r="I17" s="46" t="str">
        <f t="shared" si="8"/>
        <v xml:space="preserve"> </v>
      </c>
    </row>
    <row r="18" spans="1:9" ht="16" customHeight="1">
      <c r="A18" s="30" t="str">
        <f t="shared" si="7"/>
        <v xml:space="preserve"> </v>
      </c>
      <c r="B18" s="31"/>
      <c r="C18" s="31"/>
      <c r="F18" s="47" t="str">
        <f t="shared" si="5"/>
        <v xml:space="preserve"> </v>
      </c>
      <c r="G18" s="45" t="str">
        <f t="shared" si="6"/>
        <v xml:space="preserve"> </v>
      </c>
      <c r="H18" s="45" t="str">
        <f>IFERROR(IF(ISNUMBER(I18),(IF(I18&lt;('Steps 1+2'!$H$11),((I18/('Steps 1+2'!$H$11))*3+1),((I18-('Steps 1+2'!$H$11))/(('Steps 1+2'!$E$17)-('Steps 1+2'!$H$11))*2+4)))," ")," ")</f>
        <v xml:space="preserve"> </v>
      </c>
      <c r="I18" s="46" t="str">
        <f t="shared" si="8"/>
        <v xml:space="preserve"> </v>
      </c>
    </row>
    <row r="19" spans="1:9" ht="16" customHeight="1">
      <c r="A19" s="30" t="str">
        <f t="shared" si="7"/>
        <v xml:space="preserve"> </v>
      </c>
      <c r="B19" s="31"/>
      <c r="C19" s="31"/>
      <c r="F19" s="47" t="str">
        <f t="shared" si="5"/>
        <v xml:space="preserve"> </v>
      </c>
      <c r="G19" s="45" t="str">
        <f t="shared" si="6"/>
        <v xml:space="preserve"> </v>
      </c>
      <c r="H19" s="45" t="str">
        <f>IFERROR(IF(ISNUMBER(I19),(IF(I19&lt;('Steps 1+2'!$H$11),((I19/('Steps 1+2'!$H$11))*3+1),((I19-('Steps 1+2'!$H$11))/(('Steps 1+2'!$E$17)-('Steps 1+2'!$H$11))*2+4)))," ")," ")</f>
        <v xml:space="preserve"> </v>
      </c>
      <c r="I19" s="46" t="str">
        <f t="shared" si="8"/>
        <v xml:space="preserve"> </v>
      </c>
    </row>
    <row r="20" spans="1:9" ht="16" customHeight="1">
      <c r="A20" s="30" t="str">
        <f t="shared" si="7"/>
        <v xml:space="preserve"> </v>
      </c>
      <c r="B20" s="31"/>
      <c r="C20" s="31"/>
      <c r="F20" s="47" t="str">
        <f t="shared" si="5"/>
        <v xml:space="preserve"> </v>
      </c>
      <c r="G20" s="45" t="str">
        <f t="shared" si="6"/>
        <v xml:space="preserve"> </v>
      </c>
      <c r="H20" s="45" t="str">
        <f>IFERROR(IF(ISNUMBER(I20),(IF(I20&lt;('Steps 1+2'!$H$11),((I20/('Steps 1+2'!$H$11))*3+1),((I20-('Steps 1+2'!$H$11))/(('Steps 1+2'!$E$17)-('Steps 1+2'!$H$11))*2+4)))," ")," ")</f>
        <v xml:space="preserve"> </v>
      </c>
      <c r="I20" s="46" t="str">
        <f t="shared" si="8"/>
        <v xml:space="preserve"> </v>
      </c>
    </row>
    <row r="21" spans="1:9" ht="16" customHeight="1">
      <c r="A21" s="30" t="str">
        <f t="shared" si="7"/>
        <v xml:space="preserve"> </v>
      </c>
      <c r="B21" s="31"/>
      <c r="C21" s="31"/>
      <c r="F21" s="47" t="str">
        <f t="shared" si="5"/>
        <v xml:space="preserve"> </v>
      </c>
      <c r="G21" s="45" t="str">
        <f t="shared" si="6"/>
        <v xml:space="preserve"> </v>
      </c>
      <c r="H21" s="45" t="str">
        <f>IFERROR(IF(ISNUMBER(I21),(IF(I21&lt;('Steps 1+2'!$H$11),((I21/('Steps 1+2'!$H$11))*3+1),((I21-('Steps 1+2'!$H$11))/(('Steps 1+2'!$E$17)-('Steps 1+2'!$H$11))*2+4)))," ")," ")</f>
        <v xml:space="preserve"> </v>
      </c>
      <c r="I21" s="46" t="str">
        <f t="shared" si="8"/>
        <v xml:space="preserve"> </v>
      </c>
    </row>
    <row r="22" spans="1:9" ht="16" customHeight="1">
      <c r="A22" s="30" t="str">
        <f t="shared" ref="A22:A80" si="9">(IF(ISTEXT(D22),A21+1," "))</f>
        <v xml:space="preserve"> </v>
      </c>
      <c r="B22" s="31"/>
      <c r="C22" s="31"/>
      <c r="F22" s="47" t="str">
        <f t="shared" ref="F22:F79" si="10">IFERROR(G22," ")</f>
        <v xml:space="preserve"> </v>
      </c>
      <c r="G22" s="45" t="str">
        <f t="shared" ref="G22:G79" si="11">IFERROR(IF(AND(H22&gt;6,ISNUMBER(H22)),6,IF(AND(H22&gt;3.5,H22&lt;4),3.5,ROUND(H22/5,1)*5))," ")</f>
        <v xml:space="preserve"> </v>
      </c>
      <c r="H22" s="45" t="str">
        <f>IFERROR(IF(ISNUMBER(I22),(IF(I22&lt;('Steps 1+2'!$H$11),((I22/('Steps 1+2'!$H$11))*3+1),((I22-('Steps 1+2'!$H$11))/(('Steps 1+2'!$E$17)-('Steps 1+2'!$H$11))*2+4)))," ")," ")</f>
        <v xml:space="preserve"> </v>
      </c>
      <c r="I22" s="46" t="str">
        <f t="shared" si="8"/>
        <v xml:space="preserve"> </v>
      </c>
    </row>
    <row r="23" spans="1:9" ht="17.149999999999999" customHeight="1">
      <c r="A23" s="30" t="str">
        <f t="shared" si="9"/>
        <v xml:space="preserve"> </v>
      </c>
      <c r="B23" s="31"/>
      <c r="C23" s="31"/>
      <c r="F23" s="47" t="str">
        <f t="shared" si="10"/>
        <v xml:space="preserve"> </v>
      </c>
      <c r="G23" s="45" t="str">
        <f t="shared" si="11"/>
        <v xml:space="preserve"> </v>
      </c>
      <c r="H23" s="45" t="str">
        <f>IFERROR(IF(ISNUMBER(I23),(IF(I23&lt;('Steps 1+2'!$H$11),((I23/('Steps 1+2'!$H$11))*3+1),((I23-('Steps 1+2'!$H$11))/(('Steps 1+2'!$E$17)-('Steps 1+2'!$H$11))*2+4)))," ")," ")</f>
        <v xml:space="preserve"> </v>
      </c>
      <c r="I23" s="46" t="str">
        <f t="shared" si="8"/>
        <v xml:space="preserve"> </v>
      </c>
    </row>
    <row r="24" spans="1:9" ht="16" customHeight="1">
      <c r="A24" s="30" t="str">
        <f t="shared" si="9"/>
        <v xml:space="preserve"> </v>
      </c>
      <c r="B24" s="31"/>
      <c r="C24" s="31"/>
      <c r="F24" s="47" t="str">
        <f t="shared" si="10"/>
        <v xml:space="preserve"> </v>
      </c>
      <c r="G24" s="45" t="str">
        <f t="shared" si="11"/>
        <v xml:space="preserve"> </v>
      </c>
      <c r="H24" s="45" t="str">
        <f>IFERROR(IF(ISNUMBER(I24),(IF(I24&lt;('Steps 1+2'!$H$11),((I24/('Steps 1+2'!$H$11))*3+1),((I24-('Steps 1+2'!$H$11))/(('Steps 1+2'!$E$17)-('Steps 1+2'!$H$11))*2+4)))," ")," ")</f>
        <v xml:space="preserve"> </v>
      </c>
      <c r="I24" s="46" t="str">
        <f t="shared" si="8"/>
        <v xml:space="preserve"> </v>
      </c>
    </row>
    <row r="25" spans="1:9" ht="16" customHeight="1">
      <c r="A25" s="30" t="str">
        <f t="shared" si="9"/>
        <v xml:space="preserve"> </v>
      </c>
      <c r="B25" s="31"/>
      <c r="C25" s="31"/>
      <c r="F25" s="47" t="str">
        <f t="shared" si="10"/>
        <v xml:space="preserve"> </v>
      </c>
      <c r="G25" s="45" t="str">
        <f t="shared" si="11"/>
        <v xml:space="preserve"> </v>
      </c>
      <c r="H25" s="45" t="str">
        <f>IFERROR(IF(ISNUMBER(I25),(IF(I25&lt;('Steps 1+2'!$H$11),((I25/('Steps 1+2'!$H$11))*3+1),((I25-('Steps 1+2'!$H$11))/(('Steps 1+2'!$E$17)-('Steps 1+2'!$H$11))*2+4)))," ")," ")</f>
        <v xml:space="preserve"> </v>
      </c>
      <c r="I25" s="46" t="str">
        <f t="shared" si="8"/>
        <v xml:space="preserve"> </v>
      </c>
    </row>
    <row r="26" spans="1:9" ht="16" customHeight="1">
      <c r="A26" s="30" t="str">
        <f t="shared" si="9"/>
        <v xml:space="preserve"> </v>
      </c>
      <c r="B26" s="31"/>
      <c r="C26" s="31"/>
      <c r="F26" s="47" t="str">
        <f t="shared" si="10"/>
        <v xml:space="preserve"> </v>
      </c>
      <c r="G26" s="45" t="str">
        <f t="shared" si="11"/>
        <v xml:space="preserve"> </v>
      </c>
      <c r="H26" s="45" t="str">
        <f>IFERROR(IF(ISNUMBER(I26),(IF(I26&lt;('Steps 1+2'!$H$11),((I26/('Steps 1+2'!$H$11))*3+1),((I26-('Steps 1+2'!$H$11))/(('Steps 1+2'!$E$17)-('Steps 1+2'!$H$11))*2+4)))," ")," ")</f>
        <v xml:space="preserve"> </v>
      </c>
      <c r="I26" s="46" t="str">
        <f t="shared" si="8"/>
        <v xml:space="preserve"> </v>
      </c>
    </row>
    <row r="27" spans="1:9" ht="16" customHeight="1">
      <c r="A27" s="30" t="str">
        <f t="shared" si="9"/>
        <v xml:space="preserve"> </v>
      </c>
      <c r="B27" s="31"/>
      <c r="C27" s="31"/>
      <c r="F27" s="47" t="str">
        <f t="shared" si="10"/>
        <v xml:space="preserve"> </v>
      </c>
      <c r="G27" s="45" t="str">
        <f t="shared" si="11"/>
        <v xml:space="preserve"> </v>
      </c>
      <c r="H27" s="45" t="str">
        <f>IFERROR(IF(ISNUMBER(I27),(IF(I27&lt;('Steps 1+2'!$H$11),((I27/('Steps 1+2'!$H$11))*3+1),((I27-('Steps 1+2'!$H$11))/(('Steps 1+2'!$E$17)-('Steps 1+2'!$H$11))*2+4)))," ")," ")</f>
        <v xml:space="preserve"> </v>
      </c>
      <c r="I27" s="46" t="str">
        <f t="shared" si="8"/>
        <v xml:space="preserve"> </v>
      </c>
    </row>
    <row r="28" spans="1:9" ht="16" customHeight="1">
      <c r="A28" s="30" t="str">
        <f t="shared" si="9"/>
        <v xml:space="preserve"> </v>
      </c>
      <c r="B28" s="31"/>
      <c r="C28" s="31"/>
      <c r="F28" s="47" t="str">
        <f t="shared" si="10"/>
        <v xml:space="preserve"> </v>
      </c>
      <c r="G28" s="45" t="str">
        <f t="shared" si="11"/>
        <v xml:space="preserve"> </v>
      </c>
      <c r="H28" s="45" t="str">
        <f>IFERROR(IF(ISNUMBER(I28),(IF(I28&lt;('Steps 1+2'!$H$11),((I28/('Steps 1+2'!$H$11))*3+1),((I28-('Steps 1+2'!$H$11))/(('Steps 1+2'!$E$17)-('Steps 1+2'!$H$11))*2+4)))," ")," ")</f>
        <v xml:space="preserve"> </v>
      </c>
      <c r="I28" s="46" t="str">
        <f t="shared" si="8"/>
        <v xml:space="preserve"> </v>
      </c>
    </row>
    <row r="29" spans="1:9" ht="16" customHeight="1">
      <c r="A29" s="30" t="str">
        <f t="shared" si="9"/>
        <v xml:space="preserve"> </v>
      </c>
      <c r="B29" s="31"/>
      <c r="C29" s="31"/>
      <c r="F29" s="47" t="str">
        <f t="shared" si="10"/>
        <v xml:space="preserve"> </v>
      </c>
      <c r="G29" s="45" t="str">
        <f t="shared" si="11"/>
        <v xml:space="preserve"> </v>
      </c>
      <c r="H29" s="45" t="str">
        <f>IFERROR(IF(ISNUMBER(I29),(IF(I29&lt;('Steps 1+2'!$H$11),((I29/('Steps 1+2'!$H$11))*3+1),((I29-('Steps 1+2'!$H$11))/(('Steps 1+2'!$E$17)-('Steps 1+2'!$H$11))*2+4)))," ")," ")</f>
        <v xml:space="preserve"> </v>
      </c>
      <c r="I29" s="46" t="str">
        <f t="shared" si="8"/>
        <v xml:space="preserve"> </v>
      </c>
    </row>
    <row r="30" spans="1:9" ht="16" customHeight="1">
      <c r="A30" s="30" t="str">
        <f t="shared" si="9"/>
        <v xml:space="preserve"> </v>
      </c>
      <c r="B30" s="31"/>
      <c r="C30" s="31"/>
      <c r="F30" s="47" t="str">
        <f t="shared" si="10"/>
        <v xml:space="preserve"> </v>
      </c>
      <c r="G30" s="45" t="str">
        <f t="shared" si="11"/>
        <v xml:space="preserve"> </v>
      </c>
      <c r="H30" s="45" t="str">
        <f>IFERROR(IF(ISNUMBER(I30),(IF(I30&lt;('Steps 1+2'!$H$11),((I30/('Steps 1+2'!$H$11))*3+1),((I30-('Steps 1+2'!$H$11))/(('Steps 1+2'!$E$17)-('Steps 1+2'!$H$11))*2+4)))," ")," ")</f>
        <v xml:space="preserve"> </v>
      </c>
      <c r="I30" s="46" t="str">
        <f t="shared" si="8"/>
        <v xml:space="preserve"> </v>
      </c>
    </row>
    <row r="31" spans="1:9" ht="16" customHeight="1">
      <c r="A31" s="30" t="str">
        <f t="shared" si="9"/>
        <v xml:space="preserve"> </v>
      </c>
      <c r="B31" s="31"/>
      <c r="C31" s="31"/>
      <c r="F31" s="47" t="str">
        <f t="shared" si="10"/>
        <v xml:space="preserve"> </v>
      </c>
      <c r="G31" s="45" t="str">
        <f t="shared" si="11"/>
        <v xml:space="preserve"> </v>
      </c>
      <c r="H31" s="45" t="str">
        <f>IFERROR(IF(ISNUMBER(I31),(IF(I31&lt;('Steps 1+2'!$H$11),((I31/('Steps 1+2'!$H$11))*3+1),((I31-('Steps 1+2'!$H$11))/(('Steps 1+2'!$E$17)-('Steps 1+2'!$H$11))*2+4)))," ")," ")</f>
        <v xml:space="preserve"> </v>
      </c>
      <c r="I31" s="46" t="str">
        <f t="shared" si="8"/>
        <v xml:space="preserve"> </v>
      </c>
    </row>
    <row r="32" spans="1:9" ht="16" customHeight="1">
      <c r="A32" s="30" t="str">
        <f t="shared" si="9"/>
        <v xml:space="preserve"> </v>
      </c>
      <c r="B32" s="31"/>
      <c r="C32" s="31"/>
      <c r="F32" s="47" t="str">
        <f t="shared" si="10"/>
        <v xml:space="preserve"> </v>
      </c>
      <c r="G32" s="45" t="str">
        <f t="shared" si="11"/>
        <v xml:space="preserve"> </v>
      </c>
      <c r="H32" s="45" t="str">
        <f>IFERROR(IF(ISNUMBER(I32),(IF(I32&lt;('Steps 1+2'!$H$11),((I32/('Steps 1+2'!$H$11))*3+1),((I32-('Steps 1+2'!$H$11))/(('Steps 1+2'!$E$17)-('Steps 1+2'!$H$11))*2+4)))," ")," ")</f>
        <v xml:space="preserve"> </v>
      </c>
      <c r="I32" s="46" t="str">
        <f t="shared" si="8"/>
        <v xml:space="preserve"> </v>
      </c>
    </row>
    <row r="33" spans="1:9" ht="16" customHeight="1">
      <c r="A33" s="30" t="str">
        <f t="shared" si="9"/>
        <v xml:space="preserve"> </v>
      </c>
      <c r="B33" s="31"/>
      <c r="C33" s="31"/>
      <c r="F33" s="47" t="str">
        <f t="shared" si="10"/>
        <v xml:space="preserve"> </v>
      </c>
      <c r="G33" s="45" t="str">
        <f t="shared" si="11"/>
        <v xml:space="preserve"> </v>
      </c>
      <c r="H33" s="45" t="str">
        <f>IFERROR(IF(ISNUMBER(I33),(IF(I33&lt;('Steps 1+2'!$H$11),((I33/('Steps 1+2'!$H$11))*3+1),((I33-('Steps 1+2'!$H$11))/(('Steps 1+2'!$E$17)-('Steps 1+2'!$H$11))*2+4)))," ")," ")</f>
        <v xml:space="preserve"> </v>
      </c>
      <c r="I33" s="46" t="str">
        <f t="shared" si="8"/>
        <v xml:space="preserve"> </v>
      </c>
    </row>
    <row r="34" spans="1:9" ht="16" customHeight="1">
      <c r="A34" s="30" t="str">
        <f t="shared" si="9"/>
        <v xml:space="preserve"> </v>
      </c>
      <c r="B34" s="31"/>
      <c r="C34" s="31"/>
      <c r="F34" s="47" t="str">
        <f t="shared" si="10"/>
        <v xml:space="preserve"> </v>
      </c>
      <c r="G34" s="45" t="str">
        <f t="shared" si="11"/>
        <v xml:space="preserve"> </v>
      </c>
      <c r="H34" s="45" t="str">
        <f>IFERROR(IF(ISNUMBER(I34),(IF(I34&lt;('Steps 1+2'!$H$11),((I34/('Steps 1+2'!$H$11))*3+1),((I34-('Steps 1+2'!$H$11))/(('Steps 1+2'!$E$17)-('Steps 1+2'!$H$11))*2+4)))," ")," ")</f>
        <v xml:space="preserve"> </v>
      </c>
      <c r="I34" s="46" t="str">
        <f t="shared" si="8"/>
        <v xml:space="preserve"> </v>
      </c>
    </row>
    <row r="35" spans="1:9" ht="16" customHeight="1">
      <c r="A35" s="30" t="str">
        <f t="shared" si="9"/>
        <v xml:space="preserve"> </v>
      </c>
      <c r="B35" s="31"/>
      <c r="C35" s="31"/>
      <c r="F35" s="47" t="str">
        <f t="shared" si="10"/>
        <v xml:space="preserve"> </v>
      </c>
      <c r="G35" s="45" t="str">
        <f t="shared" si="11"/>
        <v xml:space="preserve"> </v>
      </c>
      <c r="H35" s="45" t="str">
        <f>IFERROR(IF(ISNUMBER(I35),(IF(I35&lt;('Steps 1+2'!$H$11),((I35/('Steps 1+2'!$H$11))*3+1),((I35-('Steps 1+2'!$H$11))/(('Steps 1+2'!$E$17)-('Steps 1+2'!$H$11))*2+4)))," ")," ")</f>
        <v xml:space="preserve"> </v>
      </c>
      <c r="I35" s="46" t="str">
        <f t="shared" si="8"/>
        <v xml:space="preserve"> </v>
      </c>
    </row>
    <row r="36" spans="1:9" ht="16" customHeight="1">
      <c r="A36" s="30" t="str">
        <f t="shared" si="9"/>
        <v xml:space="preserve"> </v>
      </c>
      <c r="B36" s="31"/>
      <c r="C36" s="31"/>
      <c r="F36" s="47" t="str">
        <f t="shared" si="10"/>
        <v xml:space="preserve"> </v>
      </c>
      <c r="G36" s="45" t="str">
        <f t="shared" si="11"/>
        <v xml:space="preserve"> </v>
      </c>
      <c r="H36" s="45" t="str">
        <f>IFERROR(IF(ISNUMBER(I36),(IF(I36&lt;('Steps 1+2'!$H$11),((I36/('Steps 1+2'!$H$11))*3+1),((I36-('Steps 1+2'!$H$11))/(('Steps 1+2'!$E$17)-('Steps 1+2'!$H$11))*2+4)))," ")," ")</f>
        <v xml:space="preserve"> </v>
      </c>
      <c r="I36" s="46" t="str">
        <f t="shared" si="8"/>
        <v xml:space="preserve"> </v>
      </c>
    </row>
    <row r="37" spans="1:9" ht="16" customHeight="1">
      <c r="A37" s="30" t="str">
        <f t="shared" si="9"/>
        <v xml:space="preserve"> </v>
      </c>
      <c r="B37" s="31"/>
      <c r="C37" s="31"/>
      <c r="F37" s="47" t="str">
        <f t="shared" si="10"/>
        <v xml:space="preserve"> </v>
      </c>
      <c r="G37" s="45" t="str">
        <f t="shared" si="11"/>
        <v xml:space="preserve"> </v>
      </c>
      <c r="H37" s="45" t="str">
        <f>IFERROR(IF(ISNUMBER(I37),(IF(I37&lt;('Steps 1+2'!$H$11),((I37/('Steps 1+2'!$H$11))*3+1),((I37-('Steps 1+2'!$H$11))/(('Steps 1+2'!$E$17)-('Steps 1+2'!$H$11))*2+4)))," ")," ")</f>
        <v xml:space="preserve"> </v>
      </c>
      <c r="I37" s="46" t="str">
        <f t="shared" si="8"/>
        <v xml:space="preserve"> </v>
      </c>
    </row>
    <row r="38" spans="1:9" ht="16" customHeight="1">
      <c r="A38" s="30" t="str">
        <f t="shared" si="9"/>
        <v xml:space="preserve"> </v>
      </c>
      <c r="B38" s="31"/>
      <c r="C38" s="31"/>
      <c r="F38" s="47" t="str">
        <f t="shared" si="10"/>
        <v xml:space="preserve"> </v>
      </c>
      <c r="G38" s="45" t="str">
        <f t="shared" si="11"/>
        <v xml:space="preserve"> </v>
      </c>
      <c r="H38" s="45" t="str">
        <f>IFERROR(IF(ISNUMBER(I38),(IF(I38&lt;('Steps 1+2'!$H$11),((I38/('Steps 1+2'!$H$11))*3+1),((I38-('Steps 1+2'!$H$11))/(('Steps 1+2'!$E$17)-('Steps 1+2'!$H$11))*2+4)))," ")," ")</f>
        <v xml:space="preserve"> </v>
      </c>
      <c r="I38" s="46" t="str">
        <f t="shared" si="8"/>
        <v xml:space="preserve"> </v>
      </c>
    </row>
    <row r="39" spans="1:9" ht="16" customHeight="1">
      <c r="A39" s="30" t="str">
        <f t="shared" si="9"/>
        <v xml:space="preserve"> </v>
      </c>
      <c r="B39" s="31"/>
      <c r="C39" s="31"/>
      <c r="F39" s="47" t="str">
        <f t="shared" si="10"/>
        <v xml:space="preserve"> </v>
      </c>
      <c r="G39" s="45" t="str">
        <f t="shared" si="11"/>
        <v xml:space="preserve"> </v>
      </c>
      <c r="H39" s="45" t="str">
        <f>IFERROR(IF(ISNUMBER(I39),(IF(I39&lt;('Steps 1+2'!$H$11),((I39/('Steps 1+2'!$H$11))*3+1),((I39-('Steps 1+2'!$H$11))/(('Steps 1+2'!$E$17)-('Steps 1+2'!$H$11))*2+4)))," ")," ")</f>
        <v xml:space="preserve"> </v>
      </c>
      <c r="I39" s="46" t="str">
        <f t="shared" si="8"/>
        <v xml:space="preserve"> </v>
      </c>
    </row>
    <row r="40" spans="1:9" ht="16" customHeight="1">
      <c r="A40" s="30" t="str">
        <f t="shared" si="9"/>
        <v xml:space="preserve"> </v>
      </c>
      <c r="B40" s="31"/>
      <c r="C40" s="31"/>
      <c r="F40" s="47" t="str">
        <f t="shared" si="10"/>
        <v xml:space="preserve"> </v>
      </c>
      <c r="G40" s="45" t="str">
        <f t="shared" si="11"/>
        <v xml:space="preserve"> </v>
      </c>
      <c r="H40" s="45" t="str">
        <f>IFERROR(IF(ISNUMBER(I40),(IF(I40&lt;('Steps 1+2'!$H$11),((I40/('Steps 1+2'!$H$11))*3+1),((I40-('Steps 1+2'!$H$11))/(('Steps 1+2'!$E$17)-('Steps 1+2'!$H$11))*2+4)))," ")," ")</f>
        <v xml:space="preserve"> </v>
      </c>
      <c r="I40" s="46" t="str">
        <f t="shared" si="8"/>
        <v xml:space="preserve"> </v>
      </c>
    </row>
    <row r="41" spans="1:9" ht="16" customHeight="1">
      <c r="A41" s="30" t="str">
        <f t="shared" si="9"/>
        <v xml:space="preserve"> </v>
      </c>
      <c r="B41" s="31"/>
      <c r="C41" s="31"/>
      <c r="F41" s="47" t="str">
        <f t="shared" si="10"/>
        <v xml:space="preserve"> </v>
      </c>
      <c r="G41" s="45" t="str">
        <f t="shared" si="11"/>
        <v xml:space="preserve"> </v>
      </c>
      <c r="H41" s="45" t="str">
        <f>IFERROR(IF(ISNUMBER(I41),(IF(I41&lt;('Steps 1+2'!$H$11),((I41/('Steps 1+2'!$H$11))*3+1),((I41-('Steps 1+2'!$H$11))/(('Steps 1+2'!$E$17)-('Steps 1+2'!$H$11))*2+4)))," ")," ")</f>
        <v xml:space="preserve"> </v>
      </c>
      <c r="I41" s="46" t="str">
        <f t="shared" si="8"/>
        <v xml:space="preserve"> </v>
      </c>
    </row>
    <row r="42" spans="1:9" ht="16" customHeight="1">
      <c r="A42" s="30" t="str">
        <f t="shared" si="9"/>
        <v xml:space="preserve"> </v>
      </c>
      <c r="B42" s="31"/>
      <c r="C42" s="31"/>
      <c r="F42" s="47" t="str">
        <f t="shared" si="10"/>
        <v xml:space="preserve"> </v>
      </c>
      <c r="G42" s="45" t="str">
        <f t="shared" si="11"/>
        <v xml:space="preserve"> </v>
      </c>
      <c r="H42" s="45" t="str">
        <f>IFERROR(IF(ISNUMBER(I42),(IF(I42&lt;('Steps 1+2'!$H$11),((I42/('Steps 1+2'!$H$11))*3+1),((I42-('Steps 1+2'!$H$11))/(('Steps 1+2'!$E$17)-('Steps 1+2'!$H$11))*2+4)))," ")," ")</f>
        <v xml:space="preserve"> </v>
      </c>
      <c r="I42" s="46" t="str">
        <f t="shared" si="8"/>
        <v xml:space="preserve"> </v>
      </c>
    </row>
    <row r="43" spans="1:9" ht="16" customHeight="1">
      <c r="A43" s="30" t="str">
        <f t="shared" si="9"/>
        <v xml:space="preserve"> </v>
      </c>
      <c r="B43" s="31"/>
      <c r="C43" s="31"/>
      <c r="F43" s="47" t="str">
        <f t="shared" si="10"/>
        <v xml:space="preserve"> </v>
      </c>
      <c r="G43" s="45" t="str">
        <f t="shared" si="11"/>
        <v xml:space="preserve"> </v>
      </c>
      <c r="H43" s="45" t="str">
        <f>IFERROR(IF(ISNUMBER(I43),(IF(I43&lt;('Steps 1+2'!$H$11),((I43/('Steps 1+2'!$H$11))*3+1),((I43-('Steps 1+2'!$H$11))/(('Steps 1+2'!$E$17)-('Steps 1+2'!$H$11))*2+4)))," ")," ")</f>
        <v xml:space="preserve"> </v>
      </c>
      <c r="I43" s="46" t="str">
        <f t="shared" si="8"/>
        <v xml:space="preserve"> </v>
      </c>
    </row>
    <row r="44" spans="1:9" ht="16" customHeight="1">
      <c r="A44" s="30" t="str">
        <f t="shared" si="9"/>
        <v xml:space="preserve"> </v>
      </c>
      <c r="B44" s="31"/>
      <c r="C44" s="31"/>
      <c r="F44" s="47" t="str">
        <f t="shared" si="10"/>
        <v xml:space="preserve"> </v>
      </c>
      <c r="G44" s="45" t="str">
        <f t="shared" si="11"/>
        <v xml:space="preserve"> </v>
      </c>
      <c r="H44" s="45" t="str">
        <f>IFERROR(IF(ISNUMBER(I44),(IF(I44&lt;('Steps 1+2'!$H$11),((I44/('Steps 1+2'!$H$11))*3+1),((I44-('Steps 1+2'!$H$11))/(('Steps 1+2'!$E$17)-('Steps 1+2'!$H$11))*2+4)))," ")," ")</f>
        <v xml:space="preserve"> </v>
      </c>
      <c r="I44" s="46" t="str">
        <f t="shared" si="8"/>
        <v xml:space="preserve"> </v>
      </c>
    </row>
    <row r="45" spans="1:9" ht="16" customHeight="1">
      <c r="A45" s="30" t="str">
        <f t="shared" si="9"/>
        <v xml:space="preserve"> </v>
      </c>
      <c r="B45" s="31"/>
      <c r="C45" s="31"/>
      <c r="F45" s="47" t="str">
        <f t="shared" si="10"/>
        <v xml:space="preserve"> </v>
      </c>
      <c r="G45" s="45" t="str">
        <f t="shared" si="11"/>
        <v xml:space="preserve"> </v>
      </c>
      <c r="H45" s="45" t="str">
        <f>IFERROR(IF(ISNUMBER(I45),(IF(I45&lt;('Steps 1+2'!$H$11),((I45/('Steps 1+2'!$H$11))*3+1),((I45-('Steps 1+2'!$H$11))/(('Steps 1+2'!$E$17)-('Steps 1+2'!$H$11))*2+4)))," ")," ")</f>
        <v xml:space="preserve"> </v>
      </c>
      <c r="I45" s="46" t="str">
        <f t="shared" si="8"/>
        <v xml:space="preserve"> </v>
      </c>
    </row>
    <row r="46" spans="1:9" ht="16" customHeight="1">
      <c r="A46" s="30" t="str">
        <f t="shared" si="9"/>
        <v xml:space="preserve"> </v>
      </c>
      <c r="B46" s="31"/>
      <c r="C46" s="31"/>
      <c r="F46" s="47" t="str">
        <f t="shared" si="10"/>
        <v xml:space="preserve"> </v>
      </c>
      <c r="G46" s="45" t="str">
        <f t="shared" si="11"/>
        <v xml:space="preserve"> </v>
      </c>
      <c r="H46" s="45" t="str">
        <f>IFERROR(IF(ISNUMBER(I46),(IF(I46&lt;('Steps 1+2'!$H$11),((I46/('Steps 1+2'!$H$11))*3+1),((I46-('Steps 1+2'!$H$11))/(('Steps 1+2'!$E$17)-('Steps 1+2'!$H$11))*2+4)))," ")," ")</f>
        <v xml:space="preserve"> </v>
      </c>
      <c r="I46" s="46" t="str">
        <f t="shared" si="8"/>
        <v xml:space="preserve"> </v>
      </c>
    </row>
    <row r="47" spans="1:9" ht="16" customHeight="1">
      <c r="A47" s="30" t="str">
        <f t="shared" si="9"/>
        <v xml:space="preserve"> </v>
      </c>
      <c r="B47" s="31"/>
      <c r="C47" s="31"/>
      <c r="F47" s="47" t="str">
        <f t="shared" si="10"/>
        <v xml:space="preserve"> </v>
      </c>
      <c r="G47" s="45" t="str">
        <f t="shared" si="11"/>
        <v xml:space="preserve"> </v>
      </c>
      <c r="H47" s="45" t="str">
        <f>IFERROR(IF(ISNUMBER(I47),(IF(I47&lt;('Steps 1+2'!$H$11),((I47/('Steps 1+2'!$H$11))*3+1),((I47-('Steps 1+2'!$H$11))/(('Steps 1+2'!$E$17)-('Steps 1+2'!$H$11))*2+4)))," ")," ")</f>
        <v xml:space="preserve"> </v>
      </c>
      <c r="I47" s="46" t="str">
        <f t="shared" si="8"/>
        <v xml:space="preserve"> </v>
      </c>
    </row>
    <row r="48" spans="1:9" ht="16" customHeight="1">
      <c r="A48" s="30" t="str">
        <f t="shared" si="9"/>
        <v xml:space="preserve"> </v>
      </c>
      <c r="B48" s="31"/>
      <c r="C48" s="31"/>
      <c r="F48" s="47" t="str">
        <f t="shared" si="10"/>
        <v xml:space="preserve"> </v>
      </c>
      <c r="G48" s="45" t="str">
        <f t="shared" si="11"/>
        <v xml:space="preserve"> </v>
      </c>
      <c r="H48" s="45" t="str">
        <f>IFERROR(IF(ISNUMBER(I48),(IF(I48&lt;('Steps 1+2'!$H$11),((I48/('Steps 1+2'!$H$11))*3+1),((I48-('Steps 1+2'!$H$11))/(('Steps 1+2'!$E$17)-('Steps 1+2'!$H$11))*2+4)))," ")," ")</f>
        <v xml:space="preserve"> </v>
      </c>
      <c r="I48" s="46" t="str">
        <f t="shared" si="8"/>
        <v xml:space="preserve"> </v>
      </c>
    </row>
    <row r="49" spans="1:9" ht="16" customHeight="1">
      <c r="A49" s="30" t="str">
        <f t="shared" si="9"/>
        <v xml:space="preserve"> </v>
      </c>
      <c r="B49" s="31"/>
      <c r="C49" s="31"/>
      <c r="F49" s="47" t="str">
        <f t="shared" si="10"/>
        <v xml:space="preserve"> </v>
      </c>
      <c r="G49" s="45" t="str">
        <f t="shared" si="11"/>
        <v xml:space="preserve"> </v>
      </c>
      <c r="H49" s="45" t="str">
        <f>IFERROR(IF(ISNUMBER(I49),(IF(I49&lt;('Steps 1+2'!$H$11),((I49/('Steps 1+2'!$H$11))*3+1),((I49-('Steps 1+2'!$H$11))/(('Steps 1+2'!$E$17)-('Steps 1+2'!$H$11))*2+4)))," ")," ")</f>
        <v xml:space="preserve"> </v>
      </c>
      <c r="I49" s="46" t="str">
        <f t="shared" si="8"/>
        <v xml:space="preserve"> </v>
      </c>
    </row>
    <row r="50" spans="1:9" ht="16" customHeight="1">
      <c r="A50" s="30" t="str">
        <f t="shared" si="9"/>
        <v xml:space="preserve"> </v>
      </c>
      <c r="B50" s="31"/>
      <c r="C50" s="31"/>
      <c r="F50" s="47" t="str">
        <f t="shared" si="10"/>
        <v xml:space="preserve"> </v>
      </c>
      <c r="G50" s="45" t="str">
        <f t="shared" si="11"/>
        <v xml:space="preserve"> </v>
      </c>
      <c r="H50" s="45" t="str">
        <f>IFERROR(IF(ISNUMBER(I50),(IF(I50&lt;('Steps 1+2'!$H$11),((I50/('Steps 1+2'!$H$11))*3+1),((I50-('Steps 1+2'!$H$11))/(('Steps 1+2'!$E$17)-('Steps 1+2'!$H$11))*2+4)))," ")," ")</f>
        <v xml:space="preserve"> </v>
      </c>
      <c r="I50" s="46" t="str">
        <f t="shared" si="8"/>
        <v xml:space="preserve"> </v>
      </c>
    </row>
    <row r="51" spans="1:9" ht="16" customHeight="1">
      <c r="A51" s="30" t="str">
        <f t="shared" si="9"/>
        <v xml:space="preserve"> </v>
      </c>
      <c r="B51" s="31"/>
      <c r="C51" s="31"/>
      <c r="F51" s="47" t="str">
        <f t="shared" si="10"/>
        <v xml:space="preserve"> </v>
      </c>
      <c r="G51" s="45" t="str">
        <f t="shared" si="11"/>
        <v xml:space="preserve"> </v>
      </c>
      <c r="H51" s="45" t="str">
        <f>IFERROR(IF(ISNUMBER(I51),(IF(I51&lt;('Steps 1+2'!$H$11),((I51/('Steps 1+2'!$H$11))*3+1),((I51-('Steps 1+2'!$H$11))/(('Steps 1+2'!$E$17)-('Steps 1+2'!$H$11))*2+4)))," ")," ")</f>
        <v xml:space="preserve"> </v>
      </c>
      <c r="I51" s="46" t="str">
        <f t="shared" si="8"/>
        <v xml:space="preserve"> </v>
      </c>
    </row>
    <row r="52" spans="1:9" ht="16" customHeight="1">
      <c r="A52" s="30" t="str">
        <f t="shared" si="9"/>
        <v xml:space="preserve"> </v>
      </c>
      <c r="B52" s="31"/>
      <c r="C52" s="31"/>
      <c r="F52" s="47" t="str">
        <f t="shared" si="10"/>
        <v xml:space="preserve"> </v>
      </c>
      <c r="G52" s="45" t="str">
        <f t="shared" si="11"/>
        <v xml:space="preserve"> </v>
      </c>
      <c r="H52" s="45" t="str">
        <f>IFERROR(IF(ISNUMBER(I52),(IF(I52&lt;('Steps 1+2'!$H$11),((I52/('Steps 1+2'!$H$11))*3+1),((I52-('Steps 1+2'!$H$11))/(('Steps 1+2'!$E$17)-('Steps 1+2'!$H$11))*2+4)))," ")," ")</f>
        <v xml:space="preserve"> </v>
      </c>
      <c r="I52" s="46" t="str">
        <f t="shared" si="8"/>
        <v xml:space="preserve"> </v>
      </c>
    </row>
    <row r="53" spans="1:9" ht="16" customHeight="1">
      <c r="A53" s="30" t="str">
        <f t="shared" si="9"/>
        <v xml:space="preserve"> </v>
      </c>
      <c r="B53" s="31"/>
      <c r="C53" s="31"/>
      <c r="F53" s="47" t="str">
        <f t="shared" si="10"/>
        <v xml:space="preserve"> </v>
      </c>
      <c r="G53" s="45" t="str">
        <f t="shared" si="11"/>
        <v xml:space="preserve"> </v>
      </c>
      <c r="H53" s="45" t="str">
        <f>IFERROR(IF(ISNUMBER(I53),(IF(I53&lt;('Steps 1+2'!$H$11),((I53/('Steps 1+2'!$H$11))*3+1),((I53-('Steps 1+2'!$H$11))/(('Steps 1+2'!$E$17)-('Steps 1+2'!$H$11))*2+4)))," ")," ")</f>
        <v xml:space="preserve"> </v>
      </c>
      <c r="I53" s="46" t="str">
        <f t="shared" si="8"/>
        <v xml:space="preserve"> </v>
      </c>
    </row>
    <row r="54" spans="1:9" ht="16" customHeight="1">
      <c r="A54" s="30" t="str">
        <f t="shared" si="9"/>
        <v xml:space="preserve"> </v>
      </c>
      <c r="B54" s="31"/>
      <c r="C54" s="31"/>
      <c r="F54" s="47" t="str">
        <f t="shared" si="10"/>
        <v xml:space="preserve"> </v>
      </c>
      <c r="G54" s="45" t="str">
        <f t="shared" si="11"/>
        <v xml:space="preserve"> </v>
      </c>
      <c r="H54" s="45" t="str">
        <f>IFERROR(IF(ISNUMBER(I54),(IF(I54&lt;('Steps 1+2'!$H$11),((I54/('Steps 1+2'!$H$11))*3+1),((I54-('Steps 1+2'!$H$11))/(('Steps 1+2'!$E$17)-('Steps 1+2'!$H$11))*2+4)))," ")," ")</f>
        <v xml:space="preserve"> </v>
      </c>
      <c r="I54" s="46" t="str">
        <f t="shared" si="8"/>
        <v xml:space="preserve"> </v>
      </c>
    </row>
    <row r="55" spans="1:9" ht="16" customHeight="1">
      <c r="A55" s="30" t="str">
        <f t="shared" si="9"/>
        <v xml:space="preserve"> </v>
      </c>
      <c r="B55" s="31"/>
      <c r="C55" s="31"/>
      <c r="F55" s="47" t="str">
        <f t="shared" si="10"/>
        <v xml:space="preserve"> </v>
      </c>
      <c r="G55" s="45" t="str">
        <f t="shared" si="11"/>
        <v xml:space="preserve"> </v>
      </c>
      <c r="H55" s="45" t="str">
        <f>IFERROR(IF(ISNUMBER(I55),(IF(I55&lt;('Steps 1+2'!$H$11),((I55/('Steps 1+2'!$H$11))*3+1),((I55-('Steps 1+2'!$H$11))/(('Steps 1+2'!$E$17)-('Steps 1+2'!$H$11))*2+4)))," ")," ")</f>
        <v xml:space="preserve"> </v>
      </c>
      <c r="I55" s="46" t="str">
        <f t="shared" si="8"/>
        <v xml:space="preserve"> </v>
      </c>
    </row>
    <row r="56" spans="1:9" ht="16" customHeight="1">
      <c r="A56" s="30" t="str">
        <f t="shared" si="9"/>
        <v xml:space="preserve"> </v>
      </c>
      <c r="B56" s="31"/>
      <c r="C56" s="31"/>
      <c r="F56" s="47" t="str">
        <f t="shared" si="10"/>
        <v xml:space="preserve"> </v>
      </c>
      <c r="G56" s="45" t="str">
        <f t="shared" si="11"/>
        <v xml:space="preserve"> </v>
      </c>
      <c r="H56" s="45" t="str">
        <f>IFERROR(IF(ISNUMBER(I56),(IF(I56&lt;('Steps 1+2'!$H$11),((I56/('Steps 1+2'!$H$11))*3+1),((I56-('Steps 1+2'!$H$11))/(('Steps 1+2'!$E$17)-('Steps 1+2'!$H$11))*2+4)))," ")," ")</f>
        <v xml:space="preserve"> </v>
      </c>
      <c r="I56" s="46" t="str">
        <f t="shared" si="8"/>
        <v xml:space="preserve"> </v>
      </c>
    </row>
    <row r="57" spans="1:9" ht="16" customHeight="1">
      <c r="A57" s="30" t="str">
        <f t="shared" si="9"/>
        <v xml:space="preserve"> </v>
      </c>
      <c r="B57" s="31"/>
      <c r="C57" s="31"/>
      <c r="F57" s="47" t="str">
        <f t="shared" si="10"/>
        <v xml:space="preserve"> </v>
      </c>
      <c r="G57" s="45" t="str">
        <f t="shared" si="11"/>
        <v xml:space="preserve"> </v>
      </c>
      <c r="H57" s="45" t="str">
        <f>IFERROR(IF(ISNUMBER(I57),(IF(I57&lt;('Steps 1+2'!$H$11),((I57/('Steps 1+2'!$H$11))*3+1),((I57-('Steps 1+2'!$H$11))/(('Steps 1+2'!$E$17)-('Steps 1+2'!$H$11))*2+4)))," ")," ")</f>
        <v xml:space="preserve"> </v>
      </c>
      <c r="I57" s="46" t="str">
        <f t="shared" si="8"/>
        <v xml:space="preserve"> </v>
      </c>
    </row>
    <row r="58" spans="1:9" ht="16" customHeight="1">
      <c r="A58" s="30" t="str">
        <f t="shared" si="9"/>
        <v xml:space="preserve"> </v>
      </c>
      <c r="B58" s="31"/>
      <c r="C58" s="31"/>
      <c r="F58" s="47" t="str">
        <f t="shared" si="10"/>
        <v xml:space="preserve"> </v>
      </c>
      <c r="G58" s="45" t="str">
        <f t="shared" si="11"/>
        <v xml:space="preserve"> </v>
      </c>
      <c r="H58" s="45" t="str">
        <f>IFERROR(IF(ISNUMBER(I58),(IF(I58&lt;('Steps 1+2'!$H$11),((I58/('Steps 1+2'!$H$11))*3+1),((I58-('Steps 1+2'!$H$11))/(('Steps 1+2'!$E$17)-('Steps 1+2'!$H$11))*2+4)))," ")," ")</f>
        <v xml:space="preserve"> </v>
      </c>
      <c r="I58" s="46" t="str">
        <f t="shared" si="8"/>
        <v xml:space="preserve"> </v>
      </c>
    </row>
    <row r="59" spans="1:9" ht="16" customHeight="1">
      <c r="A59" s="30" t="str">
        <f t="shared" si="9"/>
        <v xml:space="preserve"> </v>
      </c>
      <c r="B59" s="31"/>
      <c r="C59" s="31"/>
      <c r="F59" s="47" t="str">
        <f t="shared" si="10"/>
        <v xml:space="preserve"> </v>
      </c>
      <c r="G59" s="45" t="str">
        <f t="shared" si="11"/>
        <v xml:space="preserve"> </v>
      </c>
      <c r="H59" s="45" t="str">
        <f>IFERROR(IF(ISNUMBER(I59),(IF(I59&lt;('Steps 1+2'!$H$11),((I59/('Steps 1+2'!$H$11))*3+1),((I59-('Steps 1+2'!$H$11))/(('Steps 1+2'!$E$17)-('Steps 1+2'!$H$11))*2+4)))," ")," ")</f>
        <v xml:space="preserve"> </v>
      </c>
      <c r="I59" s="46" t="str">
        <f t="shared" si="8"/>
        <v xml:space="preserve"> </v>
      </c>
    </row>
    <row r="60" spans="1:9" ht="16" customHeight="1">
      <c r="A60" s="30" t="str">
        <f t="shared" si="9"/>
        <v xml:space="preserve"> </v>
      </c>
      <c r="B60" s="31"/>
      <c r="C60" s="31"/>
      <c r="F60" s="47" t="str">
        <f t="shared" si="10"/>
        <v xml:space="preserve"> </v>
      </c>
      <c r="G60" s="45" t="str">
        <f t="shared" si="11"/>
        <v xml:space="preserve"> </v>
      </c>
      <c r="H60" s="45" t="str">
        <f>IFERROR(IF(ISNUMBER(I60),(IF(I60&lt;('Steps 1+2'!$H$11),((I60/('Steps 1+2'!$H$11))*3+1),((I60-('Steps 1+2'!$H$11))/(('Steps 1+2'!$E$17)-('Steps 1+2'!$H$11))*2+4)))," ")," ")</f>
        <v xml:space="preserve"> </v>
      </c>
      <c r="I60" s="46" t="str">
        <f t="shared" si="8"/>
        <v xml:space="preserve"> </v>
      </c>
    </row>
    <row r="61" spans="1:9" ht="16" customHeight="1">
      <c r="A61" s="30" t="str">
        <f t="shared" si="9"/>
        <v xml:space="preserve"> </v>
      </c>
      <c r="B61" s="31"/>
      <c r="C61" s="31"/>
      <c r="F61" s="47" t="str">
        <f t="shared" si="10"/>
        <v xml:space="preserve"> </v>
      </c>
      <c r="G61" s="45" t="str">
        <f t="shared" si="11"/>
        <v xml:space="preserve"> </v>
      </c>
      <c r="H61" s="45" t="str">
        <f>IFERROR(IF(ISNUMBER(I61),(IF(I61&lt;('Steps 1+2'!$H$11),((I61/('Steps 1+2'!$H$11))*3+1),((I61-('Steps 1+2'!$H$11))/(('Steps 1+2'!$E$17)-('Steps 1+2'!$H$11))*2+4)))," ")," ")</f>
        <v xml:space="preserve"> </v>
      </c>
      <c r="I61" s="46" t="str">
        <f t="shared" si="8"/>
        <v xml:space="preserve"> </v>
      </c>
    </row>
    <row r="62" spans="1:9" ht="16" customHeight="1">
      <c r="A62" s="30" t="str">
        <f t="shared" si="9"/>
        <v xml:space="preserve"> </v>
      </c>
      <c r="B62" s="31"/>
      <c r="C62" s="31"/>
      <c r="F62" s="47" t="str">
        <f t="shared" si="10"/>
        <v xml:space="preserve"> </v>
      </c>
      <c r="G62" s="45" t="str">
        <f t="shared" si="11"/>
        <v xml:space="preserve"> </v>
      </c>
      <c r="H62" s="45" t="str">
        <f>IFERROR(IF(ISNUMBER(I62),(IF(I62&lt;('Steps 1+2'!$H$11),((I62/('Steps 1+2'!$H$11))*3+1),((I62-('Steps 1+2'!$H$11))/(('Steps 1+2'!$E$17)-('Steps 1+2'!$H$11))*2+4)))," ")," ")</f>
        <v xml:space="preserve"> </v>
      </c>
      <c r="I62" s="46" t="str">
        <f t="shared" si="8"/>
        <v xml:space="preserve"> </v>
      </c>
    </row>
    <row r="63" spans="1:9" ht="16" customHeight="1">
      <c r="A63" s="30" t="str">
        <f t="shared" si="9"/>
        <v xml:space="preserve"> </v>
      </c>
      <c r="B63" s="31"/>
      <c r="C63" s="31"/>
      <c r="F63" s="47" t="str">
        <f t="shared" si="10"/>
        <v xml:space="preserve"> </v>
      </c>
      <c r="G63" s="45" t="str">
        <f t="shared" si="11"/>
        <v xml:space="preserve"> </v>
      </c>
      <c r="H63" s="45" t="str">
        <f>IFERROR(IF(ISNUMBER(I63),(IF(I63&lt;('Steps 1+2'!$H$11),((I63/('Steps 1+2'!$H$11))*3+1),((I63-('Steps 1+2'!$H$11))/(('Steps 1+2'!$E$17)-('Steps 1+2'!$H$11))*2+4)))," ")," ")</f>
        <v xml:space="preserve"> </v>
      </c>
      <c r="I63" s="46" t="str">
        <f t="shared" si="8"/>
        <v xml:space="preserve"> </v>
      </c>
    </row>
    <row r="64" spans="1:9" ht="16" customHeight="1">
      <c r="A64" s="30" t="str">
        <f t="shared" si="9"/>
        <v xml:space="preserve"> </v>
      </c>
      <c r="B64" s="31"/>
      <c r="C64" s="31"/>
      <c r="F64" s="47" t="str">
        <f t="shared" si="10"/>
        <v xml:space="preserve"> </v>
      </c>
      <c r="G64" s="45" t="str">
        <f t="shared" si="11"/>
        <v xml:space="preserve"> </v>
      </c>
      <c r="H64" s="45" t="str">
        <f>IFERROR(IF(ISNUMBER(I64),(IF(I64&lt;('Steps 1+2'!$H$11),((I64/('Steps 1+2'!$H$11))*3+1),((I64-('Steps 1+2'!$H$11))/(('Steps 1+2'!$E$17)-('Steps 1+2'!$H$11))*2+4)))," ")," ")</f>
        <v xml:space="preserve"> </v>
      </c>
      <c r="I64" s="46" t="str">
        <f t="shared" si="8"/>
        <v xml:space="preserve"> </v>
      </c>
    </row>
    <row r="65" spans="1:9" ht="16" customHeight="1">
      <c r="A65" s="30" t="str">
        <f t="shared" si="9"/>
        <v xml:space="preserve"> </v>
      </c>
      <c r="B65" s="31"/>
      <c r="C65" s="31"/>
      <c r="F65" s="47" t="str">
        <f t="shared" si="10"/>
        <v xml:space="preserve"> </v>
      </c>
      <c r="G65" s="45" t="str">
        <f t="shared" si="11"/>
        <v xml:space="preserve"> </v>
      </c>
      <c r="H65" s="45" t="str">
        <f>IFERROR(IF(ISNUMBER(I65),(IF(I65&lt;('Steps 1+2'!$H$11),((I65/('Steps 1+2'!$H$11))*3+1),((I65-('Steps 1+2'!$H$11))/(('Steps 1+2'!$E$17)-('Steps 1+2'!$H$11))*2+4)))," ")," ")</f>
        <v xml:space="preserve"> </v>
      </c>
      <c r="I65" s="46" t="str">
        <f t="shared" si="8"/>
        <v xml:space="preserve"> </v>
      </c>
    </row>
    <row r="66" spans="1:9" ht="16" customHeight="1">
      <c r="A66" s="30" t="str">
        <f t="shared" si="9"/>
        <v xml:space="preserve"> </v>
      </c>
      <c r="B66" s="31"/>
      <c r="C66" s="31"/>
      <c r="F66" s="47" t="str">
        <f t="shared" si="10"/>
        <v xml:space="preserve"> </v>
      </c>
      <c r="G66" s="45" t="str">
        <f t="shared" si="11"/>
        <v xml:space="preserve"> </v>
      </c>
      <c r="H66" s="45" t="str">
        <f>IFERROR(IF(ISNUMBER(I66),(IF(I66&lt;('Steps 1+2'!$H$11),((I66/('Steps 1+2'!$H$11))*3+1),((I66-('Steps 1+2'!$H$11))/(('Steps 1+2'!$E$17)-('Steps 1+2'!$H$11))*2+4)))," ")," ")</f>
        <v xml:space="preserve"> </v>
      </c>
      <c r="I66" s="46" t="str">
        <f t="shared" si="8"/>
        <v xml:space="preserve"> </v>
      </c>
    </row>
    <row r="67" spans="1:9" ht="16" customHeight="1">
      <c r="A67" s="30" t="str">
        <f t="shared" si="9"/>
        <v xml:space="preserve"> </v>
      </c>
      <c r="B67" s="31"/>
      <c r="C67" s="31"/>
      <c r="F67" s="47" t="str">
        <f t="shared" si="10"/>
        <v xml:space="preserve"> </v>
      </c>
      <c r="G67" s="45" t="str">
        <f t="shared" si="11"/>
        <v xml:space="preserve"> </v>
      </c>
      <c r="H67" s="45" t="str">
        <f>IFERROR(IF(ISNUMBER(I67),(IF(I67&lt;('Steps 1+2'!$H$11),((I67/('Steps 1+2'!$H$11))*3+1),((I67-('Steps 1+2'!$H$11))/(('Steps 1+2'!$E$17)-('Steps 1+2'!$H$11))*2+4)))," ")," ")</f>
        <v xml:space="preserve"> </v>
      </c>
      <c r="I67" s="46" t="str">
        <f t="shared" si="8"/>
        <v xml:space="preserve"> </v>
      </c>
    </row>
    <row r="68" spans="1:9" ht="16" customHeight="1">
      <c r="A68" s="30" t="str">
        <f t="shared" si="9"/>
        <v xml:space="preserve"> </v>
      </c>
      <c r="B68" s="31"/>
      <c r="C68" s="31"/>
      <c r="F68" s="47" t="str">
        <f t="shared" si="10"/>
        <v xml:space="preserve"> </v>
      </c>
      <c r="G68" s="45" t="str">
        <f t="shared" si="11"/>
        <v xml:space="preserve"> </v>
      </c>
      <c r="H68" s="45" t="str">
        <f>IFERROR(IF(ISNUMBER(I68),(IF(I68&lt;('Steps 1+2'!$H$11),((I68/('Steps 1+2'!$H$11))*3+1),((I68-('Steps 1+2'!$H$11))/(('Steps 1+2'!$E$17)-('Steps 1+2'!$H$11))*2+4)))," ")," ")</f>
        <v xml:space="preserve"> </v>
      </c>
      <c r="I68" s="46" t="str">
        <f t="shared" si="8"/>
        <v xml:space="preserve"> </v>
      </c>
    </row>
    <row r="69" spans="1:9" ht="16" customHeight="1">
      <c r="A69" s="30" t="str">
        <f t="shared" si="9"/>
        <v xml:space="preserve"> </v>
      </c>
      <c r="B69" s="31"/>
      <c r="C69" s="31"/>
      <c r="F69" s="47" t="str">
        <f t="shared" si="10"/>
        <v xml:space="preserve"> </v>
      </c>
      <c r="G69" s="45" t="str">
        <f t="shared" si="11"/>
        <v xml:space="preserve"> </v>
      </c>
      <c r="H69" s="45" t="str">
        <f>IFERROR(IF(ISNUMBER(I69),(IF(I69&lt;('Steps 1+2'!$H$11),((I69/('Steps 1+2'!$H$11))*3+1),((I69-('Steps 1+2'!$H$11))/(('Steps 1+2'!$E$17)-('Steps 1+2'!$H$11))*2+4)))," ")," ")</f>
        <v xml:space="preserve"> </v>
      </c>
      <c r="I69" s="46" t="str">
        <f t="shared" si="8"/>
        <v xml:space="preserve"> </v>
      </c>
    </row>
    <row r="70" spans="1:9" ht="16" customHeight="1">
      <c r="A70" s="30" t="str">
        <f t="shared" si="9"/>
        <v xml:space="preserve"> </v>
      </c>
      <c r="B70" s="31"/>
      <c r="C70" s="31"/>
      <c r="F70" s="47" t="str">
        <f t="shared" si="10"/>
        <v xml:space="preserve"> </v>
      </c>
      <c r="G70" s="45" t="str">
        <f t="shared" si="11"/>
        <v xml:space="preserve"> </v>
      </c>
      <c r="H70" s="45" t="str">
        <f>IFERROR(IF(ISNUMBER(I70),(IF(I70&lt;('Steps 1+2'!$H$11),((I70/('Steps 1+2'!$H$11))*3+1),((I70-('Steps 1+2'!$H$11))/(('Steps 1+2'!$E$17)-('Steps 1+2'!$H$11))*2+4)))," ")," ")</f>
        <v xml:space="preserve"> </v>
      </c>
      <c r="I70" s="46" t="str">
        <f t="shared" si="8"/>
        <v xml:space="preserve"> </v>
      </c>
    </row>
    <row r="71" spans="1:9" ht="16" customHeight="1">
      <c r="A71" s="30" t="str">
        <f t="shared" si="9"/>
        <v xml:space="preserve"> </v>
      </c>
      <c r="B71" s="31"/>
      <c r="C71" s="31"/>
      <c r="F71" s="47" t="str">
        <f t="shared" si="10"/>
        <v xml:space="preserve"> </v>
      </c>
      <c r="G71" s="45" t="str">
        <f t="shared" si="11"/>
        <v xml:space="preserve"> </v>
      </c>
      <c r="H71" s="45" t="str">
        <f>IFERROR(IF(ISNUMBER(I71),(IF(I71&lt;('Steps 1+2'!$H$11),((I71/('Steps 1+2'!$H$11))*3+1),((I71-('Steps 1+2'!$H$11))/(('Steps 1+2'!$E$17)-('Steps 1+2'!$H$11))*2+4)))," ")," ")</f>
        <v xml:space="preserve"> </v>
      </c>
      <c r="I71" s="46" t="str">
        <f t="shared" si="8"/>
        <v xml:space="preserve"> </v>
      </c>
    </row>
    <row r="72" spans="1:9" ht="16" customHeight="1">
      <c r="A72" s="30" t="str">
        <f t="shared" si="9"/>
        <v xml:space="preserve"> </v>
      </c>
      <c r="B72" s="31"/>
      <c r="C72" s="31"/>
      <c r="F72" s="47" t="str">
        <f t="shared" si="10"/>
        <v xml:space="preserve"> </v>
      </c>
      <c r="G72" s="45" t="str">
        <f t="shared" si="11"/>
        <v xml:space="preserve"> </v>
      </c>
      <c r="H72" s="45" t="str">
        <f>IFERROR(IF(ISNUMBER(I72),(IF(I72&lt;('Steps 1+2'!$H$11),((I72/('Steps 1+2'!$H$11))*3+1),((I72-('Steps 1+2'!$H$11))/(('Steps 1+2'!$E$17)-('Steps 1+2'!$H$11))*2+4)))," ")," ")</f>
        <v xml:space="preserve"> </v>
      </c>
      <c r="I72" s="46" t="str">
        <f t="shared" si="8"/>
        <v xml:space="preserve"> </v>
      </c>
    </row>
    <row r="73" spans="1:9" ht="16" customHeight="1">
      <c r="A73" s="30" t="str">
        <f t="shared" si="9"/>
        <v xml:space="preserve"> </v>
      </c>
      <c r="B73" s="31"/>
      <c r="C73" s="31"/>
      <c r="F73" s="47" t="str">
        <f t="shared" si="10"/>
        <v xml:space="preserve"> </v>
      </c>
      <c r="G73" s="45" t="str">
        <f t="shared" si="11"/>
        <v xml:space="preserve"> </v>
      </c>
      <c r="H73" s="45" t="str">
        <f>IFERROR(IF(ISNUMBER(I73),(IF(I73&lt;('Steps 1+2'!$H$11),((I73/('Steps 1+2'!$H$11))*3+1),((I73-('Steps 1+2'!$H$11))/(('Steps 1+2'!$E$17)-('Steps 1+2'!$H$11))*2+4)))," ")," ")</f>
        <v xml:space="preserve"> </v>
      </c>
      <c r="I73" s="46" t="str">
        <f t="shared" si="8"/>
        <v xml:space="preserve"> </v>
      </c>
    </row>
    <row r="74" spans="1:9" ht="16" customHeight="1">
      <c r="A74" s="30" t="str">
        <f t="shared" si="9"/>
        <v xml:space="preserve"> </v>
      </c>
      <c r="B74" s="31"/>
      <c r="C74" s="31"/>
      <c r="F74" s="47" t="str">
        <f t="shared" si="10"/>
        <v xml:space="preserve"> </v>
      </c>
      <c r="G74" s="45" t="str">
        <f t="shared" si="11"/>
        <v xml:space="preserve"> </v>
      </c>
      <c r="H74" s="45" t="str">
        <f>IFERROR(IF(ISNUMBER(I74),(IF(I74&lt;('Steps 1+2'!$H$11),((I74/('Steps 1+2'!$H$11))*3+1),((I74-('Steps 1+2'!$H$11))/(('Steps 1+2'!$E$17)-('Steps 1+2'!$H$11))*2+4)))," ")," ")</f>
        <v xml:space="preserve"> </v>
      </c>
      <c r="I74" s="46" t="str">
        <f t="shared" si="8"/>
        <v xml:space="preserve"> </v>
      </c>
    </row>
    <row r="75" spans="1:9" ht="16" customHeight="1">
      <c r="A75" s="30" t="str">
        <f t="shared" si="9"/>
        <v xml:space="preserve"> </v>
      </c>
      <c r="B75" s="31"/>
      <c r="C75" s="31"/>
      <c r="F75" s="47" t="str">
        <f t="shared" si="10"/>
        <v xml:space="preserve"> </v>
      </c>
      <c r="G75" s="45" t="str">
        <f t="shared" si="11"/>
        <v xml:space="preserve"> </v>
      </c>
      <c r="H75" s="45" t="str">
        <f>IFERROR(IF(ISNUMBER(I75),(IF(I75&lt;('Steps 1+2'!$H$11),((I75/('Steps 1+2'!$H$11))*3+1),((I75-('Steps 1+2'!$H$11))/(('Steps 1+2'!$E$17)-('Steps 1+2'!$H$11))*2+4)))," ")," ")</f>
        <v xml:space="preserve"> </v>
      </c>
      <c r="I75" s="46" t="str">
        <f t="shared" si="8"/>
        <v xml:space="preserve"> </v>
      </c>
    </row>
    <row r="76" spans="1:9" ht="16" customHeight="1">
      <c r="A76" s="30" t="str">
        <f t="shared" si="9"/>
        <v xml:space="preserve"> </v>
      </c>
      <c r="B76" s="31"/>
      <c r="C76" s="31"/>
      <c r="F76" s="47" t="str">
        <f t="shared" si="10"/>
        <v xml:space="preserve"> </v>
      </c>
      <c r="G76" s="45" t="str">
        <f t="shared" si="11"/>
        <v xml:space="preserve"> </v>
      </c>
      <c r="H76" s="45" t="str">
        <f>IFERROR(IF(ISNUMBER(I76),(IF(I76&lt;('Steps 1+2'!$H$11),((I76/('Steps 1+2'!$H$11))*3+1),((I76-('Steps 1+2'!$H$11))/(('Steps 1+2'!$E$17)-('Steps 1+2'!$H$11))*2+4)))," ")," ")</f>
        <v xml:space="preserve"> </v>
      </c>
      <c r="I76" s="46" t="str">
        <f t="shared" si="8"/>
        <v xml:space="preserve"> </v>
      </c>
    </row>
    <row r="77" spans="1:9" ht="16" customHeight="1">
      <c r="A77" s="30" t="str">
        <f t="shared" si="9"/>
        <v xml:space="preserve"> </v>
      </c>
      <c r="B77" s="31"/>
      <c r="C77" s="31"/>
      <c r="F77" s="47" t="str">
        <f t="shared" si="10"/>
        <v xml:space="preserve"> </v>
      </c>
      <c r="G77" s="45" t="str">
        <f t="shared" si="11"/>
        <v xml:space="preserve"> </v>
      </c>
      <c r="H77" s="45" t="str">
        <f>IFERROR(IF(ISNUMBER(I77),(IF(I77&lt;('Steps 1+2'!$H$11),((I77/('Steps 1+2'!$H$11))*3+1),((I77-('Steps 1+2'!$H$11))/(('Steps 1+2'!$E$17)-('Steps 1+2'!$H$11))*2+4)))," ")," ")</f>
        <v xml:space="preserve"> </v>
      </c>
      <c r="I77" s="46" t="str">
        <f t="shared" si="8"/>
        <v xml:space="preserve"> </v>
      </c>
    </row>
    <row r="78" spans="1:9" ht="16" customHeight="1">
      <c r="A78" s="30" t="str">
        <f t="shared" si="9"/>
        <v xml:space="preserve"> </v>
      </c>
      <c r="B78" s="31"/>
      <c r="C78" s="31"/>
      <c r="F78" s="47" t="str">
        <f t="shared" si="10"/>
        <v xml:space="preserve"> </v>
      </c>
      <c r="G78" s="45" t="str">
        <f t="shared" si="11"/>
        <v xml:space="preserve"> </v>
      </c>
      <c r="H78" s="45" t="str">
        <f>IFERROR(IF(ISNUMBER(I78),(IF(I78&lt;('Steps 1+2'!$H$11),((I78/('Steps 1+2'!$H$11))*3+1),((I78-('Steps 1+2'!$H$11))/(('Steps 1+2'!$E$17)-('Steps 1+2'!$H$11))*2+4)))," ")," ")</f>
        <v xml:space="preserve"> </v>
      </c>
      <c r="I78" s="46" t="str">
        <f t="shared" si="8"/>
        <v xml:space="preserve"> </v>
      </c>
    </row>
    <row r="79" spans="1:9" ht="16" customHeight="1">
      <c r="A79" s="30" t="str">
        <f t="shared" si="9"/>
        <v xml:space="preserve"> </v>
      </c>
      <c r="B79" s="31"/>
      <c r="C79" s="31"/>
      <c r="F79" s="47" t="str">
        <f t="shared" si="10"/>
        <v xml:space="preserve"> </v>
      </c>
      <c r="G79" s="45" t="str">
        <f t="shared" si="11"/>
        <v xml:space="preserve"> </v>
      </c>
      <c r="H79" s="45" t="str">
        <f>IFERROR(IF(ISNUMBER(I79),(IF(I79&lt;('Steps 1+2'!$H$11),((I79/('Steps 1+2'!$H$11))*3+1),((I79-('Steps 1+2'!$H$11))/(('Steps 1+2'!$E$17)-('Steps 1+2'!$H$11))*2+4)))," ")," ")</f>
        <v xml:space="preserve"> </v>
      </c>
      <c r="I79" s="46" t="str">
        <f t="shared" si="8"/>
        <v xml:space="preserve"> </v>
      </c>
    </row>
    <row r="80" spans="1:9" ht="16" customHeight="1">
      <c r="A80" s="30" t="str">
        <f t="shared" si="9"/>
        <v xml:space="preserve"> </v>
      </c>
      <c r="B80" s="31"/>
      <c r="C80" s="31"/>
      <c r="F80" s="47" t="str">
        <f t="shared" ref="F80:F143" si="12">IFERROR(G80," ")</f>
        <v xml:space="preserve"> </v>
      </c>
      <c r="G80" s="45" t="str">
        <f t="shared" ref="G80:G143" si="13">IFERROR(IF(AND(H80&gt;6,ISNUMBER(H80)),6,IF(AND(H80&gt;3.5,H80&lt;4),3.5,ROUND(H80/5,1)*5))," ")</f>
        <v xml:space="preserve"> </v>
      </c>
      <c r="H80" s="45" t="str">
        <f>IFERROR(IF(ISNUMBER(I80),(IF(I80&lt;('Steps 1+2'!$H$11),((I80/('Steps 1+2'!$H$11))*3+1),((I80-('Steps 1+2'!$H$11))/(('Steps 1+2'!$E$17)-('Steps 1+2'!$H$11))*2+4)))," ")," ")</f>
        <v xml:space="preserve"> </v>
      </c>
      <c r="I80" s="46" t="str">
        <f t="shared" ref="I80:I143" si="14">IF(ISNUMBER(J80),SUM(J80:AB80)," ")</f>
        <v xml:space="preserve"> </v>
      </c>
    </row>
    <row r="81" spans="1:9" ht="16" customHeight="1">
      <c r="A81" s="30" t="str">
        <f t="shared" ref="A81:A144" si="15">(IF(ISTEXT(D81),A80+1," "))</f>
        <v xml:space="preserve"> </v>
      </c>
      <c r="B81" s="31"/>
      <c r="C81" s="31"/>
      <c r="F81" s="47" t="str">
        <f t="shared" si="12"/>
        <v xml:space="preserve"> </v>
      </c>
      <c r="G81" s="45" t="str">
        <f t="shared" si="13"/>
        <v xml:space="preserve"> </v>
      </c>
      <c r="H81" s="45" t="str">
        <f>IFERROR(IF(ISNUMBER(I81),(IF(I81&lt;('Steps 1+2'!$H$11),((I81/('Steps 1+2'!$H$11))*3+1),((I81-('Steps 1+2'!$H$11))/(('Steps 1+2'!$E$17)-('Steps 1+2'!$H$11))*2+4)))," ")," ")</f>
        <v xml:space="preserve"> </v>
      </c>
      <c r="I81" s="46" t="str">
        <f t="shared" si="14"/>
        <v xml:space="preserve"> </v>
      </c>
    </row>
    <row r="82" spans="1:9" ht="16" customHeight="1">
      <c r="A82" s="30" t="str">
        <f t="shared" si="15"/>
        <v xml:space="preserve"> </v>
      </c>
      <c r="B82" s="31"/>
      <c r="C82" s="31"/>
      <c r="F82" s="47" t="str">
        <f t="shared" si="12"/>
        <v xml:space="preserve"> </v>
      </c>
      <c r="G82" s="45" t="str">
        <f t="shared" si="13"/>
        <v xml:space="preserve"> </v>
      </c>
      <c r="H82" s="45" t="str">
        <f>IFERROR(IF(ISNUMBER(I82),(IF(I82&lt;('Steps 1+2'!$H$11),((I82/('Steps 1+2'!$H$11))*3+1),((I82-('Steps 1+2'!$H$11))/(('Steps 1+2'!$E$17)-('Steps 1+2'!$H$11))*2+4)))," ")," ")</f>
        <v xml:space="preserve"> </v>
      </c>
      <c r="I82" s="46" t="str">
        <f t="shared" si="14"/>
        <v xml:space="preserve"> </v>
      </c>
    </row>
    <row r="83" spans="1:9" ht="16" customHeight="1">
      <c r="A83" s="30" t="str">
        <f t="shared" si="15"/>
        <v xml:space="preserve"> </v>
      </c>
      <c r="B83" s="31"/>
      <c r="C83" s="31"/>
      <c r="F83" s="47" t="str">
        <f t="shared" si="12"/>
        <v xml:space="preserve"> </v>
      </c>
      <c r="G83" s="45" t="str">
        <f t="shared" si="13"/>
        <v xml:space="preserve"> </v>
      </c>
      <c r="H83" s="45" t="str">
        <f>IFERROR(IF(ISNUMBER(I83),(IF(I83&lt;('Steps 1+2'!$H$11),((I83/('Steps 1+2'!$H$11))*3+1),((I83-('Steps 1+2'!$H$11))/(('Steps 1+2'!$E$17)-('Steps 1+2'!$H$11))*2+4)))," ")," ")</f>
        <v xml:space="preserve"> </v>
      </c>
      <c r="I83" s="46" t="str">
        <f t="shared" si="14"/>
        <v xml:space="preserve"> </v>
      </c>
    </row>
    <row r="84" spans="1:9" ht="16" customHeight="1">
      <c r="A84" s="30" t="str">
        <f t="shared" si="15"/>
        <v xml:space="preserve"> </v>
      </c>
      <c r="B84" s="31"/>
      <c r="C84" s="31"/>
      <c r="F84" s="47" t="str">
        <f t="shared" si="12"/>
        <v xml:space="preserve"> </v>
      </c>
      <c r="G84" s="45" t="str">
        <f t="shared" si="13"/>
        <v xml:space="preserve"> </v>
      </c>
      <c r="H84" s="45" t="str">
        <f>IFERROR(IF(ISNUMBER(I84),(IF(I84&lt;('Steps 1+2'!$H$11),((I84/('Steps 1+2'!$H$11))*3+1),((I84-('Steps 1+2'!$H$11))/(('Steps 1+2'!$E$17)-('Steps 1+2'!$H$11))*2+4)))," ")," ")</f>
        <v xml:space="preserve"> </v>
      </c>
      <c r="I84" s="46" t="str">
        <f t="shared" si="14"/>
        <v xml:space="preserve"> </v>
      </c>
    </row>
    <row r="85" spans="1:9" ht="16" customHeight="1">
      <c r="A85" s="30" t="str">
        <f t="shared" si="15"/>
        <v xml:space="preserve"> </v>
      </c>
      <c r="B85" s="31"/>
      <c r="C85" s="31"/>
      <c r="F85" s="47" t="str">
        <f t="shared" si="12"/>
        <v xml:space="preserve"> </v>
      </c>
      <c r="G85" s="45" t="str">
        <f t="shared" si="13"/>
        <v xml:space="preserve"> </v>
      </c>
      <c r="H85" s="45" t="str">
        <f>IFERROR(IF(ISNUMBER(I85),(IF(I85&lt;('Steps 1+2'!$H$11),((I85/('Steps 1+2'!$H$11))*3+1),((I85-('Steps 1+2'!$H$11))/(('Steps 1+2'!$E$17)-('Steps 1+2'!$H$11))*2+4)))," ")," ")</f>
        <v xml:space="preserve"> </v>
      </c>
      <c r="I85" s="46" t="str">
        <f t="shared" si="14"/>
        <v xml:space="preserve"> </v>
      </c>
    </row>
    <row r="86" spans="1:9" ht="16" customHeight="1">
      <c r="A86" s="30" t="str">
        <f t="shared" si="15"/>
        <v xml:space="preserve"> </v>
      </c>
      <c r="B86" s="31"/>
      <c r="C86" s="31"/>
      <c r="F86" s="47" t="str">
        <f t="shared" si="12"/>
        <v xml:space="preserve"> </v>
      </c>
      <c r="G86" s="45" t="str">
        <f t="shared" si="13"/>
        <v xml:space="preserve"> </v>
      </c>
      <c r="H86" s="45" t="str">
        <f>IFERROR(IF(ISNUMBER(I86),(IF(I86&lt;('Steps 1+2'!$H$11),((I86/('Steps 1+2'!$H$11))*3+1),((I86-('Steps 1+2'!$H$11))/(('Steps 1+2'!$E$17)-('Steps 1+2'!$H$11))*2+4)))," ")," ")</f>
        <v xml:space="preserve"> </v>
      </c>
      <c r="I86" s="46" t="str">
        <f t="shared" si="14"/>
        <v xml:space="preserve"> </v>
      </c>
    </row>
    <row r="87" spans="1:9" ht="16" customHeight="1">
      <c r="A87" s="30" t="str">
        <f t="shared" si="15"/>
        <v xml:space="preserve"> </v>
      </c>
      <c r="B87" s="31"/>
      <c r="C87" s="31"/>
      <c r="F87" s="47" t="str">
        <f t="shared" si="12"/>
        <v xml:space="preserve"> </v>
      </c>
      <c r="G87" s="45" t="str">
        <f t="shared" si="13"/>
        <v xml:space="preserve"> </v>
      </c>
      <c r="H87" s="45" t="str">
        <f>IFERROR(IF(ISNUMBER(I87),(IF(I87&lt;('Steps 1+2'!$H$11),((I87/('Steps 1+2'!$H$11))*3+1),((I87-('Steps 1+2'!$H$11))/(('Steps 1+2'!$E$17)-('Steps 1+2'!$H$11))*2+4)))," ")," ")</f>
        <v xml:space="preserve"> </v>
      </c>
      <c r="I87" s="46" t="str">
        <f t="shared" si="14"/>
        <v xml:space="preserve"> </v>
      </c>
    </row>
    <row r="88" spans="1:9" ht="16" customHeight="1">
      <c r="A88" s="30" t="str">
        <f t="shared" si="15"/>
        <v xml:space="preserve"> </v>
      </c>
      <c r="B88" s="31"/>
      <c r="C88" s="31"/>
      <c r="F88" s="47" t="str">
        <f t="shared" si="12"/>
        <v xml:space="preserve"> </v>
      </c>
      <c r="G88" s="45" t="str">
        <f t="shared" si="13"/>
        <v xml:space="preserve"> </v>
      </c>
      <c r="H88" s="45" t="str">
        <f>IFERROR(IF(ISNUMBER(I88),(IF(I88&lt;('Steps 1+2'!$H$11),((I88/('Steps 1+2'!$H$11))*3+1),((I88-('Steps 1+2'!$H$11))/(('Steps 1+2'!$E$17)-('Steps 1+2'!$H$11))*2+4)))," ")," ")</f>
        <v xml:space="preserve"> </v>
      </c>
      <c r="I88" s="46" t="str">
        <f t="shared" si="14"/>
        <v xml:space="preserve"> </v>
      </c>
    </row>
    <row r="89" spans="1:9" ht="16" customHeight="1">
      <c r="A89" s="30" t="str">
        <f t="shared" si="15"/>
        <v xml:space="preserve"> </v>
      </c>
      <c r="B89" s="31"/>
      <c r="C89" s="31"/>
      <c r="F89" s="47" t="str">
        <f t="shared" si="12"/>
        <v xml:space="preserve"> </v>
      </c>
      <c r="G89" s="45" t="str">
        <f t="shared" si="13"/>
        <v xml:space="preserve"> </v>
      </c>
      <c r="H89" s="45" t="str">
        <f>IFERROR(IF(ISNUMBER(I89),(IF(I89&lt;('Steps 1+2'!$H$11),((I89/('Steps 1+2'!$H$11))*3+1),((I89-('Steps 1+2'!$H$11))/(('Steps 1+2'!$E$17)-('Steps 1+2'!$H$11))*2+4)))," ")," ")</f>
        <v xml:space="preserve"> </v>
      </c>
      <c r="I89" s="46" t="str">
        <f t="shared" si="14"/>
        <v xml:space="preserve"> </v>
      </c>
    </row>
    <row r="90" spans="1:9" ht="16" customHeight="1">
      <c r="A90" s="30" t="str">
        <f t="shared" si="15"/>
        <v xml:space="preserve"> </v>
      </c>
      <c r="B90" s="31"/>
      <c r="C90" s="31"/>
      <c r="F90" s="47" t="str">
        <f t="shared" si="12"/>
        <v xml:space="preserve"> </v>
      </c>
      <c r="G90" s="45" t="str">
        <f t="shared" si="13"/>
        <v xml:space="preserve"> </v>
      </c>
      <c r="H90" s="45" t="str">
        <f>IFERROR(IF(ISNUMBER(I90),(IF(I90&lt;('Steps 1+2'!$H$11),((I90/('Steps 1+2'!$H$11))*3+1),((I90-('Steps 1+2'!$H$11))/(('Steps 1+2'!$E$17)-('Steps 1+2'!$H$11))*2+4)))," ")," ")</f>
        <v xml:space="preserve"> </v>
      </c>
      <c r="I90" s="46" t="str">
        <f t="shared" si="14"/>
        <v xml:space="preserve"> </v>
      </c>
    </row>
    <row r="91" spans="1:9" ht="16" customHeight="1">
      <c r="A91" s="30" t="str">
        <f t="shared" si="15"/>
        <v xml:space="preserve"> </v>
      </c>
      <c r="B91" s="31"/>
      <c r="C91" s="31"/>
      <c r="F91" s="47" t="str">
        <f t="shared" si="12"/>
        <v xml:space="preserve"> </v>
      </c>
      <c r="G91" s="45" t="str">
        <f t="shared" si="13"/>
        <v xml:space="preserve"> </v>
      </c>
      <c r="H91" s="45" t="str">
        <f>IFERROR(IF(ISNUMBER(I91),(IF(I91&lt;('Steps 1+2'!$H$11),((I91/('Steps 1+2'!$H$11))*3+1),((I91-('Steps 1+2'!$H$11))/(('Steps 1+2'!$E$17)-('Steps 1+2'!$H$11))*2+4)))," ")," ")</f>
        <v xml:space="preserve"> </v>
      </c>
      <c r="I91" s="46" t="str">
        <f t="shared" si="14"/>
        <v xml:space="preserve"> </v>
      </c>
    </row>
    <row r="92" spans="1:9" ht="16" customHeight="1">
      <c r="A92" s="30" t="str">
        <f t="shared" si="15"/>
        <v xml:space="preserve"> </v>
      </c>
      <c r="B92" s="31"/>
      <c r="C92" s="31"/>
      <c r="F92" s="47" t="str">
        <f t="shared" si="12"/>
        <v xml:space="preserve"> </v>
      </c>
      <c r="G92" s="45" t="str">
        <f t="shared" si="13"/>
        <v xml:space="preserve"> </v>
      </c>
      <c r="H92" s="45" t="str">
        <f>IFERROR(IF(ISNUMBER(I92),(IF(I92&lt;('Steps 1+2'!$H$11),((I92/('Steps 1+2'!$H$11))*3+1),((I92-('Steps 1+2'!$H$11))/(('Steps 1+2'!$E$17)-('Steps 1+2'!$H$11))*2+4)))," ")," ")</f>
        <v xml:space="preserve"> </v>
      </c>
      <c r="I92" s="46" t="str">
        <f t="shared" si="14"/>
        <v xml:space="preserve"> </v>
      </c>
    </row>
    <row r="93" spans="1:9" ht="16" customHeight="1">
      <c r="A93" s="30" t="str">
        <f t="shared" si="15"/>
        <v xml:space="preserve"> </v>
      </c>
      <c r="B93" s="31"/>
      <c r="C93" s="31"/>
      <c r="F93" s="47" t="str">
        <f t="shared" si="12"/>
        <v xml:space="preserve"> </v>
      </c>
      <c r="G93" s="45" t="str">
        <f t="shared" si="13"/>
        <v xml:space="preserve"> </v>
      </c>
      <c r="H93" s="45" t="str">
        <f>IFERROR(IF(ISNUMBER(I93),(IF(I93&lt;('Steps 1+2'!$H$11),((I93/('Steps 1+2'!$H$11))*3+1),((I93-('Steps 1+2'!$H$11))/(('Steps 1+2'!$E$17)-('Steps 1+2'!$H$11))*2+4)))," ")," ")</f>
        <v xml:space="preserve"> </v>
      </c>
      <c r="I93" s="46" t="str">
        <f t="shared" si="14"/>
        <v xml:space="preserve"> </v>
      </c>
    </row>
    <row r="94" spans="1:9" ht="16" customHeight="1">
      <c r="A94" s="30" t="str">
        <f t="shared" si="15"/>
        <v xml:space="preserve"> </v>
      </c>
      <c r="B94" s="31"/>
      <c r="C94" s="31"/>
      <c r="F94" s="47" t="str">
        <f t="shared" si="12"/>
        <v xml:space="preserve"> </v>
      </c>
      <c r="G94" s="45" t="str">
        <f t="shared" si="13"/>
        <v xml:space="preserve"> </v>
      </c>
      <c r="H94" s="45" t="str">
        <f>IFERROR(IF(ISNUMBER(I94),(IF(I94&lt;('Steps 1+2'!$H$11),((I94/('Steps 1+2'!$H$11))*3+1),((I94-('Steps 1+2'!$H$11))/(('Steps 1+2'!$E$17)-('Steps 1+2'!$H$11))*2+4)))," ")," ")</f>
        <v xml:space="preserve"> </v>
      </c>
      <c r="I94" s="46" t="str">
        <f t="shared" si="14"/>
        <v xml:space="preserve"> </v>
      </c>
    </row>
    <row r="95" spans="1:9" ht="16" customHeight="1">
      <c r="A95" s="30" t="str">
        <f t="shared" si="15"/>
        <v xml:space="preserve"> </v>
      </c>
      <c r="B95" s="31"/>
      <c r="C95" s="31"/>
      <c r="F95" s="47" t="str">
        <f t="shared" si="12"/>
        <v xml:space="preserve"> </v>
      </c>
      <c r="G95" s="45" t="str">
        <f t="shared" si="13"/>
        <v xml:space="preserve"> </v>
      </c>
      <c r="H95" s="45" t="str">
        <f>IFERROR(IF(ISNUMBER(I95),(IF(I95&lt;('Steps 1+2'!$H$11),((I95/('Steps 1+2'!$H$11))*3+1),((I95-('Steps 1+2'!$H$11))/(('Steps 1+2'!$E$17)-('Steps 1+2'!$H$11))*2+4)))," ")," ")</f>
        <v xml:space="preserve"> </v>
      </c>
      <c r="I95" s="46" t="str">
        <f t="shared" si="14"/>
        <v xml:space="preserve"> </v>
      </c>
    </row>
    <row r="96" spans="1:9" ht="16" customHeight="1">
      <c r="A96" s="30" t="str">
        <f t="shared" si="15"/>
        <v xml:space="preserve"> </v>
      </c>
      <c r="B96" s="31"/>
      <c r="C96" s="31"/>
      <c r="F96" s="47" t="str">
        <f t="shared" si="12"/>
        <v xml:space="preserve"> </v>
      </c>
      <c r="G96" s="45" t="str">
        <f t="shared" si="13"/>
        <v xml:space="preserve"> </v>
      </c>
      <c r="H96" s="45" t="str">
        <f>IFERROR(IF(ISNUMBER(I96),(IF(I96&lt;('Steps 1+2'!$H$11),((I96/('Steps 1+2'!$H$11))*3+1),((I96-('Steps 1+2'!$H$11))/(('Steps 1+2'!$E$17)-('Steps 1+2'!$H$11))*2+4)))," ")," ")</f>
        <v xml:space="preserve"> </v>
      </c>
      <c r="I96" s="46" t="str">
        <f t="shared" si="14"/>
        <v xml:space="preserve"> </v>
      </c>
    </row>
    <row r="97" spans="1:9" ht="16" customHeight="1">
      <c r="A97" s="30" t="str">
        <f t="shared" si="15"/>
        <v xml:space="preserve"> </v>
      </c>
      <c r="B97" s="31"/>
      <c r="C97" s="31"/>
      <c r="F97" s="47" t="str">
        <f t="shared" si="12"/>
        <v xml:space="preserve"> </v>
      </c>
      <c r="G97" s="45" t="str">
        <f t="shared" si="13"/>
        <v xml:space="preserve"> </v>
      </c>
      <c r="H97" s="45" t="str">
        <f>IFERROR(IF(ISNUMBER(I97),(IF(I97&lt;('Steps 1+2'!$H$11),((I97/('Steps 1+2'!$H$11))*3+1),((I97-('Steps 1+2'!$H$11))/(('Steps 1+2'!$E$17)-('Steps 1+2'!$H$11))*2+4)))," ")," ")</f>
        <v xml:space="preserve"> </v>
      </c>
      <c r="I97" s="46" t="str">
        <f t="shared" si="14"/>
        <v xml:space="preserve"> </v>
      </c>
    </row>
    <row r="98" spans="1:9" ht="16" customHeight="1">
      <c r="A98" s="30" t="str">
        <f t="shared" si="15"/>
        <v xml:space="preserve"> </v>
      </c>
      <c r="B98" s="31"/>
      <c r="C98" s="31"/>
      <c r="F98" s="47" t="str">
        <f t="shared" si="12"/>
        <v xml:space="preserve"> </v>
      </c>
      <c r="G98" s="45" t="str">
        <f t="shared" si="13"/>
        <v xml:space="preserve"> </v>
      </c>
      <c r="H98" s="45" t="str">
        <f>IFERROR(IF(ISNUMBER(I98),(IF(I98&lt;('Steps 1+2'!$H$11),((I98/('Steps 1+2'!$H$11))*3+1),((I98-('Steps 1+2'!$H$11))/(('Steps 1+2'!$E$17)-('Steps 1+2'!$H$11))*2+4)))," ")," ")</f>
        <v xml:space="preserve"> </v>
      </c>
      <c r="I98" s="46" t="str">
        <f t="shared" si="14"/>
        <v xml:space="preserve"> </v>
      </c>
    </row>
    <row r="99" spans="1:9" ht="16" customHeight="1">
      <c r="A99" s="30" t="str">
        <f t="shared" si="15"/>
        <v xml:space="preserve"> </v>
      </c>
      <c r="B99" s="31"/>
      <c r="C99" s="31"/>
      <c r="F99" s="47" t="str">
        <f t="shared" si="12"/>
        <v xml:space="preserve"> </v>
      </c>
      <c r="G99" s="45" t="str">
        <f t="shared" si="13"/>
        <v xml:space="preserve"> </v>
      </c>
      <c r="H99" s="45" t="str">
        <f>IFERROR(IF(ISNUMBER(I99),(IF(I99&lt;('Steps 1+2'!$H$11),((I99/('Steps 1+2'!$H$11))*3+1),((I99-('Steps 1+2'!$H$11))/(('Steps 1+2'!$E$17)-('Steps 1+2'!$H$11))*2+4)))," ")," ")</f>
        <v xml:space="preserve"> </v>
      </c>
      <c r="I99" s="46" t="str">
        <f t="shared" si="14"/>
        <v xml:space="preserve"> </v>
      </c>
    </row>
    <row r="100" spans="1:9" ht="16" customHeight="1">
      <c r="A100" s="30" t="str">
        <f t="shared" si="15"/>
        <v xml:space="preserve"> </v>
      </c>
      <c r="B100" s="31"/>
      <c r="C100" s="31"/>
      <c r="F100" s="47" t="str">
        <f t="shared" si="12"/>
        <v xml:space="preserve"> </v>
      </c>
      <c r="G100" s="45" t="str">
        <f t="shared" si="13"/>
        <v xml:space="preserve"> </v>
      </c>
      <c r="H100" s="45" t="str">
        <f>IFERROR(IF(ISNUMBER(I100),(IF(I100&lt;('Steps 1+2'!$H$11),((I100/('Steps 1+2'!$H$11))*3+1),((I100-('Steps 1+2'!$H$11))/(('Steps 1+2'!$E$17)-('Steps 1+2'!$H$11))*2+4)))," ")," ")</f>
        <v xml:space="preserve"> </v>
      </c>
      <c r="I100" s="46" t="str">
        <f t="shared" si="14"/>
        <v xml:space="preserve"> </v>
      </c>
    </row>
    <row r="101" spans="1:9" ht="16" customHeight="1">
      <c r="A101" s="30" t="str">
        <f t="shared" si="15"/>
        <v xml:space="preserve"> </v>
      </c>
      <c r="B101" s="31"/>
      <c r="C101" s="31"/>
      <c r="F101" s="47" t="str">
        <f t="shared" si="12"/>
        <v xml:space="preserve"> </v>
      </c>
      <c r="G101" s="45" t="str">
        <f t="shared" si="13"/>
        <v xml:space="preserve"> </v>
      </c>
      <c r="H101" s="45" t="str">
        <f>IFERROR(IF(ISNUMBER(I101),(IF(I101&lt;('Steps 1+2'!$H$11),((I101/('Steps 1+2'!$H$11))*3+1),((I101-('Steps 1+2'!$H$11))/(('Steps 1+2'!$E$17)-('Steps 1+2'!$H$11))*2+4)))," ")," ")</f>
        <v xml:space="preserve"> </v>
      </c>
      <c r="I101" s="46" t="str">
        <f t="shared" si="14"/>
        <v xml:space="preserve"> </v>
      </c>
    </row>
    <row r="102" spans="1:9" ht="16" customHeight="1">
      <c r="A102" s="30" t="str">
        <f t="shared" si="15"/>
        <v xml:space="preserve"> </v>
      </c>
      <c r="B102" s="31"/>
      <c r="C102" s="31"/>
      <c r="F102" s="47" t="str">
        <f t="shared" si="12"/>
        <v xml:space="preserve"> </v>
      </c>
      <c r="G102" s="45" t="str">
        <f t="shared" si="13"/>
        <v xml:space="preserve"> </v>
      </c>
      <c r="H102" s="45" t="str">
        <f>IFERROR(IF(ISNUMBER(I102),(IF(I102&lt;('Steps 1+2'!$H$11),((I102/('Steps 1+2'!$H$11))*3+1),((I102-('Steps 1+2'!$H$11))/(('Steps 1+2'!$E$17)-('Steps 1+2'!$H$11))*2+4)))," ")," ")</f>
        <v xml:space="preserve"> </v>
      </c>
      <c r="I102" s="46" t="str">
        <f t="shared" si="14"/>
        <v xml:space="preserve"> </v>
      </c>
    </row>
    <row r="103" spans="1:9" ht="16" customHeight="1">
      <c r="A103" s="30" t="str">
        <f t="shared" si="15"/>
        <v xml:space="preserve"> </v>
      </c>
      <c r="B103" s="31"/>
      <c r="C103" s="31"/>
      <c r="F103" s="47" t="str">
        <f t="shared" si="12"/>
        <v xml:space="preserve"> </v>
      </c>
      <c r="G103" s="45" t="str">
        <f t="shared" si="13"/>
        <v xml:space="preserve"> </v>
      </c>
      <c r="H103" s="45" t="str">
        <f>IFERROR(IF(ISNUMBER(I103),(IF(I103&lt;('Steps 1+2'!$H$11),((I103/('Steps 1+2'!$H$11))*3+1),((I103-('Steps 1+2'!$H$11))/(('Steps 1+2'!$E$17)-('Steps 1+2'!$H$11))*2+4)))," ")," ")</f>
        <v xml:space="preserve"> </v>
      </c>
      <c r="I103" s="46" t="str">
        <f t="shared" si="14"/>
        <v xml:space="preserve"> </v>
      </c>
    </row>
    <row r="104" spans="1:9" ht="16" customHeight="1">
      <c r="A104" s="30" t="str">
        <f t="shared" si="15"/>
        <v xml:space="preserve"> </v>
      </c>
      <c r="B104" s="31"/>
      <c r="C104" s="31"/>
      <c r="F104" s="47" t="str">
        <f t="shared" si="12"/>
        <v xml:space="preserve"> </v>
      </c>
      <c r="G104" s="45" t="str">
        <f t="shared" si="13"/>
        <v xml:space="preserve"> </v>
      </c>
      <c r="H104" s="45" t="str">
        <f>IFERROR(IF(ISNUMBER(I104),(IF(I104&lt;('Steps 1+2'!$H$11),((I104/('Steps 1+2'!$H$11))*3+1),((I104-('Steps 1+2'!$H$11))/(('Steps 1+2'!$E$17)-('Steps 1+2'!$H$11))*2+4)))," ")," ")</f>
        <v xml:space="preserve"> </v>
      </c>
      <c r="I104" s="46" t="str">
        <f t="shared" si="14"/>
        <v xml:space="preserve"> </v>
      </c>
    </row>
    <row r="105" spans="1:9" ht="16" customHeight="1">
      <c r="A105" s="30" t="str">
        <f t="shared" si="15"/>
        <v xml:space="preserve"> </v>
      </c>
      <c r="B105" s="31"/>
      <c r="C105" s="31"/>
      <c r="F105" s="47" t="str">
        <f t="shared" si="12"/>
        <v xml:space="preserve"> </v>
      </c>
      <c r="G105" s="45" t="str">
        <f t="shared" si="13"/>
        <v xml:space="preserve"> </v>
      </c>
      <c r="H105" s="45" t="str">
        <f>IFERROR(IF(ISNUMBER(I105),(IF(I105&lt;('Steps 1+2'!$H$11),((I105/('Steps 1+2'!$H$11))*3+1),((I105-('Steps 1+2'!$H$11))/(('Steps 1+2'!$E$17)-('Steps 1+2'!$H$11))*2+4)))," ")," ")</f>
        <v xml:space="preserve"> </v>
      </c>
      <c r="I105" s="46" t="str">
        <f t="shared" si="14"/>
        <v xml:space="preserve"> </v>
      </c>
    </row>
    <row r="106" spans="1:9" ht="16" customHeight="1">
      <c r="A106" s="30" t="str">
        <f t="shared" si="15"/>
        <v xml:space="preserve"> </v>
      </c>
      <c r="B106" s="31"/>
      <c r="C106" s="31"/>
      <c r="F106" s="47" t="str">
        <f t="shared" si="12"/>
        <v xml:space="preserve"> </v>
      </c>
      <c r="G106" s="45" t="str">
        <f t="shared" si="13"/>
        <v xml:space="preserve"> </v>
      </c>
      <c r="H106" s="45" t="str">
        <f>IFERROR(IF(ISNUMBER(I106),(IF(I106&lt;('Steps 1+2'!$H$11),((I106/('Steps 1+2'!$H$11))*3+1),((I106-('Steps 1+2'!$H$11))/(('Steps 1+2'!$E$17)-('Steps 1+2'!$H$11))*2+4)))," ")," ")</f>
        <v xml:space="preserve"> </v>
      </c>
      <c r="I106" s="46" t="str">
        <f t="shared" si="14"/>
        <v xml:space="preserve"> </v>
      </c>
    </row>
    <row r="107" spans="1:9" ht="16" customHeight="1">
      <c r="A107" s="30" t="str">
        <f t="shared" si="15"/>
        <v xml:space="preserve"> </v>
      </c>
      <c r="B107" s="31"/>
      <c r="C107" s="31"/>
      <c r="F107" s="47" t="str">
        <f t="shared" si="12"/>
        <v xml:space="preserve"> </v>
      </c>
      <c r="G107" s="45" t="str">
        <f t="shared" si="13"/>
        <v xml:space="preserve"> </v>
      </c>
      <c r="H107" s="45" t="str">
        <f>IFERROR(IF(ISNUMBER(I107),(IF(I107&lt;('Steps 1+2'!$H$11),((I107/('Steps 1+2'!$H$11))*3+1),((I107-('Steps 1+2'!$H$11))/(('Steps 1+2'!$E$17)-('Steps 1+2'!$H$11))*2+4)))," ")," ")</f>
        <v xml:space="preserve"> </v>
      </c>
      <c r="I107" s="46" t="str">
        <f t="shared" si="14"/>
        <v xml:space="preserve"> </v>
      </c>
    </row>
    <row r="108" spans="1:9" ht="16" customHeight="1">
      <c r="A108" s="30" t="str">
        <f t="shared" si="15"/>
        <v xml:space="preserve"> </v>
      </c>
      <c r="B108" s="31"/>
      <c r="C108" s="31"/>
      <c r="F108" s="47" t="str">
        <f t="shared" si="12"/>
        <v xml:space="preserve"> </v>
      </c>
      <c r="G108" s="45" t="str">
        <f t="shared" si="13"/>
        <v xml:space="preserve"> </v>
      </c>
      <c r="H108" s="45" t="str">
        <f>IFERROR(IF(ISNUMBER(I108),(IF(I108&lt;('Steps 1+2'!$H$11),((I108/('Steps 1+2'!$H$11))*3+1),((I108-('Steps 1+2'!$H$11))/(('Steps 1+2'!$E$17)-('Steps 1+2'!$H$11))*2+4)))," ")," ")</f>
        <v xml:space="preserve"> </v>
      </c>
      <c r="I108" s="46" t="str">
        <f t="shared" si="14"/>
        <v xml:space="preserve"> </v>
      </c>
    </row>
    <row r="109" spans="1:9" ht="16" customHeight="1">
      <c r="A109" s="30" t="str">
        <f t="shared" si="15"/>
        <v xml:space="preserve"> </v>
      </c>
      <c r="B109" s="31"/>
      <c r="C109" s="31"/>
      <c r="F109" s="47" t="str">
        <f t="shared" si="12"/>
        <v xml:space="preserve"> </v>
      </c>
      <c r="G109" s="45" t="str">
        <f t="shared" si="13"/>
        <v xml:space="preserve"> </v>
      </c>
      <c r="H109" s="45" t="str">
        <f>IFERROR(IF(ISNUMBER(I109),(IF(I109&lt;('Steps 1+2'!$H$11),((I109/('Steps 1+2'!$H$11))*3+1),((I109-('Steps 1+2'!$H$11))/(('Steps 1+2'!$E$17)-('Steps 1+2'!$H$11))*2+4)))," ")," ")</f>
        <v xml:space="preserve"> </v>
      </c>
      <c r="I109" s="46" t="str">
        <f t="shared" si="14"/>
        <v xml:space="preserve"> </v>
      </c>
    </row>
    <row r="110" spans="1:9" ht="16" customHeight="1">
      <c r="A110" s="30" t="str">
        <f t="shared" si="15"/>
        <v xml:space="preserve"> </v>
      </c>
      <c r="B110" s="31"/>
      <c r="C110" s="31"/>
      <c r="F110" s="47" t="str">
        <f t="shared" si="12"/>
        <v xml:space="preserve"> </v>
      </c>
      <c r="G110" s="45" t="str">
        <f t="shared" si="13"/>
        <v xml:space="preserve"> </v>
      </c>
      <c r="H110" s="45" t="str">
        <f>IFERROR(IF(ISNUMBER(I110),(IF(I110&lt;('Steps 1+2'!$H$11),((I110/('Steps 1+2'!$H$11))*3+1),((I110-('Steps 1+2'!$H$11))/(('Steps 1+2'!$E$17)-('Steps 1+2'!$H$11))*2+4)))," ")," ")</f>
        <v xml:space="preserve"> </v>
      </c>
      <c r="I110" s="46" t="str">
        <f t="shared" si="14"/>
        <v xml:space="preserve"> </v>
      </c>
    </row>
    <row r="111" spans="1:9" ht="16" customHeight="1">
      <c r="A111" s="30" t="str">
        <f t="shared" si="15"/>
        <v xml:space="preserve"> </v>
      </c>
      <c r="B111" s="31"/>
      <c r="C111" s="31"/>
      <c r="F111" s="47" t="str">
        <f t="shared" si="12"/>
        <v xml:space="preserve"> </v>
      </c>
      <c r="G111" s="45" t="str">
        <f t="shared" si="13"/>
        <v xml:space="preserve"> </v>
      </c>
      <c r="H111" s="45" t="str">
        <f>IFERROR(IF(ISNUMBER(I111),(IF(I111&lt;('Steps 1+2'!$H$11),((I111/('Steps 1+2'!$H$11))*3+1),((I111-('Steps 1+2'!$H$11))/(('Steps 1+2'!$E$17)-('Steps 1+2'!$H$11))*2+4)))," ")," ")</f>
        <v xml:space="preserve"> </v>
      </c>
      <c r="I111" s="46" t="str">
        <f t="shared" si="14"/>
        <v xml:space="preserve"> </v>
      </c>
    </row>
    <row r="112" spans="1:9" ht="16" customHeight="1">
      <c r="A112" s="30" t="str">
        <f t="shared" si="15"/>
        <v xml:space="preserve"> </v>
      </c>
      <c r="B112" s="31"/>
      <c r="C112" s="31"/>
      <c r="F112" s="47" t="str">
        <f t="shared" si="12"/>
        <v xml:space="preserve"> </v>
      </c>
      <c r="G112" s="45" t="str">
        <f t="shared" si="13"/>
        <v xml:space="preserve"> </v>
      </c>
      <c r="H112" s="45" t="str">
        <f>IFERROR(IF(ISNUMBER(I112),(IF(I112&lt;('Steps 1+2'!$H$11),((I112/('Steps 1+2'!$H$11))*3+1),((I112-('Steps 1+2'!$H$11))/(('Steps 1+2'!$E$17)-('Steps 1+2'!$H$11))*2+4)))," ")," ")</f>
        <v xml:space="preserve"> </v>
      </c>
      <c r="I112" s="46" t="str">
        <f t="shared" si="14"/>
        <v xml:space="preserve"> </v>
      </c>
    </row>
    <row r="113" spans="1:9" ht="16" customHeight="1">
      <c r="A113" s="30" t="str">
        <f t="shared" si="15"/>
        <v xml:space="preserve"> </v>
      </c>
      <c r="B113" s="31"/>
      <c r="C113" s="31"/>
      <c r="F113" s="47" t="str">
        <f t="shared" si="12"/>
        <v xml:space="preserve"> </v>
      </c>
      <c r="G113" s="45" t="str">
        <f t="shared" si="13"/>
        <v xml:space="preserve"> </v>
      </c>
      <c r="H113" s="45" t="str">
        <f>IFERROR(IF(ISNUMBER(I113),(IF(I113&lt;('Steps 1+2'!$H$11),((I113/('Steps 1+2'!$H$11))*3+1),((I113-('Steps 1+2'!$H$11))/(('Steps 1+2'!$E$17)-('Steps 1+2'!$H$11))*2+4)))," ")," ")</f>
        <v xml:space="preserve"> </v>
      </c>
      <c r="I113" s="46" t="str">
        <f t="shared" si="14"/>
        <v xml:space="preserve"> </v>
      </c>
    </row>
    <row r="114" spans="1:9" ht="16" customHeight="1">
      <c r="A114" s="30" t="str">
        <f t="shared" si="15"/>
        <v xml:space="preserve"> </v>
      </c>
      <c r="B114" s="31"/>
      <c r="C114" s="31"/>
      <c r="F114" s="47" t="str">
        <f t="shared" si="12"/>
        <v xml:space="preserve"> </v>
      </c>
      <c r="G114" s="45" t="str">
        <f t="shared" si="13"/>
        <v xml:space="preserve"> </v>
      </c>
      <c r="H114" s="45" t="str">
        <f>IFERROR(IF(ISNUMBER(I114),(IF(I114&lt;('Steps 1+2'!$H$11),((I114/('Steps 1+2'!$H$11))*3+1),((I114-('Steps 1+2'!$H$11))/(('Steps 1+2'!$E$17)-('Steps 1+2'!$H$11))*2+4)))," ")," ")</f>
        <v xml:space="preserve"> </v>
      </c>
      <c r="I114" s="46" t="str">
        <f t="shared" si="14"/>
        <v xml:space="preserve"> </v>
      </c>
    </row>
    <row r="115" spans="1:9" ht="16" customHeight="1">
      <c r="A115" s="30" t="str">
        <f t="shared" si="15"/>
        <v xml:space="preserve"> </v>
      </c>
      <c r="B115" s="31"/>
      <c r="C115" s="31"/>
      <c r="F115" s="47" t="str">
        <f t="shared" si="12"/>
        <v xml:space="preserve"> </v>
      </c>
      <c r="G115" s="45" t="str">
        <f t="shared" si="13"/>
        <v xml:space="preserve"> </v>
      </c>
      <c r="H115" s="45" t="str">
        <f>IFERROR(IF(ISNUMBER(I115),(IF(I115&lt;('Steps 1+2'!$H$11),((I115/('Steps 1+2'!$H$11))*3+1),((I115-('Steps 1+2'!$H$11))/(('Steps 1+2'!$E$17)-('Steps 1+2'!$H$11))*2+4)))," ")," ")</f>
        <v xml:space="preserve"> </v>
      </c>
      <c r="I115" s="46" t="str">
        <f t="shared" si="14"/>
        <v xml:space="preserve"> </v>
      </c>
    </row>
    <row r="116" spans="1:9" ht="16" customHeight="1">
      <c r="A116" s="30" t="str">
        <f t="shared" si="15"/>
        <v xml:space="preserve"> </v>
      </c>
      <c r="B116" s="31"/>
      <c r="C116" s="31"/>
      <c r="F116" s="47" t="str">
        <f t="shared" si="12"/>
        <v xml:space="preserve"> </v>
      </c>
      <c r="G116" s="45" t="str">
        <f t="shared" si="13"/>
        <v xml:space="preserve"> </v>
      </c>
      <c r="H116" s="45" t="str">
        <f>IFERROR(IF(ISNUMBER(I116),(IF(I116&lt;('Steps 1+2'!$H$11),((I116/('Steps 1+2'!$H$11))*3+1),((I116-('Steps 1+2'!$H$11))/(('Steps 1+2'!$E$17)-('Steps 1+2'!$H$11))*2+4)))," ")," ")</f>
        <v xml:space="preserve"> </v>
      </c>
      <c r="I116" s="46" t="str">
        <f t="shared" si="14"/>
        <v xml:space="preserve"> </v>
      </c>
    </row>
    <row r="117" spans="1:9" ht="16" customHeight="1">
      <c r="A117" s="30" t="str">
        <f t="shared" si="15"/>
        <v xml:space="preserve"> </v>
      </c>
      <c r="B117" s="31"/>
      <c r="C117" s="31"/>
      <c r="F117" s="47" t="str">
        <f t="shared" si="12"/>
        <v xml:space="preserve"> </v>
      </c>
      <c r="G117" s="45" t="str">
        <f t="shared" si="13"/>
        <v xml:space="preserve"> </v>
      </c>
      <c r="H117" s="45" t="str">
        <f>IFERROR(IF(ISNUMBER(I117),(IF(I117&lt;('Steps 1+2'!$H$11),((I117/('Steps 1+2'!$H$11))*3+1),((I117-('Steps 1+2'!$H$11))/(('Steps 1+2'!$E$17)-('Steps 1+2'!$H$11))*2+4)))," ")," ")</f>
        <v xml:space="preserve"> </v>
      </c>
      <c r="I117" s="46" t="str">
        <f t="shared" si="14"/>
        <v xml:space="preserve"> </v>
      </c>
    </row>
    <row r="118" spans="1:9" ht="16" customHeight="1">
      <c r="A118" s="30" t="str">
        <f t="shared" si="15"/>
        <v xml:space="preserve"> </v>
      </c>
      <c r="B118" s="31"/>
      <c r="C118" s="31"/>
      <c r="F118" s="47" t="str">
        <f t="shared" si="12"/>
        <v xml:space="preserve"> </v>
      </c>
      <c r="G118" s="45" t="str">
        <f t="shared" si="13"/>
        <v xml:space="preserve"> </v>
      </c>
      <c r="H118" s="45" t="str">
        <f>IFERROR(IF(ISNUMBER(I118),(IF(I118&lt;('Steps 1+2'!$H$11),((I118/('Steps 1+2'!$H$11))*3+1),((I118-('Steps 1+2'!$H$11))/(('Steps 1+2'!$E$17)-('Steps 1+2'!$H$11))*2+4)))," ")," ")</f>
        <v xml:space="preserve"> </v>
      </c>
      <c r="I118" s="46" t="str">
        <f t="shared" si="14"/>
        <v xml:space="preserve"> </v>
      </c>
    </row>
    <row r="119" spans="1:9" ht="16" customHeight="1">
      <c r="A119" s="30" t="str">
        <f t="shared" si="15"/>
        <v xml:space="preserve"> </v>
      </c>
      <c r="B119" s="31"/>
      <c r="C119" s="31"/>
      <c r="F119" s="47" t="str">
        <f t="shared" si="12"/>
        <v xml:space="preserve"> </v>
      </c>
      <c r="G119" s="45" t="str">
        <f t="shared" si="13"/>
        <v xml:space="preserve"> </v>
      </c>
      <c r="H119" s="45" t="str">
        <f>IFERROR(IF(ISNUMBER(I119),(IF(I119&lt;('Steps 1+2'!$H$11),((I119/('Steps 1+2'!$H$11))*3+1),((I119-('Steps 1+2'!$H$11))/(('Steps 1+2'!$E$17)-('Steps 1+2'!$H$11))*2+4)))," ")," ")</f>
        <v xml:space="preserve"> </v>
      </c>
      <c r="I119" s="46" t="str">
        <f t="shared" si="14"/>
        <v xml:space="preserve"> </v>
      </c>
    </row>
    <row r="120" spans="1:9" ht="16" customHeight="1">
      <c r="A120" s="30" t="str">
        <f t="shared" si="15"/>
        <v xml:space="preserve"> </v>
      </c>
      <c r="B120" s="31"/>
      <c r="C120" s="31"/>
      <c r="F120" s="47" t="str">
        <f t="shared" si="12"/>
        <v xml:space="preserve"> </v>
      </c>
      <c r="G120" s="45" t="str">
        <f t="shared" si="13"/>
        <v xml:space="preserve"> </v>
      </c>
      <c r="H120" s="45" t="str">
        <f>IFERROR(IF(ISNUMBER(I120),(IF(I120&lt;('Steps 1+2'!$H$11),((I120/('Steps 1+2'!$H$11))*3+1),((I120-('Steps 1+2'!$H$11))/(('Steps 1+2'!$E$17)-('Steps 1+2'!$H$11))*2+4)))," ")," ")</f>
        <v xml:space="preserve"> </v>
      </c>
      <c r="I120" s="46" t="str">
        <f t="shared" si="14"/>
        <v xml:space="preserve"> </v>
      </c>
    </row>
    <row r="121" spans="1:9" ht="16" customHeight="1">
      <c r="A121" s="30" t="str">
        <f t="shared" si="15"/>
        <v xml:space="preserve"> </v>
      </c>
      <c r="B121" s="31"/>
      <c r="C121" s="31"/>
      <c r="F121" s="47" t="str">
        <f t="shared" si="12"/>
        <v xml:space="preserve"> </v>
      </c>
      <c r="G121" s="45" t="str">
        <f t="shared" si="13"/>
        <v xml:space="preserve"> </v>
      </c>
      <c r="H121" s="45" t="str">
        <f>IFERROR(IF(ISNUMBER(I121),(IF(I121&lt;('Steps 1+2'!$H$11),((I121/('Steps 1+2'!$H$11))*3+1),((I121-('Steps 1+2'!$H$11))/(('Steps 1+2'!$E$17)-('Steps 1+2'!$H$11))*2+4)))," ")," ")</f>
        <v xml:space="preserve"> </v>
      </c>
      <c r="I121" s="46" t="str">
        <f t="shared" si="14"/>
        <v xml:space="preserve"> </v>
      </c>
    </row>
    <row r="122" spans="1:9" ht="16" customHeight="1">
      <c r="A122" s="30" t="str">
        <f t="shared" si="15"/>
        <v xml:space="preserve"> </v>
      </c>
      <c r="B122" s="31"/>
      <c r="C122" s="31"/>
      <c r="F122" s="47" t="str">
        <f t="shared" si="12"/>
        <v xml:space="preserve"> </v>
      </c>
      <c r="G122" s="45" t="str">
        <f t="shared" si="13"/>
        <v xml:space="preserve"> </v>
      </c>
      <c r="H122" s="45" t="str">
        <f>IFERROR(IF(ISNUMBER(I122),(IF(I122&lt;('Steps 1+2'!$H$11),((I122/('Steps 1+2'!$H$11))*3+1),((I122-('Steps 1+2'!$H$11))/(('Steps 1+2'!$E$17)-('Steps 1+2'!$H$11))*2+4)))," ")," ")</f>
        <v xml:space="preserve"> </v>
      </c>
      <c r="I122" s="46" t="str">
        <f t="shared" si="14"/>
        <v xml:space="preserve"> </v>
      </c>
    </row>
    <row r="123" spans="1:9" ht="16" customHeight="1">
      <c r="A123" s="30" t="str">
        <f t="shared" si="15"/>
        <v xml:space="preserve"> </v>
      </c>
      <c r="B123" s="31"/>
      <c r="C123" s="31"/>
      <c r="F123" s="47" t="str">
        <f t="shared" si="12"/>
        <v xml:space="preserve"> </v>
      </c>
      <c r="G123" s="45" t="str">
        <f t="shared" si="13"/>
        <v xml:space="preserve"> </v>
      </c>
      <c r="H123" s="45" t="str">
        <f>IFERROR(IF(ISNUMBER(I123),(IF(I123&lt;('Steps 1+2'!$H$11),((I123/('Steps 1+2'!$H$11))*3+1),((I123-('Steps 1+2'!$H$11))/(('Steps 1+2'!$E$17)-('Steps 1+2'!$H$11))*2+4)))," ")," ")</f>
        <v xml:space="preserve"> </v>
      </c>
      <c r="I123" s="46" t="str">
        <f t="shared" si="14"/>
        <v xml:space="preserve"> </v>
      </c>
    </row>
    <row r="124" spans="1:9" ht="16" customHeight="1">
      <c r="A124" s="30" t="str">
        <f t="shared" si="15"/>
        <v xml:space="preserve"> </v>
      </c>
      <c r="B124" s="31"/>
      <c r="C124" s="31"/>
      <c r="F124" s="47" t="str">
        <f t="shared" si="12"/>
        <v xml:space="preserve"> </v>
      </c>
      <c r="G124" s="45" t="str">
        <f t="shared" si="13"/>
        <v xml:space="preserve"> </v>
      </c>
      <c r="H124" s="45" t="str">
        <f>IFERROR(IF(ISNUMBER(I124),(IF(I124&lt;('Steps 1+2'!$H$11),((I124/('Steps 1+2'!$H$11))*3+1),((I124-('Steps 1+2'!$H$11))/(('Steps 1+2'!$E$17)-('Steps 1+2'!$H$11))*2+4)))," ")," ")</f>
        <v xml:space="preserve"> </v>
      </c>
      <c r="I124" s="46" t="str">
        <f t="shared" si="14"/>
        <v xml:space="preserve"> </v>
      </c>
    </row>
    <row r="125" spans="1:9" ht="16" customHeight="1">
      <c r="A125" s="30" t="str">
        <f t="shared" si="15"/>
        <v xml:space="preserve"> </v>
      </c>
      <c r="B125" s="31"/>
      <c r="C125" s="31"/>
      <c r="F125" s="47" t="str">
        <f t="shared" si="12"/>
        <v xml:space="preserve"> </v>
      </c>
      <c r="G125" s="45" t="str">
        <f t="shared" si="13"/>
        <v xml:space="preserve"> </v>
      </c>
      <c r="H125" s="45" t="str">
        <f>IFERROR(IF(ISNUMBER(I125),(IF(I125&lt;('Steps 1+2'!$H$11),((I125/('Steps 1+2'!$H$11))*3+1),((I125-('Steps 1+2'!$H$11))/(('Steps 1+2'!$E$17)-('Steps 1+2'!$H$11))*2+4)))," ")," ")</f>
        <v xml:space="preserve"> </v>
      </c>
      <c r="I125" s="46" t="str">
        <f t="shared" si="14"/>
        <v xml:space="preserve"> </v>
      </c>
    </row>
    <row r="126" spans="1:9" ht="16" customHeight="1">
      <c r="A126" s="30" t="str">
        <f t="shared" si="15"/>
        <v xml:space="preserve"> </v>
      </c>
      <c r="B126" s="31"/>
      <c r="C126" s="31"/>
      <c r="F126" s="47" t="str">
        <f t="shared" si="12"/>
        <v xml:space="preserve"> </v>
      </c>
      <c r="G126" s="45" t="str">
        <f t="shared" si="13"/>
        <v xml:space="preserve"> </v>
      </c>
      <c r="H126" s="45" t="str">
        <f>IFERROR(IF(ISNUMBER(I126),(IF(I126&lt;('Steps 1+2'!$H$11),((I126/('Steps 1+2'!$H$11))*3+1),((I126-('Steps 1+2'!$H$11))/(('Steps 1+2'!$E$17)-('Steps 1+2'!$H$11))*2+4)))," ")," ")</f>
        <v xml:space="preserve"> </v>
      </c>
      <c r="I126" s="46" t="str">
        <f t="shared" si="14"/>
        <v xml:space="preserve"> </v>
      </c>
    </row>
    <row r="127" spans="1:9" ht="16" customHeight="1">
      <c r="A127" s="30" t="str">
        <f t="shared" si="15"/>
        <v xml:space="preserve"> </v>
      </c>
      <c r="B127" s="31"/>
      <c r="C127" s="31"/>
      <c r="F127" s="47" t="str">
        <f t="shared" si="12"/>
        <v xml:space="preserve"> </v>
      </c>
      <c r="G127" s="45" t="str">
        <f t="shared" si="13"/>
        <v xml:space="preserve"> </v>
      </c>
      <c r="H127" s="45" t="str">
        <f>IFERROR(IF(ISNUMBER(I127),(IF(I127&lt;('Steps 1+2'!$H$11),((I127/('Steps 1+2'!$H$11))*3+1),((I127-('Steps 1+2'!$H$11))/(('Steps 1+2'!$E$17)-('Steps 1+2'!$H$11))*2+4)))," ")," ")</f>
        <v xml:space="preserve"> </v>
      </c>
      <c r="I127" s="46" t="str">
        <f t="shared" si="14"/>
        <v xml:space="preserve"> </v>
      </c>
    </row>
    <row r="128" spans="1:9" ht="16" customHeight="1">
      <c r="A128" s="30" t="str">
        <f t="shared" si="15"/>
        <v xml:space="preserve"> </v>
      </c>
      <c r="B128" s="31"/>
      <c r="C128" s="31"/>
      <c r="F128" s="47" t="str">
        <f t="shared" si="12"/>
        <v xml:space="preserve"> </v>
      </c>
      <c r="G128" s="45" t="str">
        <f t="shared" si="13"/>
        <v xml:space="preserve"> </v>
      </c>
      <c r="H128" s="45" t="str">
        <f>IFERROR(IF(ISNUMBER(I128),(IF(I128&lt;('Steps 1+2'!$H$11),((I128/('Steps 1+2'!$H$11))*3+1),((I128-('Steps 1+2'!$H$11))/(('Steps 1+2'!$E$17)-('Steps 1+2'!$H$11))*2+4)))," ")," ")</f>
        <v xml:space="preserve"> </v>
      </c>
      <c r="I128" s="46" t="str">
        <f t="shared" si="14"/>
        <v xml:space="preserve"> </v>
      </c>
    </row>
    <row r="129" spans="1:9" ht="16" customHeight="1">
      <c r="A129" s="30" t="str">
        <f t="shared" si="15"/>
        <v xml:space="preserve"> </v>
      </c>
      <c r="B129" s="31"/>
      <c r="C129" s="31"/>
      <c r="F129" s="47" t="str">
        <f t="shared" si="12"/>
        <v xml:space="preserve"> </v>
      </c>
      <c r="G129" s="45" t="str">
        <f t="shared" si="13"/>
        <v xml:space="preserve"> </v>
      </c>
      <c r="H129" s="45" t="str">
        <f>IFERROR(IF(ISNUMBER(I129),(IF(I129&lt;('Steps 1+2'!$H$11),((I129/('Steps 1+2'!$H$11))*3+1),((I129-('Steps 1+2'!$H$11))/(('Steps 1+2'!$E$17)-('Steps 1+2'!$H$11))*2+4)))," ")," ")</f>
        <v xml:space="preserve"> </v>
      </c>
      <c r="I129" s="46" t="str">
        <f t="shared" si="14"/>
        <v xml:space="preserve"> </v>
      </c>
    </row>
    <row r="130" spans="1:9" ht="16" customHeight="1">
      <c r="A130" s="30" t="str">
        <f t="shared" si="15"/>
        <v xml:space="preserve"> </v>
      </c>
      <c r="B130" s="31"/>
      <c r="C130" s="31"/>
      <c r="F130" s="47" t="str">
        <f t="shared" si="12"/>
        <v xml:space="preserve"> </v>
      </c>
      <c r="G130" s="45" t="str">
        <f t="shared" si="13"/>
        <v xml:space="preserve"> </v>
      </c>
      <c r="H130" s="45" t="str">
        <f>IFERROR(IF(ISNUMBER(I130),(IF(I130&lt;('Steps 1+2'!$H$11),((I130/('Steps 1+2'!$H$11))*3+1),((I130-('Steps 1+2'!$H$11))/(('Steps 1+2'!$E$17)-('Steps 1+2'!$H$11))*2+4)))," ")," ")</f>
        <v xml:space="preserve"> </v>
      </c>
      <c r="I130" s="46" t="str">
        <f t="shared" si="14"/>
        <v xml:space="preserve"> </v>
      </c>
    </row>
    <row r="131" spans="1:9" ht="16" customHeight="1">
      <c r="A131" s="30" t="str">
        <f t="shared" si="15"/>
        <v xml:space="preserve"> </v>
      </c>
      <c r="B131" s="31"/>
      <c r="C131" s="31"/>
      <c r="F131" s="47" t="str">
        <f t="shared" si="12"/>
        <v xml:space="preserve"> </v>
      </c>
      <c r="G131" s="45" t="str">
        <f t="shared" si="13"/>
        <v xml:space="preserve"> </v>
      </c>
      <c r="H131" s="45" t="str">
        <f>IFERROR(IF(ISNUMBER(I131),(IF(I131&lt;('Steps 1+2'!$H$11),((I131/('Steps 1+2'!$H$11))*3+1),((I131-('Steps 1+2'!$H$11))/(('Steps 1+2'!$E$17)-('Steps 1+2'!$H$11))*2+4)))," ")," ")</f>
        <v xml:space="preserve"> </v>
      </c>
      <c r="I131" s="46" t="str">
        <f t="shared" si="14"/>
        <v xml:space="preserve"> </v>
      </c>
    </row>
    <row r="132" spans="1:9" ht="16" customHeight="1">
      <c r="A132" s="30" t="str">
        <f t="shared" si="15"/>
        <v xml:space="preserve"> </v>
      </c>
      <c r="B132" s="31"/>
      <c r="C132" s="31"/>
      <c r="F132" s="47" t="str">
        <f t="shared" si="12"/>
        <v xml:space="preserve"> </v>
      </c>
      <c r="G132" s="45" t="str">
        <f t="shared" si="13"/>
        <v xml:space="preserve"> </v>
      </c>
      <c r="H132" s="45" t="str">
        <f>IFERROR(IF(ISNUMBER(I132),(IF(I132&lt;('Steps 1+2'!$H$11),((I132/('Steps 1+2'!$H$11))*3+1),((I132-('Steps 1+2'!$H$11))/(('Steps 1+2'!$E$17)-('Steps 1+2'!$H$11))*2+4)))," ")," ")</f>
        <v xml:space="preserve"> </v>
      </c>
      <c r="I132" s="46" t="str">
        <f t="shared" si="14"/>
        <v xml:space="preserve"> </v>
      </c>
    </row>
    <row r="133" spans="1:9" ht="16" customHeight="1">
      <c r="A133" s="30" t="str">
        <f t="shared" si="15"/>
        <v xml:space="preserve"> </v>
      </c>
      <c r="B133" s="31"/>
      <c r="C133" s="31"/>
      <c r="F133" s="47" t="str">
        <f t="shared" si="12"/>
        <v xml:space="preserve"> </v>
      </c>
      <c r="G133" s="45" t="str">
        <f t="shared" si="13"/>
        <v xml:space="preserve"> </v>
      </c>
      <c r="H133" s="45" t="str">
        <f>IFERROR(IF(ISNUMBER(I133),(IF(I133&lt;('Steps 1+2'!$H$11),((I133/('Steps 1+2'!$H$11))*3+1),((I133-('Steps 1+2'!$H$11))/(('Steps 1+2'!$E$17)-('Steps 1+2'!$H$11))*2+4)))," ")," ")</f>
        <v xml:space="preserve"> </v>
      </c>
      <c r="I133" s="46" t="str">
        <f t="shared" si="14"/>
        <v xml:space="preserve"> </v>
      </c>
    </row>
    <row r="134" spans="1:9" ht="16" customHeight="1">
      <c r="A134" s="30" t="str">
        <f t="shared" si="15"/>
        <v xml:space="preserve"> </v>
      </c>
      <c r="B134" s="31"/>
      <c r="C134" s="31"/>
      <c r="F134" s="47" t="str">
        <f t="shared" si="12"/>
        <v xml:space="preserve"> </v>
      </c>
      <c r="G134" s="45" t="str">
        <f t="shared" si="13"/>
        <v xml:space="preserve"> </v>
      </c>
      <c r="H134" s="45" t="str">
        <f>IFERROR(IF(ISNUMBER(I134),(IF(I134&lt;('Steps 1+2'!$H$11),((I134/('Steps 1+2'!$H$11))*3+1),((I134-('Steps 1+2'!$H$11))/(('Steps 1+2'!$E$17)-('Steps 1+2'!$H$11))*2+4)))," ")," ")</f>
        <v xml:space="preserve"> </v>
      </c>
      <c r="I134" s="46" t="str">
        <f t="shared" si="14"/>
        <v xml:space="preserve"> </v>
      </c>
    </row>
    <row r="135" spans="1:9" ht="16" customHeight="1">
      <c r="A135" s="30" t="str">
        <f t="shared" si="15"/>
        <v xml:space="preserve"> </v>
      </c>
      <c r="B135" s="31"/>
      <c r="C135" s="31"/>
      <c r="F135" s="47" t="str">
        <f t="shared" si="12"/>
        <v xml:space="preserve"> </v>
      </c>
      <c r="G135" s="45" t="str">
        <f t="shared" si="13"/>
        <v xml:space="preserve"> </v>
      </c>
      <c r="H135" s="45" t="str">
        <f>IFERROR(IF(ISNUMBER(I135),(IF(I135&lt;('Steps 1+2'!$H$11),((I135/('Steps 1+2'!$H$11))*3+1),((I135-('Steps 1+2'!$H$11))/(('Steps 1+2'!$E$17)-('Steps 1+2'!$H$11))*2+4)))," ")," ")</f>
        <v xml:space="preserve"> </v>
      </c>
      <c r="I135" s="46" t="str">
        <f t="shared" si="14"/>
        <v xml:space="preserve"> </v>
      </c>
    </row>
    <row r="136" spans="1:9" ht="16" customHeight="1">
      <c r="A136" s="30" t="str">
        <f t="shared" si="15"/>
        <v xml:space="preserve"> </v>
      </c>
      <c r="B136" s="31"/>
      <c r="C136" s="31"/>
      <c r="F136" s="47" t="str">
        <f t="shared" si="12"/>
        <v xml:space="preserve"> </v>
      </c>
      <c r="G136" s="45" t="str">
        <f t="shared" si="13"/>
        <v xml:space="preserve"> </v>
      </c>
      <c r="H136" s="45" t="str">
        <f>IFERROR(IF(ISNUMBER(I136),(IF(I136&lt;('Steps 1+2'!$H$11),((I136/('Steps 1+2'!$H$11))*3+1),((I136-('Steps 1+2'!$H$11))/(('Steps 1+2'!$E$17)-('Steps 1+2'!$H$11))*2+4)))," ")," ")</f>
        <v xml:space="preserve"> </v>
      </c>
      <c r="I136" s="46" t="str">
        <f t="shared" si="14"/>
        <v xml:space="preserve"> </v>
      </c>
    </row>
    <row r="137" spans="1:9" ht="16" customHeight="1">
      <c r="A137" s="30" t="str">
        <f t="shared" si="15"/>
        <v xml:space="preserve"> </v>
      </c>
      <c r="B137" s="31"/>
      <c r="C137" s="31"/>
      <c r="F137" s="47" t="str">
        <f t="shared" si="12"/>
        <v xml:space="preserve"> </v>
      </c>
      <c r="G137" s="45" t="str">
        <f t="shared" si="13"/>
        <v xml:space="preserve"> </v>
      </c>
      <c r="H137" s="45" t="str">
        <f>IFERROR(IF(ISNUMBER(I137),(IF(I137&lt;('Steps 1+2'!$H$11),((I137/('Steps 1+2'!$H$11))*3+1),((I137-('Steps 1+2'!$H$11))/(('Steps 1+2'!$E$17)-('Steps 1+2'!$H$11))*2+4)))," ")," ")</f>
        <v xml:space="preserve"> </v>
      </c>
      <c r="I137" s="46" t="str">
        <f t="shared" si="14"/>
        <v xml:space="preserve"> </v>
      </c>
    </row>
    <row r="138" spans="1:9" ht="16" customHeight="1">
      <c r="A138" s="30" t="str">
        <f t="shared" si="15"/>
        <v xml:space="preserve"> </v>
      </c>
      <c r="B138" s="31"/>
      <c r="C138" s="31"/>
      <c r="F138" s="47" t="str">
        <f t="shared" si="12"/>
        <v xml:space="preserve"> </v>
      </c>
      <c r="G138" s="45" t="str">
        <f t="shared" si="13"/>
        <v xml:space="preserve"> </v>
      </c>
      <c r="H138" s="45" t="str">
        <f>IFERROR(IF(ISNUMBER(I138),(IF(I138&lt;('Steps 1+2'!$H$11),((I138/('Steps 1+2'!$H$11))*3+1),((I138-('Steps 1+2'!$H$11))/(('Steps 1+2'!$E$17)-('Steps 1+2'!$H$11))*2+4)))," ")," ")</f>
        <v xml:space="preserve"> </v>
      </c>
      <c r="I138" s="46" t="str">
        <f t="shared" si="14"/>
        <v xml:space="preserve"> </v>
      </c>
    </row>
    <row r="139" spans="1:9" ht="16" customHeight="1">
      <c r="A139" s="30" t="str">
        <f t="shared" si="15"/>
        <v xml:space="preserve"> </v>
      </c>
      <c r="B139" s="31"/>
      <c r="C139" s="31"/>
      <c r="F139" s="47" t="str">
        <f t="shared" si="12"/>
        <v xml:space="preserve"> </v>
      </c>
      <c r="G139" s="45" t="str">
        <f t="shared" si="13"/>
        <v xml:space="preserve"> </v>
      </c>
      <c r="H139" s="45" t="str">
        <f>IFERROR(IF(ISNUMBER(I139),(IF(I139&lt;('Steps 1+2'!$H$11),((I139/('Steps 1+2'!$H$11))*3+1),((I139-('Steps 1+2'!$H$11))/(('Steps 1+2'!$E$17)-('Steps 1+2'!$H$11))*2+4)))," ")," ")</f>
        <v xml:space="preserve"> </v>
      </c>
      <c r="I139" s="46" t="str">
        <f t="shared" si="14"/>
        <v xml:space="preserve"> </v>
      </c>
    </row>
    <row r="140" spans="1:9" ht="16" customHeight="1">
      <c r="A140" s="30" t="str">
        <f t="shared" si="15"/>
        <v xml:space="preserve"> </v>
      </c>
      <c r="B140" s="31"/>
      <c r="C140" s="31"/>
      <c r="F140" s="47" t="str">
        <f t="shared" si="12"/>
        <v xml:space="preserve"> </v>
      </c>
      <c r="G140" s="45" t="str">
        <f t="shared" si="13"/>
        <v xml:space="preserve"> </v>
      </c>
      <c r="H140" s="45" t="str">
        <f>IFERROR(IF(ISNUMBER(I140),(IF(I140&lt;('Steps 1+2'!$H$11),((I140/('Steps 1+2'!$H$11))*3+1),((I140-('Steps 1+2'!$H$11))/(('Steps 1+2'!$E$17)-('Steps 1+2'!$H$11))*2+4)))," ")," ")</f>
        <v xml:space="preserve"> </v>
      </c>
      <c r="I140" s="46" t="str">
        <f t="shared" si="14"/>
        <v xml:space="preserve"> </v>
      </c>
    </row>
    <row r="141" spans="1:9" ht="16" customHeight="1">
      <c r="A141" s="30" t="str">
        <f t="shared" si="15"/>
        <v xml:space="preserve"> </v>
      </c>
      <c r="B141" s="31"/>
      <c r="C141" s="31"/>
      <c r="F141" s="47" t="str">
        <f t="shared" si="12"/>
        <v xml:space="preserve"> </v>
      </c>
      <c r="G141" s="45" t="str">
        <f t="shared" si="13"/>
        <v xml:space="preserve"> </v>
      </c>
      <c r="H141" s="45" t="str">
        <f>IFERROR(IF(ISNUMBER(I141),(IF(I141&lt;('Steps 1+2'!$H$11),((I141/('Steps 1+2'!$H$11))*3+1),((I141-('Steps 1+2'!$H$11))/(('Steps 1+2'!$E$17)-('Steps 1+2'!$H$11))*2+4)))," ")," ")</f>
        <v xml:space="preserve"> </v>
      </c>
      <c r="I141" s="46" t="str">
        <f t="shared" si="14"/>
        <v xml:space="preserve"> </v>
      </c>
    </row>
    <row r="142" spans="1:9" ht="16" customHeight="1">
      <c r="A142" s="30" t="str">
        <f t="shared" si="15"/>
        <v xml:space="preserve"> </v>
      </c>
      <c r="B142" s="31"/>
      <c r="C142" s="31"/>
      <c r="F142" s="47" t="str">
        <f t="shared" si="12"/>
        <v xml:space="preserve"> </v>
      </c>
      <c r="G142" s="45" t="str">
        <f t="shared" si="13"/>
        <v xml:space="preserve"> </v>
      </c>
      <c r="H142" s="45" t="str">
        <f>IFERROR(IF(ISNUMBER(I142),(IF(I142&lt;('Steps 1+2'!$H$11),((I142/('Steps 1+2'!$H$11))*3+1),((I142-('Steps 1+2'!$H$11))/(('Steps 1+2'!$E$17)-('Steps 1+2'!$H$11))*2+4)))," ")," ")</f>
        <v xml:space="preserve"> </v>
      </c>
      <c r="I142" s="46" t="str">
        <f t="shared" si="14"/>
        <v xml:space="preserve"> </v>
      </c>
    </row>
    <row r="143" spans="1:9" ht="16" customHeight="1">
      <c r="A143" s="30" t="str">
        <f t="shared" si="15"/>
        <v xml:space="preserve"> </v>
      </c>
      <c r="B143" s="31"/>
      <c r="C143" s="31"/>
      <c r="F143" s="47" t="str">
        <f t="shared" si="12"/>
        <v xml:space="preserve"> </v>
      </c>
      <c r="G143" s="45" t="str">
        <f t="shared" si="13"/>
        <v xml:space="preserve"> </v>
      </c>
      <c r="H143" s="45" t="str">
        <f>IFERROR(IF(ISNUMBER(I143),(IF(I143&lt;('Steps 1+2'!$H$11),((I143/('Steps 1+2'!$H$11))*3+1),((I143-('Steps 1+2'!$H$11))/(('Steps 1+2'!$E$17)-('Steps 1+2'!$H$11))*2+4)))," ")," ")</f>
        <v xml:space="preserve"> </v>
      </c>
      <c r="I143" s="46" t="str">
        <f t="shared" si="14"/>
        <v xml:space="preserve"> </v>
      </c>
    </row>
    <row r="144" spans="1:9" ht="16" customHeight="1">
      <c r="A144" s="30" t="str">
        <f t="shared" si="15"/>
        <v xml:space="preserve"> </v>
      </c>
      <c r="B144" s="31"/>
      <c r="C144" s="31"/>
      <c r="F144" s="47" t="str">
        <f t="shared" ref="F144:F207" si="16">IFERROR(G144," ")</f>
        <v xml:space="preserve"> </v>
      </c>
      <c r="G144" s="45" t="str">
        <f t="shared" ref="G144:G207" si="17">IFERROR(IF(AND(H144&gt;6,ISNUMBER(H144)),6,IF(AND(H144&gt;3.5,H144&lt;4),3.5,ROUND(H144/5,1)*5))," ")</f>
        <v xml:space="preserve"> </v>
      </c>
      <c r="H144" s="45" t="str">
        <f>IFERROR(IF(ISNUMBER(I144),(IF(I144&lt;('Steps 1+2'!$H$11),((I144/('Steps 1+2'!$H$11))*3+1),((I144-('Steps 1+2'!$H$11))/(('Steps 1+2'!$E$17)-('Steps 1+2'!$H$11))*2+4)))," ")," ")</f>
        <v xml:space="preserve"> </v>
      </c>
      <c r="I144" s="46" t="str">
        <f t="shared" ref="I144:I207" si="18">IF(ISNUMBER(J144),SUM(J144:AB144)," ")</f>
        <v xml:space="preserve"> </v>
      </c>
    </row>
    <row r="145" spans="1:9" ht="16" customHeight="1">
      <c r="A145" s="30" t="str">
        <f t="shared" ref="A145:A208" si="19">(IF(ISTEXT(D145),A144+1," "))</f>
        <v xml:space="preserve"> </v>
      </c>
      <c r="B145" s="31"/>
      <c r="C145" s="31"/>
      <c r="F145" s="47" t="str">
        <f t="shared" si="16"/>
        <v xml:space="preserve"> </v>
      </c>
      <c r="G145" s="45" t="str">
        <f t="shared" si="17"/>
        <v xml:space="preserve"> </v>
      </c>
      <c r="H145" s="45" t="str">
        <f>IFERROR(IF(ISNUMBER(I145),(IF(I145&lt;('Steps 1+2'!$H$11),((I145/('Steps 1+2'!$H$11))*3+1),((I145-('Steps 1+2'!$H$11))/(('Steps 1+2'!$E$17)-('Steps 1+2'!$H$11))*2+4)))," ")," ")</f>
        <v xml:space="preserve"> </v>
      </c>
      <c r="I145" s="46" t="str">
        <f t="shared" si="18"/>
        <v xml:space="preserve"> </v>
      </c>
    </row>
    <row r="146" spans="1:9" ht="16" customHeight="1">
      <c r="A146" s="30" t="str">
        <f t="shared" si="19"/>
        <v xml:space="preserve"> </v>
      </c>
      <c r="B146" s="31"/>
      <c r="C146" s="31"/>
      <c r="F146" s="47" t="str">
        <f t="shared" si="16"/>
        <v xml:space="preserve"> </v>
      </c>
      <c r="G146" s="45" t="str">
        <f t="shared" si="17"/>
        <v xml:space="preserve"> </v>
      </c>
      <c r="H146" s="45" t="str">
        <f>IFERROR(IF(ISNUMBER(I146),(IF(I146&lt;('Steps 1+2'!$H$11),((I146/('Steps 1+2'!$H$11))*3+1),((I146-('Steps 1+2'!$H$11))/(('Steps 1+2'!$E$17)-('Steps 1+2'!$H$11))*2+4)))," ")," ")</f>
        <v xml:space="preserve"> </v>
      </c>
      <c r="I146" s="46" t="str">
        <f t="shared" si="18"/>
        <v xml:space="preserve"> </v>
      </c>
    </row>
    <row r="147" spans="1:9" ht="16" customHeight="1">
      <c r="A147" s="30" t="str">
        <f t="shared" si="19"/>
        <v xml:space="preserve"> </v>
      </c>
      <c r="B147" s="31"/>
      <c r="C147" s="31"/>
      <c r="F147" s="47" t="str">
        <f t="shared" si="16"/>
        <v xml:space="preserve"> </v>
      </c>
      <c r="G147" s="45" t="str">
        <f t="shared" si="17"/>
        <v xml:space="preserve"> </v>
      </c>
      <c r="H147" s="45" t="str">
        <f>IFERROR(IF(ISNUMBER(I147),(IF(I147&lt;('Steps 1+2'!$H$11),((I147/('Steps 1+2'!$H$11))*3+1),((I147-('Steps 1+2'!$H$11))/(('Steps 1+2'!$E$17)-('Steps 1+2'!$H$11))*2+4)))," ")," ")</f>
        <v xml:space="preserve"> </v>
      </c>
      <c r="I147" s="46" t="str">
        <f t="shared" si="18"/>
        <v xml:space="preserve"> </v>
      </c>
    </row>
    <row r="148" spans="1:9" ht="16" customHeight="1">
      <c r="A148" s="30" t="str">
        <f t="shared" si="19"/>
        <v xml:space="preserve"> </v>
      </c>
      <c r="B148" s="31"/>
      <c r="C148" s="31"/>
      <c r="F148" s="47" t="str">
        <f t="shared" si="16"/>
        <v xml:space="preserve"> </v>
      </c>
      <c r="G148" s="45" t="str">
        <f t="shared" si="17"/>
        <v xml:space="preserve"> </v>
      </c>
      <c r="H148" s="45" t="str">
        <f>IFERROR(IF(ISNUMBER(I148),(IF(I148&lt;('Steps 1+2'!$H$11),((I148/('Steps 1+2'!$H$11))*3+1),((I148-('Steps 1+2'!$H$11))/(('Steps 1+2'!$E$17)-('Steps 1+2'!$H$11))*2+4)))," ")," ")</f>
        <v xml:space="preserve"> </v>
      </c>
      <c r="I148" s="46" t="str">
        <f t="shared" si="18"/>
        <v xml:space="preserve"> </v>
      </c>
    </row>
    <row r="149" spans="1:9" ht="16" customHeight="1">
      <c r="A149" s="30" t="str">
        <f t="shared" si="19"/>
        <v xml:space="preserve"> </v>
      </c>
      <c r="B149" s="31"/>
      <c r="C149" s="31"/>
      <c r="F149" s="47" t="str">
        <f t="shared" si="16"/>
        <v xml:space="preserve"> </v>
      </c>
      <c r="G149" s="45" t="str">
        <f t="shared" si="17"/>
        <v xml:space="preserve"> </v>
      </c>
      <c r="H149" s="45" t="str">
        <f>IFERROR(IF(ISNUMBER(I149),(IF(I149&lt;('Steps 1+2'!$H$11),((I149/('Steps 1+2'!$H$11))*3+1),((I149-('Steps 1+2'!$H$11))/(('Steps 1+2'!$E$17)-('Steps 1+2'!$H$11))*2+4)))," ")," ")</f>
        <v xml:space="preserve"> </v>
      </c>
      <c r="I149" s="46" t="str">
        <f t="shared" si="18"/>
        <v xml:space="preserve"> </v>
      </c>
    </row>
    <row r="150" spans="1:9" ht="16" customHeight="1">
      <c r="A150" s="30" t="str">
        <f t="shared" si="19"/>
        <v xml:space="preserve"> </v>
      </c>
      <c r="B150" s="31"/>
      <c r="C150" s="31"/>
      <c r="F150" s="47" t="str">
        <f t="shared" si="16"/>
        <v xml:space="preserve"> </v>
      </c>
      <c r="G150" s="45" t="str">
        <f t="shared" si="17"/>
        <v xml:space="preserve"> </v>
      </c>
      <c r="H150" s="45" t="str">
        <f>IFERROR(IF(ISNUMBER(I150),(IF(I150&lt;('Steps 1+2'!$H$11),((I150/('Steps 1+2'!$H$11))*3+1),((I150-('Steps 1+2'!$H$11))/(('Steps 1+2'!$E$17)-('Steps 1+2'!$H$11))*2+4)))," ")," ")</f>
        <v xml:space="preserve"> </v>
      </c>
      <c r="I150" s="46" t="str">
        <f t="shared" si="18"/>
        <v xml:space="preserve"> </v>
      </c>
    </row>
    <row r="151" spans="1:9" ht="16" customHeight="1">
      <c r="A151" s="30" t="str">
        <f t="shared" si="19"/>
        <v xml:space="preserve"> </v>
      </c>
      <c r="B151" s="31"/>
      <c r="C151" s="31"/>
      <c r="F151" s="47" t="str">
        <f t="shared" si="16"/>
        <v xml:space="preserve"> </v>
      </c>
      <c r="G151" s="45" t="str">
        <f t="shared" si="17"/>
        <v xml:space="preserve"> </v>
      </c>
      <c r="H151" s="45" t="str">
        <f>IFERROR(IF(ISNUMBER(I151),(IF(I151&lt;('Steps 1+2'!$H$11),((I151/('Steps 1+2'!$H$11))*3+1),((I151-('Steps 1+2'!$H$11))/(('Steps 1+2'!$E$17)-('Steps 1+2'!$H$11))*2+4)))," ")," ")</f>
        <v xml:space="preserve"> </v>
      </c>
      <c r="I151" s="46" t="str">
        <f t="shared" si="18"/>
        <v xml:space="preserve"> </v>
      </c>
    </row>
    <row r="152" spans="1:9" ht="16" customHeight="1">
      <c r="A152" s="30" t="str">
        <f t="shared" si="19"/>
        <v xml:space="preserve"> </v>
      </c>
      <c r="B152" s="31"/>
      <c r="C152" s="31"/>
      <c r="F152" s="47" t="str">
        <f t="shared" si="16"/>
        <v xml:space="preserve"> </v>
      </c>
      <c r="G152" s="45" t="str">
        <f t="shared" si="17"/>
        <v xml:space="preserve"> </v>
      </c>
      <c r="H152" s="45" t="str">
        <f>IFERROR(IF(ISNUMBER(I152),(IF(I152&lt;('Steps 1+2'!$H$11),((I152/('Steps 1+2'!$H$11))*3+1),((I152-('Steps 1+2'!$H$11))/(('Steps 1+2'!$E$17)-('Steps 1+2'!$H$11))*2+4)))," ")," ")</f>
        <v xml:space="preserve"> </v>
      </c>
      <c r="I152" s="46" t="str">
        <f t="shared" si="18"/>
        <v xml:space="preserve"> </v>
      </c>
    </row>
    <row r="153" spans="1:9" ht="16" customHeight="1">
      <c r="A153" s="30" t="str">
        <f t="shared" si="19"/>
        <v xml:space="preserve"> </v>
      </c>
      <c r="B153" s="31"/>
      <c r="C153" s="31"/>
      <c r="F153" s="47" t="str">
        <f t="shared" si="16"/>
        <v xml:space="preserve"> </v>
      </c>
      <c r="G153" s="45" t="str">
        <f t="shared" si="17"/>
        <v xml:space="preserve"> </v>
      </c>
      <c r="H153" s="45" t="str">
        <f>IFERROR(IF(ISNUMBER(I153),(IF(I153&lt;('Steps 1+2'!$H$11),((I153/('Steps 1+2'!$H$11))*3+1),((I153-('Steps 1+2'!$H$11))/(('Steps 1+2'!$E$17)-('Steps 1+2'!$H$11))*2+4)))," ")," ")</f>
        <v xml:space="preserve"> </v>
      </c>
      <c r="I153" s="46" t="str">
        <f t="shared" si="18"/>
        <v xml:space="preserve"> </v>
      </c>
    </row>
    <row r="154" spans="1:9" ht="16" customHeight="1">
      <c r="A154" s="30" t="str">
        <f t="shared" si="19"/>
        <v xml:space="preserve"> </v>
      </c>
      <c r="B154" s="31"/>
      <c r="C154" s="31"/>
      <c r="F154" s="47" t="str">
        <f t="shared" si="16"/>
        <v xml:space="preserve"> </v>
      </c>
      <c r="G154" s="45" t="str">
        <f t="shared" si="17"/>
        <v xml:space="preserve"> </v>
      </c>
      <c r="H154" s="45" t="str">
        <f>IFERROR(IF(ISNUMBER(I154),(IF(I154&lt;('Steps 1+2'!$H$11),((I154/('Steps 1+2'!$H$11))*3+1),((I154-('Steps 1+2'!$H$11))/(('Steps 1+2'!$E$17)-('Steps 1+2'!$H$11))*2+4)))," ")," ")</f>
        <v xml:space="preserve"> </v>
      </c>
      <c r="I154" s="46" t="str">
        <f t="shared" si="18"/>
        <v xml:space="preserve"> </v>
      </c>
    </row>
    <row r="155" spans="1:9" ht="16" customHeight="1">
      <c r="A155" s="30" t="str">
        <f t="shared" si="19"/>
        <v xml:space="preserve"> </v>
      </c>
      <c r="B155" s="31"/>
      <c r="C155" s="31"/>
      <c r="F155" s="47" t="str">
        <f t="shared" si="16"/>
        <v xml:space="preserve"> </v>
      </c>
      <c r="G155" s="45" t="str">
        <f t="shared" si="17"/>
        <v xml:space="preserve"> </v>
      </c>
      <c r="H155" s="45" t="str">
        <f>IFERROR(IF(ISNUMBER(I155),(IF(I155&lt;('Steps 1+2'!$H$11),((I155/('Steps 1+2'!$H$11))*3+1),((I155-('Steps 1+2'!$H$11))/(('Steps 1+2'!$E$17)-('Steps 1+2'!$H$11))*2+4)))," ")," ")</f>
        <v xml:space="preserve"> </v>
      </c>
      <c r="I155" s="46" t="str">
        <f t="shared" si="18"/>
        <v xml:space="preserve"> </v>
      </c>
    </row>
    <row r="156" spans="1:9" ht="16" customHeight="1">
      <c r="A156" s="30" t="str">
        <f t="shared" si="19"/>
        <v xml:space="preserve"> </v>
      </c>
      <c r="B156" s="31"/>
      <c r="C156" s="31"/>
      <c r="F156" s="47" t="str">
        <f t="shared" si="16"/>
        <v xml:space="preserve"> </v>
      </c>
      <c r="G156" s="45" t="str">
        <f t="shared" si="17"/>
        <v xml:space="preserve"> </v>
      </c>
      <c r="H156" s="45" t="str">
        <f>IFERROR(IF(ISNUMBER(I156),(IF(I156&lt;('Steps 1+2'!$H$11),((I156/('Steps 1+2'!$H$11))*3+1),((I156-('Steps 1+2'!$H$11))/(('Steps 1+2'!$E$17)-('Steps 1+2'!$H$11))*2+4)))," ")," ")</f>
        <v xml:space="preserve"> </v>
      </c>
      <c r="I156" s="46" t="str">
        <f t="shared" si="18"/>
        <v xml:space="preserve"> </v>
      </c>
    </row>
    <row r="157" spans="1:9" ht="16" customHeight="1">
      <c r="A157" s="30" t="str">
        <f t="shared" si="19"/>
        <v xml:space="preserve"> </v>
      </c>
      <c r="B157" s="31"/>
      <c r="C157" s="31"/>
      <c r="F157" s="47" t="str">
        <f t="shared" si="16"/>
        <v xml:space="preserve"> </v>
      </c>
      <c r="G157" s="45" t="str">
        <f t="shared" si="17"/>
        <v xml:space="preserve"> </v>
      </c>
      <c r="H157" s="45" t="str">
        <f>IFERROR(IF(ISNUMBER(I157),(IF(I157&lt;('Steps 1+2'!$H$11),((I157/('Steps 1+2'!$H$11))*3+1),((I157-('Steps 1+2'!$H$11))/(('Steps 1+2'!$E$17)-('Steps 1+2'!$H$11))*2+4)))," ")," ")</f>
        <v xml:space="preserve"> </v>
      </c>
      <c r="I157" s="46" t="str">
        <f t="shared" si="18"/>
        <v xml:space="preserve"> </v>
      </c>
    </row>
    <row r="158" spans="1:9" ht="16" customHeight="1">
      <c r="A158" s="30" t="str">
        <f t="shared" si="19"/>
        <v xml:space="preserve"> </v>
      </c>
      <c r="B158" s="31"/>
      <c r="C158" s="31"/>
      <c r="F158" s="47" t="str">
        <f t="shared" si="16"/>
        <v xml:space="preserve"> </v>
      </c>
      <c r="G158" s="45" t="str">
        <f t="shared" si="17"/>
        <v xml:space="preserve"> </v>
      </c>
      <c r="H158" s="45" t="str">
        <f>IFERROR(IF(ISNUMBER(I158),(IF(I158&lt;('Steps 1+2'!$H$11),((I158/('Steps 1+2'!$H$11))*3+1),((I158-('Steps 1+2'!$H$11))/(('Steps 1+2'!$E$17)-('Steps 1+2'!$H$11))*2+4)))," ")," ")</f>
        <v xml:space="preserve"> </v>
      </c>
      <c r="I158" s="46" t="str">
        <f t="shared" si="18"/>
        <v xml:space="preserve"> </v>
      </c>
    </row>
    <row r="159" spans="1:9" ht="16" customHeight="1">
      <c r="A159" s="30" t="str">
        <f t="shared" si="19"/>
        <v xml:space="preserve"> </v>
      </c>
      <c r="B159" s="31"/>
      <c r="C159" s="31"/>
      <c r="F159" s="47" t="str">
        <f t="shared" si="16"/>
        <v xml:space="preserve"> </v>
      </c>
      <c r="G159" s="45" t="str">
        <f t="shared" si="17"/>
        <v xml:space="preserve"> </v>
      </c>
      <c r="H159" s="45" t="str">
        <f>IFERROR(IF(ISNUMBER(I159),(IF(I159&lt;('Steps 1+2'!$H$11),((I159/('Steps 1+2'!$H$11))*3+1),((I159-('Steps 1+2'!$H$11))/(('Steps 1+2'!$E$17)-('Steps 1+2'!$H$11))*2+4)))," ")," ")</f>
        <v xml:space="preserve"> </v>
      </c>
      <c r="I159" s="46" t="str">
        <f t="shared" si="18"/>
        <v xml:space="preserve"> </v>
      </c>
    </row>
    <row r="160" spans="1:9" ht="16" customHeight="1">
      <c r="A160" s="30" t="str">
        <f t="shared" si="19"/>
        <v xml:space="preserve"> </v>
      </c>
      <c r="B160" s="31"/>
      <c r="C160" s="31"/>
      <c r="F160" s="47" t="str">
        <f t="shared" si="16"/>
        <v xml:space="preserve"> </v>
      </c>
      <c r="G160" s="45" t="str">
        <f t="shared" si="17"/>
        <v xml:space="preserve"> </v>
      </c>
      <c r="H160" s="45" t="str">
        <f>IFERROR(IF(ISNUMBER(I160),(IF(I160&lt;('Steps 1+2'!$H$11),((I160/('Steps 1+2'!$H$11))*3+1),((I160-('Steps 1+2'!$H$11))/(('Steps 1+2'!$E$17)-('Steps 1+2'!$H$11))*2+4)))," ")," ")</f>
        <v xml:space="preserve"> </v>
      </c>
      <c r="I160" s="46" t="str">
        <f t="shared" si="18"/>
        <v xml:space="preserve"> </v>
      </c>
    </row>
    <row r="161" spans="1:9" ht="16" customHeight="1">
      <c r="A161" s="30" t="str">
        <f t="shared" si="19"/>
        <v xml:space="preserve"> </v>
      </c>
      <c r="B161" s="31"/>
      <c r="C161" s="31"/>
      <c r="F161" s="47" t="str">
        <f t="shared" si="16"/>
        <v xml:space="preserve"> </v>
      </c>
      <c r="G161" s="45" t="str">
        <f t="shared" si="17"/>
        <v xml:space="preserve"> </v>
      </c>
      <c r="H161" s="45" t="str">
        <f>IFERROR(IF(ISNUMBER(I161),(IF(I161&lt;('Steps 1+2'!$H$11),((I161/('Steps 1+2'!$H$11))*3+1),((I161-('Steps 1+2'!$H$11))/(('Steps 1+2'!$E$17)-('Steps 1+2'!$H$11))*2+4)))," ")," ")</f>
        <v xml:space="preserve"> </v>
      </c>
      <c r="I161" s="46" t="str">
        <f t="shared" si="18"/>
        <v xml:space="preserve"> </v>
      </c>
    </row>
    <row r="162" spans="1:9" ht="16" customHeight="1">
      <c r="A162" s="30" t="str">
        <f t="shared" si="19"/>
        <v xml:space="preserve"> </v>
      </c>
      <c r="B162" s="31"/>
      <c r="C162" s="31"/>
      <c r="F162" s="47" t="str">
        <f t="shared" si="16"/>
        <v xml:space="preserve"> </v>
      </c>
      <c r="G162" s="45" t="str">
        <f t="shared" si="17"/>
        <v xml:space="preserve"> </v>
      </c>
      <c r="H162" s="45" t="str">
        <f>IFERROR(IF(ISNUMBER(I162),(IF(I162&lt;('Steps 1+2'!$H$11),((I162/('Steps 1+2'!$H$11))*3+1),((I162-('Steps 1+2'!$H$11))/(('Steps 1+2'!$E$17)-('Steps 1+2'!$H$11))*2+4)))," ")," ")</f>
        <v xml:space="preserve"> </v>
      </c>
      <c r="I162" s="46" t="str">
        <f t="shared" si="18"/>
        <v xml:space="preserve"> </v>
      </c>
    </row>
    <row r="163" spans="1:9" ht="16" customHeight="1">
      <c r="A163" s="30" t="str">
        <f t="shared" si="19"/>
        <v xml:space="preserve"> </v>
      </c>
      <c r="B163" s="31"/>
      <c r="C163" s="31"/>
      <c r="F163" s="47" t="str">
        <f t="shared" si="16"/>
        <v xml:space="preserve"> </v>
      </c>
      <c r="G163" s="45" t="str">
        <f t="shared" si="17"/>
        <v xml:space="preserve"> </v>
      </c>
      <c r="H163" s="45" t="str">
        <f>IFERROR(IF(ISNUMBER(I163),(IF(I163&lt;('Steps 1+2'!$H$11),((I163/('Steps 1+2'!$H$11))*3+1),((I163-('Steps 1+2'!$H$11))/(('Steps 1+2'!$E$17)-('Steps 1+2'!$H$11))*2+4)))," ")," ")</f>
        <v xml:space="preserve"> </v>
      </c>
      <c r="I163" s="46" t="str">
        <f t="shared" si="18"/>
        <v xml:space="preserve"> </v>
      </c>
    </row>
    <row r="164" spans="1:9" ht="16" customHeight="1">
      <c r="A164" s="30" t="str">
        <f t="shared" si="19"/>
        <v xml:space="preserve"> </v>
      </c>
      <c r="B164" s="31"/>
      <c r="C164" s="31"/>
      <c r="F164" s="47" t="str">
        <f t="shared" si="16"/>
        <v xml:space="preserve"> </v>
      </c>
      <c r="G164" s="45" t="str">
        <f t="shared" si="17"/>
        <v xml:space="preserve"> </v>
      </c>
      <c r="H164" s="45" t="str">
        <f>IFERROR(IF(ISNUMBER(I164),(IF(I164&lt;('Steps 1+2'!$H$11),((I164/('Steps 1+2'!$H$11))*3+1),((I164-('Steps 1+2'!$H$11))/(('Steps 1+2'!$E$17)-('Steps 1+2'!$H$11))*2+4)))," ")," ")</f>
        <v xml:space="preserve"> </v>
      </c>
      <c r="I164" s="46" t="str">
        <f t="shared" si="18"/>
        <v xml:space="preserve"> </v>
      </c>
    </row>
    <row r="165" spans="1:9" ht="16" customHeight="1">
      <c r="A165" s="30" t="str">
        <f t="shared" si="19"/>
        <v xml:space="preserve"> </v>
      </c>
      <c r="B165" s="31"/>
      <c r="C165" s="31"/>
      <c r="F165" s="47" t="str">
        <f t="shared" si="16"/>
        <v xml:space="preserve"> </v>
      </c>
      <c r="G165" s="45" t="str">
        <f t="shared" si="17"/>
        <v xml:space="preserve"> </v>
      </c>
      <c r="H165" s="45" t="str">
        <f>IFERROR(IF(ISNUMBER(I165),(IF(I165&lt;('Steps 1+2'!$H$11),((I165/('Steps 1+2'!$H$11))*3+1),((I165-('Steps 1+2'!$H$11))/(('Steps 1+2'!$E$17)-('Steps 1+2'!$H$11))*2+4)))," ")," ")</f>
        <v xml:space="preserve"> </v>
      </c>
      <c r="I165" s="46" t="str">
        <f t="shared" si="18"/>
        <v xml:space="preserve"> </v>
      </c>
    </row>
    <row r="166" spans="1:9" ht="16" customHeight="1">
      <c r="A166" s="30" t="str">
        <f t="shared" si="19"/>
        <v xml:space="preserve"> </v>
      </c>
      <c r="B166" s="31"/>
      <c r="C166" s="31"/>
      <c r="F166" s="47" t="str">
        <f t="shared" si="16"/>
        <v xml:space="preserve"> </v>
      </c>
      <c r="G166" s="45" t="str">
        <f t="shared" si="17"/>
        <v xml:space="preserve"> </v>
      </c>
      <c r="H166" s="45" t="str">
        <f>IFERROR(IF(ISNUMBER(I166),(IF(I166&lt;('Steps 1+2'!$H$11),((I166/('Steps 1+2'!$H$11))*3+1),((I166-('Steps 1+2'!$H$11))/(('Steps 1+2'!$E$17)-('Steps 1+2'!$H$11))*2+4)))," ")," ")</f>
        <v xml:space="preserve"> </v>
      </c>
      <c r="I166" s="46" t="str">
        <f t="shared" si="18"/>
        <v xml:space="preserve"> </v>
      </c>
    </row>
    <row r="167" spans="1:9" ht="16" customHeight="1">
      <c r="A167" s="30" t="str">
        <f t="shared" si="19"/>
        <v xml:space="preserve"> </v>
      </c>
      <c r="B167" s="31"/>
      <c r="C167" s="31"/>
      <c r="F167" s="47" t="str">
        <f t="shared" si="16"/>
        <v xml:space="preserve"> </v>
      </c>
      <c r="G167" s="45" t="str">
        <f t="shared" si="17"/>
        <v xml:space="preserve"> </v>
      </c>
      <c r="H167" s="45" t="str">
        <f>IFERROR(IF(ISNUMBER(I167),(IF(I167&lt;('Steps 1+2'!$H$11),((I167/('Steps 1+2'!$H$11))*3+1),((I167-('Steps 1+2'!$H$11))/(('Steps 1+2'!$E$17)-('Steps 1+2'!$H$11))*2+4)))," ")," ")</f>
        <v xml:space="preserve"> </v>
      </c>
      <c r="I167" s="46" t="str">
        <f t="shared" si="18"/>
        <v xml:space="preserve"> </v>
      </c>
    </row>
    <row r="168" spans="1:9" ht="16" customHeight="1">
      <c r="A168" s="30" t="str">
        <f t="shared" si="19"/>
        <v xml:space="preserve"> </v>
      </c>
      <c r="B168" s="31"/>
      <c r="C168" s="31"/>
      <c r="F168" s="47" t="str">
        <f t="shared" si="16"/>
        <v xml:space="preserve"> </v>
      </c>
      <c r="G168" s="45" t="str">
        <f t="shared" si="17"/>
        <v xml:space="preserve"> </v>
      </c>
      <c r="H168" s="45" t="str">
        <f>IFERROR(IF(ISNUMBER(I168),(IF(I168&lt;('Steps 1+2'!$H$11),((I168/('Steps 1+2'!$H$11))*3+1),((I168-('Steps 1+2'!$H$11))/(('Steps 1+2'!$E$17)-('Steps 1+2'!$H$11))*2+4)))," ")," ")</f>
        <v xml:space="preserve"> </v>
      </c>
      <c r="I168" s="46" t="str">
        <f t="shared" si="18"/>
        <v xml:space="preserve"> </v>
      </c>
    </row>
    <row r="169" spans="1:9" ht="16" customHeight="1">
      <c r="A169" s="30" t="str">
        <f t="shared" si="19"/>
        <v xml:space="preserve"> </v>
      </c>
      <c r="B169" s="31"/>
      <c r="C169" s="31"/>
      <c r="F169" s="47" t="str">
        <f t="shared" si="16"/>
        <v xml:space="preserve"> </v>
      </c>
      <c r="G169" s="45" t="str">
        <f t="shared" si="17"/>
        <v xml:space="preserve"> </v>
      </c>
      <c r="H169" s="45" t="str">
        <f>IFERROR(IF(ISNUMBER(I169),(IF(I169&lt;('Steps 1+2'!$H$11),((I169/('Steps 1+2'!$H$11))*3+1),((I169-('Steps 1+2'!$H$11))/(('Steps 1+2'!$E$17)-('Steps 1+2'!$H$11))*2+4)))," ")," ")</f>
        <v xml:space="preserve"> </v>
      </c>
      <c r="I169" s="46" t="str">
        <f t="shared" si="18"/>
        <v xml:space="preserve"> </v>
      </c>
    </row>
    <row r="170" spans="1:9" ht="16" customHeight="1">
      <c r="A170" s="30" t="str">
        <f t="shared" si="19"/>
        <v xml:space="preserve"> </v>
      </c>
      <c r="B170" s="31"/>
      <c r="C170" s="31"/>
      <c r="F170" s="47" t="str">
        <f t="shared" si="16"/>
        <v xml:space="preserve"> </v>
      </c>
      <c r="G170" s="45" t="str">
        <f t="shared" si="17"/>
        <v xml:space="preserve"> </v>
      </c>
      <c r="H170" s="45" t="str">
        <f>IFERROR(IF(ISNUMBER(I170),(IF(I170&lt;('Steps 1+2'!$H$11),((I170/('Steps 1+2'!$H$11))*3+1),((I170-('Steps 1+2'!$H$11))/(('Steps 1+2'!$E$17)-('Steps 1+2'!$H$11))*2+4)))," ")," ")</f>
        <v xml:space="preserve"> </v>
      </c>
      <c r="I170" s="46" t="str">
        <f t="shared" si="18"/>
        <v xml:space="preserve"> </v>
      </c>
    </row>
    <row r="171" spans="1:9" ht="16" customHeight="1">
      <c r="A171" s="30" t="str">
        <f t="shared" si="19"/>
        <v xml:space="preserve"> </v>
      </c>
      <c r="B171" s="33"/>
      <c r="C171" s="31"/>
      <c r="F171" s="47" t="str">
        <f t="shared" si="16"/>
        <v xml:space="preserve"> </v>
      </c>
      <c r="G171" s="45" t="str">
        <f t="shared" si="17"/>
        <v xml:space="preserve"> </v>
      </c>
      <c r="H171" s="45" t="str">
        <f>IFERROR(IF(ISNUMBER(I171),(IF(I171&lt;('Steps 1+2'!$H$11),((I171/('Steps 1+2'!$H$11))*3+1),((I171-('Steps 1+2'!$H$11))/(('Steps 1+2'!$E$17)-('Steps 1+2'!$H$11))*2+4)))," ")," ")</f>
        <v xml:space="preserve"> </v>
      </c>
      <c r="I171" s="46" t="str">
        <f t="shared" si="18"/>
        <v xml:space="preserve"> </v>
      </c>
    </row>
    <row r="172" spans="1:9" ht="16" customHeight="1">
      <c r="A172" s="30" t="str">
        <f t="shared" si="19"/>
        <v xml:space="preserve"> </v>
      </c>
      <c r="B172" s="33"/>
      <c r="C172" s="31"/>
      <c r="F172" s="47" t="str">
        <f t="shared" si="16"/>
        <v xml:space="preserve"> </v>
      </c>
      <c r="G172" s="45" t="str">
        <f t="shared" si="17"/>
        <v xml:space="preserve"> </v>
      </c>
      <c r="H172" s="45" t="str">
        <f>IFERROR(IF(ISNUMBER(I172),(IF(I172&lt;('Steps 1+2'!$H$11),((I172/('Steps 1+2'!$H$11))*3+1),((I172-('Steps 1+2'!$H$11))/(('Steps 1+2'!$E$17)-('Steps 1+2'!$H$11))*2+4)))," ")," ")</f>
        <v xml:space="preserve"> </v>
      </c>
      <c r="I172" s="46" t="str">
        <f t="shared" si="18"/>
        <v xml:space="preserve"> </v>
      </c>
    </row>
    <row r="173" spans="1:9" ht="16" customHeight="1">
      <c r="A173" s="30" t="str">
        <f t="shared" si="19"/>
        <v xml:space="preserve"> </v>
      </c>
      <c r="B173" s="33"/>
      <c r="C173" s="31"/>
      <c r="F173" s="47" t="str">
        <f t="shared" si="16"/>
        <v xml:space="preserve"> </v>
      </c>
      <c r="G173" s="45" t="str">
        <f t="shared" si="17"/>
        <v xml:space="preserve"> </v>
      </c>
      <c r="H173" s="45" t="str">
        <f>IFERROR(IF(ISNUMBER(I173),(IF(I173&lt;('Steps 1+2'!$H$11),((I173/('Steps 1+2'!$H$11))*3+1),((I173-('Steps 1+2'!$H$11))/(('Steps 1+2'!$E$17)-('Steps 1+2'!$H$11))*2+4)))," ")," ")</f>
        <v xml:space="preserve"> </v>
      </c>
      <c r="I173" s="46" t="str">
        <f t="shared" si="18"/>
        <v xml:space="preserve"> </v>
      </c>
    </row>
    <row r="174" spans="1:9" ht="16" customHeight="1">
      <c r="A174" s="30" t="str">
        <f t="shared" si="19"/>
        <v xml:space="preserve"> </v>
      </c>
      <c r="B174" s="33"/>
      <c r="C174" s="31"/>
      <c r="F174" s="47" t="str">
        <f t="shared" si="16"/>
        <v xml:space="preserve"> </v>
      </c>
      <c r="G174" s="45" t="str">
        <f t="shared" si="17"/>
        <v xml:space="preserve"> </v>
      </c>
      <c r="H174" s="45" t="str">
        <f>IFERROR(IF(ISNUMBER(I174),(IF(I174&lt;('Steps 1+2'!$H$11),((I174/('Steps 1+2'!$H$11))*3+1),((I174-('Steps 1+2'!$H$11))/(('Steps 1+2'!$E$17)-('Steps 1+2'!$H$11))*2+4)))," ")," ")</f>
        <v xml:space="preserve"> </v>
      </c>
      <c r="I174" s="46" t="str">
        <f t="shared" si="18"/>
        <v xml:space="preserve"> </v>
      </c>
    </row>
    <row r="175" spans="1:9" ht="16" customHeight="1">
      <c r="A175" s="30" t="str">
        <f t="shared" si="19"/>
        <v xml:space="preserve"> </v>
      </c>
      <c r="B175" s="33"/>
      <c r="C175" s="31"/>
      <c r="F175" s="47" t="str">
        <f t="shared" si="16"/>
        <v xml:space="preserve"> </v>
      </c>
      <c r="G175" s="45" t="str">
        <f t="shared" si="17"/>
        <v xml:space="preserve"> </v>
      </c>
      <c r="H175" s="45" t="str">
        <f>IFERROR(IF(ISNUMBER(I175),(IF(I175&lt;('Steps 1+2'!$H$11),((I175/('Steps 1+2'!$H$11))*3+1),((I175-('Steps 1+2'!$H$11))/(('Steps 1+2'!$E$17)-('Steps 1+2'!$H$11))*2+4)))," ")," ")</f>
        <v xml:space="preserve"> </v>
      </c>
      <c r="I175" s="46" t="str">
        <f t="shared" si="18"/>
        <v xml:space="preserve"> </v>
      </c>
    </row>
    <row r="176" spans="1:9" ht="16" customHeight="1">
      <c r="A176" s="30" t="str">
        <f t="shared" si="19"/>
        <v xml:space="preserve"> </v>
      </c>
      <c r="B176" s="33"/>
      <c r="C176" s="31"/>
      <c r="F176" s="47" t="str">
        <f t="shared" si="16"/>
        <v xml:space="preserve"> </v>
      </c>
      <c r="G176" s="45" t="str">
        <f t="shared" si="17"/>
        <v xml:space="preserve"> </v>
      </c>
      <c r="H176" s="45" t="str">
        <f>IFERROR(IF(ISNUMBER(I176),(IF(I176&lt;('Steps 1+2'!$H$11),((I176/('Steps 1+2'!$H$11))*3+1),((I176-('Steps 1+2'!$H$11))/(('Steps 1+2'!$E$17)-('Steps 1+2'!$H$11))*2+4)))," ")," ")</f>
        <v xml:space="preserve"> </v>
      </c>
      <c r="I176" s="46" t="str">
        <f t="shared" si="18"/>
        <v xml:space="preserve"> </v>
      </c>
    </row>
    <row r="177" spans="1:9" ht="16" customHeight="1">
      <c r="A177" s="30" t="str">
        <f t="shared" si="19"/>
        <v xml:space="preserve"> </v>
      </c>
      <c r="B177" s="33"/>
      <c r="C177" s="31"/>
      <c r="F177" s="47" t="str">
        <f t="shared" si="16"/>
        <v xml:space="preserve"> </v>
      </c>
      <c r="G177" s="45" t="str">
        <f t="shared" si="17"/>
        <v xml:space="preserve"> </v>
      </c>
      <c r="H177" s="45" t="str">
        <f>IFERROR(IF(ISNUMBER(I177),(IF(I177&lt;('Steps 1+2'!$H$11),((I177/('Steps 1+2'!$H$11))*3+1),((I177-('Steps 1+2'!$H$11))/(('Steps 1+2'!$E$17)-('Steps 1+2'!$H$11))*2+4)))," ")," ")</f>
        <v xml:space="preserve"> </v>
      </c>
      <c r="I177" s="46" t="str">
        <f t="shared" si="18"/>
        <v xml:space="preserve"> </v>
      </c>
    </row>
    <row r="178" spans="1:9" ht="16" customHeight="1">
      <c r="A178" s="30" t="str">
        <f t="shared" si="19"/>
        <v xml:space="preserve"> </v>
      </c>
      <c r="B178" s="33"/>
      <c r="C178" s="31"/>
      <c r="F178" s="47" t="str">
        <f t="shared" si="16"/>
        <v xml:space="preserve"> </v>
      </c>
      <c r="G178" s="45" t="str">
        <f t="shared" si="17"/>
        <v xml:space="preserve"> </v>
      </c>
      <c r="H178" s="45" t="str">
        <f>IFERROR(IF(ISNUMBER(I178),(IF(I178&lt;('Steps 1+2'!$H$11),((I178/('Steps 1+2'!$H$11))*3+1),((I178-('Steps 1+2'!$H$11))/(('Steps 1+2'!$E$17)-('Steps 1+2'!$H$11))*2+4)))," ")," ")</f>
        <v xml:space="preserve"> </v>
      </c>
      <c r="I178" s="46" t="str">
        <f t="shared" si="18"/>
        <v xml:space="preserve"> </v>
      </c>
    </row>
    <row r="179" spans="1:9" ht="16" customHeight="1">
      <c r="A179" s="30" t="str">
        <f t="shared" si="19"/>
        <v xml:space="preserve"> </v>
      </c>
      <c r="B179" s="33"/>
      <c r="C179" s="31"/>
      <c r="F179" s="47" t="str">
        <f t="shared" si="16"/>
        <v xml:space="preserve"> </v>
      </c>
      <c r="G179" s="45" t="str">
        <f t="shared" si="17"/>
        <v xml:space="preserve"> </v>
      </c>
      <c r="H179" s="45" t="str">
        <f>IFERROR(IF(ISNUMBER(I179),(IF(I179&lt;('Steps 1+2'!$H$11),((I179/('Steps 1+2'!$H$11))*3+1),((I179-('Steps 1+2'!$H$11))/(('Steps 1+2'!$E$17)-('Steps 1+2'!$H$11))*2+4)))," ")," ")</f>
        <v xml:space="preserve"> </v>
      </c>
      <c r="I179" s="46" t="str">
        <f t="shared" si="18"/>
        <v xml:space="preserve"> </v>
      </c>
    </row>
    <row r="180" spans="1:9" ht="16" customHeight="1">
      <c r="A180" s="30" t="str">
        <f t="shared" si="19"/>
        <v xml:space="preserve"> </v>
      </c>
      <c r="B180" s="33"/>
      <c r="C180" s="31"/>
      <c r="F180" s="47" t="str">
        <f t="shared" si="16"/>
        <v xml:space="preserve"> </v>
      </c>
      <c r="G180" s="45" t="str">
        <f t="shared" si="17"/>
        <v xml:space="preserve"> </v>
      </c>
      <c r="H180" s="45" t="str">
        <f>IFERROR(IF(ISNUMBER(I180),(IF(I180&lt;('Steps 1+2'!$H$11),((I180/('Steps 1+2'!$H$11))*3+1),((I180-('Steps 1+2'!$H$11))/(('Steps 1+2'!$E$17)-('Steps 1+2'!$H$11))*2+4)))," ")," ")</f>
        <v xml:space="preserve"> </v>
      </c>
      <c r="I180" s="46" t="str">
        <f t="shared" si="18"/>
        <v xml:space="preserve"> </v>
      </c>
    </row>
    <row r="181" spans="1:9" ht="16" customHeight="1">
      <c r="A181" s="30" t="str">
        <f t="shared" si="19"/>
        <v xml:space="preserve"> </v>
      </c>
      <c r="B181" s="33"/>
      <c r="C181" s="31"/>
      <c r="F181" s="47" t="str">
        <f t="shared" si="16"/>
        <v xml:space="preserve"> </v>
      </c>
      <c r="G181" s="45" t="str">
        <f t="shared" si="17"/>
        <v xml:space="preserve"> </v>
      </c>
      <c r="H181" s="45" t="str">
        <f>IFERROR(IF(ISNUMBER(I181),(IF(I181&lt;('Steps 1+2'!$H$11),((I181/('Steps 1+2'!$H$11))*3+1),((I181-('Steps 1+2'!$H$11))/(('Steps 1+2'!$E$17)-('Steps 1+2'!$H$11))*2+4)))," ")," ")</f>
        <v xml:space="preserve"> </v>
      </c>
      <c r="I181" s="46" t="str">
        <f t="shared" si="18"/>
        <v xml:space="preserve"> </v>
      </c>
    </row>
    <row r="182" spans="1:9" ht="16" customHeight="1">
      <c r="A182" s="30" t="str">
        <f t="shared" si="19"/>
        <v xml:space="preserve"> </v>
      </c>
      <c r="B182" s="33"/>
      <c r="C182" s="31"/>
      <c r="F182" s="47" t="str">
        <f t="shared" si="16"/>
        <v xml:space="preserve"> </v>
      </c>
      <c r="G182" s="45" t="str">
        <f t="shared" si="17"/>
        <v xml:space="preserve"> </v>
      </c>
      <c r="H182" s="45" t="str">
        <f>IFERROR(IF(ISNUMBER(I182),(IF(I182&lt;('Steps 1+2'!$H$11),((I182/('Steps 1+2'!$H$11))*3+1),((I182-('Steps 1+2'!$H$11))/(('Steps 1+2'!$E$17)-('Steps 1+2'!$H$11))*2+4)))," ")," ")</f>
        <v xml:space="preserve"> </v>
      </c>
      <c r="I182" s="46" t="str">
        <f t="shared" si="18"/>
        <v xml:space="preserve"> </v>
      </c>
    </row>
    <row r="183" spans="1:9" ht="16" customHeight="1">
      <c r="A183" s="30" t="str">
        <f t="shared" si="19"/>
        <v xml:space="preserve"> </v>
      </c>
      <c r="B183" s="33"/>
      <c r="C183" s="31"/>
      <c r="F183" s="47" t="str">
        <f t="shared" si="16"/>
        <v xml:space="preserve"> </v>
      </c>
      <c r="G183" s="45" t="str">
        <f t="shared" si="17"/>
        <v xml:space="preserve"> </v>
      </c>
      <c r="H183" s="45" t="str">
        <f>IFERROR(IF(ISNUMBER(I183),(IF(I183&lt;('Steps 1+2'!$H$11),((I183/('Steps 1+2'!$H$11))*3+1),((I183-('Steps 1+2'!$H$11))/(('Steps 1+2'!$E$17)-('Steps 1+2'!$H$11))*2+4)))," ")," ")</f>
        <v xml:space="preserve"> </v>
      </c>
      <c r="I183" s="46" t="str">
        <f t="shared" si="18"/>
        <v xml:space="preserve"> </v>
      </c>
    </row>
    <row r="184" spans="1:9" ht="16" customHeight="1">
      <c r="A184" s="30" t="str">
        <f t="shared" si="19"/>
        <v xml:space="preserve"> </v>
      </c>
      <c r="B184" s="33"/>
      <c r="C184" s="31"/>
      <c r="F184" s="47" t="str">
        <f t="shared" si="16"/>
        <v xml:space="preserve"> </v>
      </c>
      <c r="G184" s="45" t="str">
        <f t="shared" si="17"/>
        <v xml:space="preserve"> </v>
      </c>
      <c r="H184" s="45" t="str">
        <f>IFERROR(IF(ISNUMBER(I184),(IF(I184&lt;('Steps 1+2'!$H$11),((I184/('Steps 1+2'!$H$11))*3+1),((I184-('Steps 1+2'!$H$11))/(('Steps 1+2'!$E$17)-('Steps 1+2'!$H$11))*2+4)))," ")," ")</f>
        <v xml:space="preserve"> </v>
      </c>
      <c r="I184" s="46" t="str">
        <f t="shared" si="18"/>
        <v xml:space="preserve"> </v>
      </c>
    </row>
    <row r="185" spans="1:9" ht="16" customHeight="1">
      <c r="A185" s="30" t="str">
        <f t="shared" si="19"/>
        <v xml:space="preserve"> </v>
      </c>
      <c r="B185" s="33"/>
      <c r="C185" s="31"/>
      <c r="F185" s="47" t="str">
        <f t="shared" si="16"/>
        <v xml:space="preserve"> </v>
      </c>
      <c r="G185" s="45" t="str">
        <f t="shared" si="17"/>
        <v xml:space="preserve"> </v>
      </c>
      <c r="H185" s="45" t="str">
        <f>IFERROR(IF(ISNUMBER(I185),(IF(I185&lt;('Steps 1+2'!$H$11),((I185/('Steps 1+2'!$H$11))*3+1),((I185-('Steps 1+2'!$H$11))/(('Steps 1+2'!$E$17)-('Steps 1+2'!$H$11))*2+4)))," ")," ")</f>
        <v xml:space="preserve"> </v>
      </c>
      <c r="I185" s="46" t="str">
        <f t="shared" si="18"/>
        <v xml:space="preserve"> </v>
      </c>
    </row>
    <row r="186" spans="1:9" ht="16" customHeight="1">
      <c r="A186" s="30" t="str">
        <f t="shared" si="19"/>
        <v xml:space="preserve"> </v>
      </c>
      <c r="B186" s="33"/>
      <c r="C186" s="31"/>
      <c r="F186" s="47" t="str">
        <f t="shared" si="16"/>
        <v xml:space="preserve"> </v>
      </c>
      <c r="G186" s="45" t="str">
        <f t="shared" si="17"/>
        <v xml:space="preserve"> </v>
      </c>
      <c r="H186" s="45" t="str">
        <f>IFERROR(IF(ISNUMBER(I186),(IF(I186&lt;('Steps 1+2'!$H$11),((I186/('Steps 1+2'!$H$11))*3+1),((I186-('Steps 1+2'!$H$11))/(('Steps 1+2'!$E$17)-('Steps 1+2'!$H$11))*2+4)))," ")," ")</f>
        <v xml:space="preserve"> </v>
      </c>
      <c r="I186" s="46" t="str">
        <f t="shared" si="18"/>
        <v xml:space="preserve"> </v>
      </c>
    </row>
    <row r="187" spans="1:9" ht="16" customHeight="1">
      <c r="A187" s="30" t="str">
        <f t="shared" si="19"/>
        <v xml:space="preserve"> </v>
      </c>
      <c r="B187" s="33"/>
      <c r="C187" s="31"/>
      <c r="F187" s="47" t="str">
        <f t="shared" si="16"/>
        <v xml:space="preserve"> </v>
      </c>
      <c r="G187" s="45" t="str">
        <f t="shared" si="17"/>
        <v xml:space="preserve"> </v>
      </c>
      <c r="H187" s="45" t="str">
        <f>IFERROR(IF(ISNUMBER(I187),(IF(I187&lt;('Steps 1+2'!$H$11),((I187/('Steps 1+2'!$H$11))*3+1),((I187-('Steps 1+2'!$H$11))/(('Steps 1+2'!$E$17)-('Steps 1+2'!$H$11))*2+4)))," ")," ")</f>
        <v xml:space="preserve"> </v>
      </c>
      <c r="I187" s="46" t="str">
        <f t="shared" si="18"/>
        <v xml:space="preserve"> </v>
      </c>
    </row>
    <row r="188" spans="1:9" ht="16" customHeight="1">
      <c r="A188" s="30" t="str">
        <f t="shared" si="19"/>
        <v xml:space="preserve"> </v>
      </c>
      <c r="B188" s="33"/>
      <c r="C188" s="31"/>
      <c r="F188" s="47" t="str">
        <f t="shared" si="16"/>
        <v xml:space="preserve"> </v>
      </c>
      <c r="G188" s="45" t="str">
        <f t="shared" si="17"/>
        <v xml:space="preserve"> </v>
      </c>
      <c r="H188" s="45" t="str">
        <f>IFERROR(IF(ISNUMBER(I188),(IF(I188&lt;('Steps 1+2'!$H$11),((I188/('Steps 1+2'!$H$11))*3+1),((I188-('Steps 1+2'!$H$11))/(('Steps 1+2'!$E$17)-('Steps 1+2'!$H$11))*2+4)))," ")," ")</f>
        <v xml:space="preserve"> </v>
      </c>
      <c r="I188" s="46" t="str">
        <f t="shared" si="18"/>
        <v xml:space="preserve"> </v>
      </c>
    </row>
    <row r="189" spans="1:9" ht="16" customHeight="1">
      <c r="A189" s="30" t="str">
        <f t="shared" si="19"/>
        <v xml:space="preserve"> </v>
      </c>
      <c r="B189" s="33"/>
      <c r="C189" s="31"/>
      <c r="F189" s="47" t="str">
        <f t="shared" si="16"/>
        <v xml:space="preserve"> </v>
      </c>
      <c r="G189" s="45" t="str">
        <f t="shared" si="17"/>
        <v xml:space="preserve"> </v>
      </c>
      <c r="H189" s="45" t="str">
        <f>IFERROR(IF(ISNUMBER(I189),(IF(I189&lt;('Steps 1+2'!$H$11),((I189/('Steps 1+2'!$H$11))*3+1),((I189-('Steps 1+2'!$H$11))/(('Steps 1+2'!$E$17)-('Steps 1+2'!$H$11))*2+4)))," ")," ")</f>
        <v xml:space="preserve"> </v>
      </c>
      <c r="I189" s="46" t="str">
        <f t="shared" si="18"/>
        <v xml:space="preserve"> </v>
      </c>
    </row>
    <row r="190" spans="1:9" ht="16" customHeight="1">
      <c r="A190" s="30" t="str">
        <f t="shared" si="19"/>
        <v xml:space="preserve"> </v>
      </c>
      <c r="B190" s="33"/>
      <c r="C190" s="31"/>
      <c r="F190" s="47" t="str">
        <f t="shared" si="16"/>
        <v xml:space="preserve"> </v>
      </c>
      <c r="G190" s="45" t="str">
        <f t="shared" si="17"/>
        <v xml:space="preserve"> </v>
      </c>
      <c r="H190" s="45" t="str">
        <f>IFERROR(IF(ISNUMBER(I190),(IF(I190&lt;('Steps 1+2'!$H$11),((I190/('Steps 1+2'!$H$11))*3+1),((I190-('Steps 1+2'!$H$11))/(('Steps 1+2'!$E$17)-('Steps 1+2'!$H$11))*2+4)))," ")," ")</f>
        <v xml:space="preserve"> </v>
      </c>
      <c r="I190" s="46" t="str">
        <f t="shared" si="18"/>
        <v xml:space="preserve"> </v>
      </c>
    </row>
    <row r="191" spans="1:9" ht="16" customHeight="1">
      <c r="A191" s="30" t="str">
        <f t="shared" si="19"/>
        <v xml:space="preserve"> </v>
      </c>
      <c r="B191" s="33"/>
      <c r="C191" s="31"/>
      <c r="F191" s="47" t="str">
        <f t="shared" si="16"/>
        <v xml:space="preserve"> </v>
      </c>
      <c r="G191" s="45" t="str">
        <f t="shared" si="17"/>
        <v xml:space="preserve"> </v>
      </c>
      <c r="H191" s="45" t="str">
        <f>IFERROR(IF(ISNUMBER(I191),(IF(I191&lt;('Steps 1+2'!$H$11),((I191/('Steps 1+2'!$H$11))*3+1),((I191-('Steps 1+2'!$H$11))/(('Steps 1+2'!$E$17)-('Steps 1+2'!$H$11))*2+4)))," ")," ")</f>
        <v xml:space="preserve"> </v>
      </c>
      <c r="I191" s="46" t="str">
        <f t="shared" si="18"/>
        <v xml:space="preserve"> </v>
      </c>
    </row>
    <row r="192" spans="1:9" ht="16" customHeight="1">
      <c r="A192" s="30" t="str">
        <f t="shared" si="19"/>
        <v xml:space="preserve"> </v>
      </c>
      <c r="B192" s="33"/>
      <c r="C192" s="31"/>
      <c r="F192" s="47" t="str">
        <f t="shared" si="16"/>
        <v xml:space="preserve"> </v>
      </c>
      <c r="G192" s="45" t="str">
        <f t="shared" si="17"/>
        <v xml:space="preserve"> </v>
      </c>
      <c r="H192" s="45" t="str">
        <f>IFERROR(IF(ISNUMBER(I192),(IF(I192&lt;('Steps 1+2'!$H$11),((I192/('Steps 1+2'!$H$11))*3+1),((I192-('Steps 1+2'!$H$11))/(('Steps 1+2'!$E$17)-('Steps 1+2'!$H$11))*2+4)))," ")," ")</f>
        <v xml:space="preserve"> </v>
      </c>
      <c r="I192" s="46" t="str">
        <f t="shared" si="18"/>
        <v xml:space="preserve"> </v>
      </c>
    </row>
    <row r="193" spans="1:9" ht="16" customHeight="1">
      <c r="A193" s="30" t="str">
        <f t="shared" si="19"/>
        <v xml:space="preserve"> </v>
      </c>
      <c r="B193" s="33"/>
      <c r="C193" s="31"/>
      <c r="F193" s="47" t="str">
        <f t="shared" si="16"/>
        <v xml:space="preserve"> </v>
      </c>
      <c r="G193" s="45" t="str">
        <f t="shared" si="17"/>
        <v xml:space="preserve"> </v>
      </c>
      <c r="H193" s="45" t="str">
        <f>IFERROR(IF(ISNUMBER(I193),(IF(I193&lt;('Steps 1+2'!$H$11),((I193/('Steps 1+2'!$H$11))*3+1),((I193-('Steps 1+2'!$H$11))/(('Steps 1+2'!$E$17)-('Steps 1+2'!$H$11))*2+4)))," ")," ")</f>
        <v xml:space="preserve"> </v>
      </c>
      <c r="I193" s="46" t="str">
        <f t="shared" si="18"/>
        <v xml:space="preserve"> </v>
      </c>
    </row>
    <row r="194" spans="1:9" ht="16" customHeight="1">
      <c r="A194" s="30" t="str">
        <f t="shared" si="19"/>
        <v xml:space="preserve"> </v>
      </c>
      <c r="B194" s="33"/>
      <c r="C194" s="31"/>
      <c r="F194" s="47" t="str">
        <f t="shared" si="16"/>
        <v xml:space="preserve"> </v>
      </c>
      <c r="G194" s="45" t="str">
        <f t="shared" si="17"/>
        <v xml:space="preserve"> </v>
      </c>
      <c r="H194" s="45" t="str">
        <f>IFERROR(IF(ISNUMBER(I194),(IF(I194&lt;('Steps 1+2'!$H$11),((I194/('Steps 1+2'!$H$11))*3+1),((I194-('Steps 1+2'!$H$11))/(('Steps 1+2'!$E$17)-('Steps 1+2'!$H$11))*2+4)))," ")," ")</f>
        <v xml:space="preserve"> </v>
      </c>
      <c r="I194" s="46" t="str">
        <f t="shared" si="18"/>
        <v xml:space="preserve"> </v>
      </c>
    </row>
    <row r="195" spans="1:9" ht="16" customHeight="1">
      <c r="A195" s="30" t="str">
        <f t="shared" si="19"/>
        <v xml:space="preserve"> </v>
      </c>
      <c r="B195" s="33"/>
      <c r="C195" s="31"/>
      <c r="F195" s="47" t="str">
        <f t="shared" si="16"/>
        <v xml:space="preserve"> </v>
      </c>
      <c r="G195" s="45" t="str">
        <f t="shared" si="17"/>
        <v xml:space="preserve"> </v>
      </c>
      <c r="H195" s="45" t="str">
        <f>IFERROR(IF(ISNUMBER(I195),(IF(I195&lt;('Steps 1+2'!$H$11),((I195/('Steps 1+2'!$H$11))*3+1),((I195-('Steps 1+2'!$H$11))/(('Steps 1+2'!$E$17)-('Steps 1+2'!$H$11))*2+4)))," ")," ")</f>
        <v xml:space="preserve"> </v>
      </c>
      <c r="I195" s="46" t="str">
        <f t="shared" si="18"/>
        <v xml:space="preserve"> </v>
      </c>
    </row>
    <row r="196" spans="1:9" ht="16" customHeight="1">
      <c r="A196" s="30" t="str">
        <f t="shared" si="19"/>
        <v xml:space="preserve"> </v>
      </c>
      <c r="B196" s="33"/>
      <c r="C196" s="31"/>
      <c r="F196" s="47" t="str">
        <f t="shared" si="16"/>
        <v xml:space="preserve"> </v>
      </c>
      <c r="G196" s="45" t="str">
        <f t="shared" si="17"/>
        <v xml:space="preserve"> </v>
      </c>
      <c r="H196" s="45" t="str">
        <f>IFERROR(IF(ISNUMBER(I196),(IF(I196&lt;('Steps 1+2'!$H$11),((I196/('Steps 1+2'!$H$11))*3+1),((I196-('Steps 1+2'!$H$11))/(('Steps 1+2'!$E$17)-('Steps 1+2'!$H$11))*2+4)))," ")," ")</f>
        <v xml:space="preserve"> </v>
      </c>
      <c r="I196" s="46" t="str">
        <f t="shared" si="18"/>
        <v xml:space="preserve"> </v>
      </c>
    </row>
    <row r="197" spans="1:9" ht="16" customHeight="1">
      <c r="A197" s="30" t="str">
        <f t="shared" si="19"/>
        <v xml:space="preserve"> </v>
      </c>
      <c r="B197" s="33"/>
      <c r="C197" s="31"/>
      <c r="F197" s="47" t="str">
        <f t="shared" si="16"/>
        <v xml:space="preserve"> </v>
      </c>
      <c r="G197" s="45" t="str">
        <f t="shared" si="17"/>
        <v xml:space="preserve"> </v>
      </c>
      <c r="H197" s="45" t="str">
        <f>IFERROR(IF(ISNUMBER(I197),(IF(I197&lt;('Steps 1+2'!$H$11),((I197/('Steps 1+2'!$H$11))*3+1),((I197-('Steps 1+2'!$H$11))/(('Steps 1+2'!$E$17)-('Steps 1+2'!$H$11))*2+4)))," ")," ")</f>
        <v xml:space="preserve"> </v>
      </c>
      <c r="I197" s="46" t="str">
        <f t="shared" si="18"/>
        <v xml:space="preserve"> </v>
      </c>
    </row>
    <row r="198" spans="1:9" ht="16" customHeight="1">
      <c r="A198" s="30" t="str">
        <f t="shared" si="19"/>
        <v xml:space="preserve"> </v>
      </c>
      <c r="B198" s="33"/>
      <c r="C198" s="31"/>
      <c r="F198" s="47" t="str">
        <f t="shared" si="16"/>
        <v xml:space="preserve"> </v>
      </c>
      <c r="G198" s="45" t="str">
        <f t="shared" si="17"/>
        <v xml:space="preserve"> </v>
      </c>
      <c r="H198" s="45" t="str">
        <f>IFERROR(IF(ISNUMBER(I198),(IF(I198&lt;('Steps 1+2'!$H$11),((I198/('Steps 1+2'!$H$11))*3+1),((I198-('Steps 1+2'!$H$11))/(('Steps 1+2'!$E$17)-('Steps 1+2'!$H$11))*2+4)))," ")," ")</f>
        <v xml:space="preserve"> </v>
      </c>
      <c r="I198" s="46" t="str">
        <f t="shared" si="18"/>
        <v xml:space="preserve"> </v>
      </c>
    </row>
    <row r="199" spans="1:9" ht="16" customHeight="1">
      <c r="A199" s="30" t="str">
        <f t="shared" si="19"/>
        <v xml:space="preserve"> </v>
      </c>
      <c r="B199" s="33"/>
      <c r="C199" s="31"/>
      <c r="F199" s="47" t="str">
        <f t="shared" si="16"/>
        <v xml:space="preserve"> </v>
      </c>
      <c r="G199" s="45" t="str">
        <f t="shared" si="17"/>
        <v xml:space="preserve"> </v>
      </c>
      <c r="H199" s="45" t="str">
        <f>IFERROR(IF(ISNUMBER(I199),(IF(I199&lt;('Steps 1+2'!$H$11),((I199/('Steps 1+2'!$H$11))*3+1),((I199-('Steps 1+2'!$H$11))/(('Steps 1+2'!$E$17)-('Steps 1+2'!$H$11))*2+4)))," ")," ")</f>
        <v xml:space="preserve"> </v>
      </c>
      <c r="I199" s="46" t="str">
        <f t="shared" si="18"/>
        <v xml:space="preserve"> </v>
      </c>
    </row>
    <row r="200" spans="1:9" ht="16" customHeight="1">
      <c r="A200" s="30" t="str">
        <f t="shared" si="19"/>
        <v xml:space="preserve"> </v>
      </c>
      <c r="B200" s="33"/>
      <c r="C200" s="31"/>
      <c r="F200" s="47" t="str">
        <f t="shared" si="16"/>
        <v xml:space="preserve"> </v>
      </c>
      <c r="G200" s="45" t="str">
        <f t="shared" si="17"/>
        <v xml:space="preserve"> </v>
      </c>
      <c r="H200" s="45" t="str">
        <f>IFERROR(IF(ISNUMBER(I200),(IF(I200&lt;('Steps 1+2'!$H$11),((I200/('Steps 1+2'!$H$11))*3+1),((I200-('Steps 1+2'!$H$11))/(('Steps 1+2'!$E$17)-('Steps 1+2'!$H$11))*2+4)))," ")," ")</f>
        <v xml:space="preserve"> </v>
      </c>
      <c r="I200" s="46" t="str">
        <f t="shared" si="18"/>
        <v xml:space="preserve"> </v>
      </c>
    </row>
    <row r="201" spans="1:9" ht="16" customHeight="1">
      <c r="A201" s="30" t="str">
        <f t="shared" si="19"/>
        <v xml:space="preserve"> </v>
      </c>
      <c r="B201" s="33"/>
      <c r="C201" s="31"/>
      <c r="F201" s="47" t="str">
        <f t="shared" si="16"/>
        <v xml:space="preserve"> </v>
      </c>
      <c r="G201" s="45" t="str">
        <f t="shared" si="17"/>
        <v xml:space="preserve"> </v>
      </c>
      <c r="H201" s="45" t="str">
        <f>IFERROR(IF(ISNUMBER(I201),(IF(I201&lt;('Steps 1+2'!$H$11),((I201/('Steps 1+2'!$H$11))*3+1),((I201-('Steps 1+2'!$H$11))/(('Steps 1+2'!$E$17)-('Steps 1+2'!$H$11))*2+4)))," ")," ")</f>
        <v xml:space="preserve"> </v>
      </c>
      <c r="I201" s="46" t="str">
        <f t="shared" si="18"/>
        <v xml:space="preserve"> </v>
      </c>
    </row>
    <row r="202" spans="1:9" ht="16" customHeight="1">
      <c r="A202" s="30" t="str">
        <f t="shared" si="19"/>
        <v xml:space="preserve"> </v>
      </c>
      <c r="B202" s="33"/>
      <c r="C202" s="31"/>
      <c r="F202" s="47" t="str">
        <f t="shared" si="16"/>
        <v xml:space="preserve"> </v>
      </c>
      <c r="G202" s="45" t="str">
        <f t="shared" si="17"/>
        <v xml:space="preserve"> </v>
      </c>
      <c r="H202" s="45" t="str">
        <f>IFERROR(IF(ISNUMBER(I202),(IF(I202&lt;('Steps 1+2'!$H$11),((I202/('Steps 1+2'!$H$11))*3+1),((I202-('Steps 1+2'!$H$11))/(('Steps 1+2'!$E$17)-('Steps 1+2'!$H$11))*2+4)))," ")," ")</f>
        <v xml:space="preserve"> </v>
      </c>
      <c r="I202" s="46" t="str">
        <f t="shared" si="18"/>
        <v xml:space="preserve"> </v>
      </c>
    </row>
    <row r="203" spans="1:9" ht="16" customHeight="1">
      <c r="A203" s="30" t="str">
        <f t="shared" si="19"/>
        <v xml:space="preserve"> </v>
      </c>
      <c r="B203" s="33"/>
      <c r="C203" s="31"/>
      <c r="F203" s="47" t="str">
        <f t="shared" si="16"/>
        <v xml:space="preserve"> </v>
      </c>
      <c r="G203" s="45" t="str">
        <f t="shared" si="17"/>
        <v xml:space="preserve"> </v>
      </c>
      <c r="H203" s="45" t="str">
        <f>IFERROR(IF(ISNUMBER(I203),(IF(I203&lt;('Steps 1+2'!$H$11),((I203/('Steps 1+2'!$H$11))*3+1),((I203-('Steps 1+2'!$H$11))/(('Steps 1+2'!$E$17)-('Steps 1+2'!$H$11))*2+4)))," ")," ")</f>
        <v xml:space="preserve"> </v>
      </c>
      <c r="I203" s="46" t="str">
        <f t="shared" si="18"/>
        <v xml:space="preserve"> </v>
      </c>
    </row>
    <row r="204" spans="1:9" ht="16" customHeight="1">
      <c r="A204" s="30" t="str">
        <f t="shared" si="19"/>
        <v xml:space="preserve"> </v>
      </c>
      <c r="B204" s="33"/>
      <c r="C204" s="31"/>
      <c r="F204" s="47" t="str">
        <f t="shared" si="16"/>
        <v xml:space="preserve"> </v>
      </c>
      <c r="G204" s="45" t="str">
        <f t="shared" si="17"/>
        <v xml:space="preserve"> </v>
      </c>
      <c r="H204" s="45" t="str">
        <f>IFERROR(IF(ISNUMBER(I204),(IF(I204&lt;('Steps 1+2'!$H$11),((I204/('Steps 1+2'!$H$11))*3+1),((I204-('Steps 1+2'!$H$11))/(('Steps 1+2'!$E$17)-('Steps 1+2'!$H$11))*2+4)))," ")," ")</f>
        <v xml:space="preserve"> </v>
      </c>
      <c r="I204" s="46" t="str">
        <f t="shared" si="18"/>
        <v xml:space="preserve"> </v>
      </c>
    </row>
    <row r="205" spans="1:9" ht="16" customHeight="1">
      <c r="A205" s="30" t="str">
        <f t="shared" si="19"/>
        <v xml:space="preserve"> </v>
      </c>
      <c r="B205" s="33"/>
      <c r="C205" s="31"/>
      <c r="F205" s="47" t="str">
        <f t="shared" si="16"/>
        <v xml:space="preserve"> </v>
      </c>
      <c r="G205" s="45" t="str">
        <f t="shared" si="17"/>
        <v xml:space="preserve"> </v>
      </c>
      <c r="H205" s="45" t="str">
        <f>IFERROR(IF(ISNUMBER(I205),(IF(I205&lt;('Steps 1+2'!$H$11),((I205/('Steps 1+2'!$H$11))*3+1),((I205-('Steps 1+2'!$H$11))/(('Steps 1+2'!$E$17)-('Steps 1+2'!$H$11))*2+4)))," ")," ")</f>
        <v xml:space="preserve"> </v>
      </c>
      <c r="I205" s="46" t="str">
        <f t="shared" si="18"/>
        <v xml:space="preserve"> </v>
      </c>
    </row>
    <row r="206" spans="1:9" ht="16" customHeight="1">
      <c r="A206" s="30" t="str">
        <f t="shared" si="19"/>
        <v xml:space="preserve"> </v>
      </c>
      <c r="B206" s="33"/>
      <c r="C206" s="31"/>
      <c r="F206" s="47" t="str">
        <f t="shared" si="16"/>
        <v xml:space="preserve"> </v>
      </c>
      <c r="G206" s="45" t="str">
        <f t="shared" si="17"/>
        <v xml:space="preserve"> </v>
      </c>
      <c r="H206" s="45" t="str">
        <f>IFERROR(IF(ISNUMBER(I206),(IF(I206&lt;('Steps 1+2'!$H$11),((I206/('Steps 1+2'!$H$11))*3+1),((I206-('Steps 1+2'!$H$11))/(('Steps 1+2'!$E$17)-('Steps 1+2'!$H$11))*2+4)))," ")," ")</f>
        <v xml:space="preserve"> </v>
      </c>
      <c r="I206" s="46" t="str">
        <f t="shared" si="18"/>
        <v xml:space="preserve"> </v>
      </c>
    </row>
    <row r="207" spans="1:9" ht="16" customHeight="1">
      <c r="A207" s="30" t="str">
        <f t="shared" si="19"/>
        <v xml:space="preserve"> </v>
      </c>
      <c r="B207" s="33"/>
      <c r="C207" s="31"/>
      <c r="F207" s="47" t="str">
        <f t="shared" si="16"/>
        <v xml:space="preserve"> </v>
      </c>
      <c r="G207" s="45" t="str">
        <f t="shared" si="17"/>
        <v xml:space="preserve"> </v>
      </c>
      <c r="H207" s="45" t="str">
        <f>IFERROR(IF(ISNUMBER(I207),(IF(I207&lt;('Steps 1+2'!$H$11),((I207/('Steps 1+2'!$H$11))*3+1),((I207-('Steps 1+2'!$H$11))/(('Steps 1+2'!$E$17)-('Steps 1+2'!$H$11))*2+4)))," ")," ")</f>
        <v xml:space="preserve"> </v>
      </c>
      <c r="I207" s="46" t="str">
        <f t="shared" si="18"/>
        <v xml:space="preserve"> </v>
      </c>
    </row>
    <row r="208" spans="1:9" ht="16" customHeight="1">
      <c r="A208" s="30" t="str">
        <f t="shared" si="19"/>
        <v xml:space="preserve"> </v>
      </c>
      <c r="B208" s="33"/>
      <c r="C208" s="31"/>
      <c r="F208" s="47" t="str">
        <f t="shared" ref="F208:F271" si="20">IFERROR(G208," ")</f>
        <v xml:space="preserve"> </v>
      </c>
      <c r="G208" s="45" t="str">
        <f t="shared" ref="G208:G271" si="21">IFERROR(IF(AND(H208&gt;6,ISNUMBER(H208)),6,IF(AND(H208&gt;3.5,H208&lt;4),3.5,ROUND(H208/5,1)*5))," ")</f>
        <v xml:space="preserve"> </v>
      </c>
      <c r="H208" s="45" t="str">
        <f>IFERROR(IF(ISNUMBER(I208),(IF(I208&lt;('Steps 1+2'!$H$11),((I208/('Steps 1+2'!$H$11))*3+1),((I208-('Steps 1+2'!$H$11))/(('Steps 1+2'!$E$17)-('Steps 1+2'!$H$11))*2+4)))," ")," ")</f>
        <v xml:space="preserve"> </v>
      </c>
      <c r="I208" s="46" t="str">
        <f t="shared" ref="I208:I271" si="22">IF(ISNUMBER(J208),SUM(J208:AB208)," ")</f>
        <v xml:space="preserve"> </v>
      </c>
    </row>
    <row r="209" spans="1:9" ht="16" customHeight="1">
      <c r="A209" s="30" t="str">
        <f t="shared" ref="A209:A272" si="23">(IF(ISTEXT(D209),A208+1," "))</f>
        <v xml:space="preserve"> </v>
      </c>
      <c r="B209" s="33"/>
      <c r="C209" s="31"/>
      <c r="F209" s="47" t="str">
        <f t="shared" si="20"/>
        <v xml:space="preserve"> </v>
      </c>
      <c r="G209" s="45" t="str">
        <f t="shared" si="21"/>
        <v xml:space="preserve"> </v>
      </c>
      <c r="H209" s="45" t="str">
        <f>IFERROR(IF(ISNUMBER(I209),(IF(I209&lt;('Steps 1+2'!$H$11),((I209/('Steps 1+2'!$H$11))*3+1),((I209-('Steps 1+2'!$H$11))/(('Steps 1+2'!$E$17)-('Steps 1+2'!$H$11))*2+4)))," ")," ")</f>
        <v xml:space="preserve"> </v>
      </c>
      <c r="I209" s="46" t="str">
        <f t="shared" si="22"/>
        <v xml:space="preserve"> </v>
      </c>
    </row>
    <row r="210" spans="1:9" ht="16" customHeight="1">
      <c r="A210" s="30" t="str">
        <f t="shared" si="23"/>
        <v xml:space="preserve"> </v>
      </c>
      <c r="B210" s="33"/>
      <c r="C210" s="31"/>
      <c r="F210" s="47" t="str">
        <f t="shared" si="20"/>
        <v xml:space="preserve"> </v>
      </c>
      <c r="G210" s="45" t="str">
        <f t="shared" si="21"/>
        <v xml:space="preserve"> </v>
      </c>
      <c r="H210" s="45" t="str">
        <f>IFERROR(IF(ISNUMBER(I210),(IF(I210&lt;('Steps 1+2'!$H$11),((I210/('Steps 1+2'!$H$11))*3+1),((I210-('Steps 1+2'!$H$11))/(('Steps 1+2'!$E$17)-('Steps 1+2'!$H$11))*2+4)))," ")," ")</f>
        <v xml:space="preserve"> </v>
      </c>
      <c r="I210" s="46" t="str">
        <f t="shared" si="22"/>
        <v xml:space="preserve"> </v>
      </c>
    </row>
    <row r="211" spans="1:9" ht="16" customHeight="1">
      <c r="A211" s="30" t="str">
        <f t="shared" si="23"/>
        <v xml:space="preserve"> </v>
      </c>
      <c r="B211" s="33"/>
      <c r="C211" s="31"/>
      <c r="F211" s="47" t="str">
        <f t="shared" si="20"/>
        <v xml:space="preserve"> </v>
      </c>
      <c r="G211" s="45" t="str">
        <f t="shared" si="21"/>
        <v xml:space="preserve"> </v>
      </c>
      <c r="H211" s="45" t="str">
        <f>IFERROR(IF(ISNUMBER(I211),(IF(I211&lt;('Steps 1+2'!$H$11),((I211/('Steps 1+2'!$H$11))*3+1),((I211-('Steps 1+2'!$H$11))/(('Steps 1+2'!$E$17)-('Steps 1+2'!$H$11))*2+4)))," ")," ")</f>
        <v xml:space="preserve"> </v>
      </c>
      <c r="I211" s="46" t="str">
        <f t="shared" si="22"/>
        <v xml:space="preserve"> </v>
      </c>
    </row>
    <row r="212" spans="1:9" ht="16" customHeight="1">
      <c r="A212" s="30" t="str">
        <f t="shared" si="23"/>
        <v xml:space="preserve"> </v>
      </c>
      <c r="B212" s="33"/>
      <c r="C212" s="31"/>
      <c r="F212" s="47" t="str">
        <f t="shared" si="20"/>
        <v xml:space="preserve"> </v>
      </c>
      <c r="G212" s="45" t="str">
        <f t="shared" si="21"/>
        <v xml:space="preserve"> </v>
      </c>
      <c r="H212" s="45" t="str">
        <f>IFERROR(IF(ISNUMBER(I212),(IF(I212&lt;('Steps 1+2'!$H$11),((I212/('Steps 1+2'!$H$11))*3+1),((I212-('Steps 1+2'!$H$11))/(('Steps 1+2'!$E$17)-('Steps 1+2'!$H$11))*2+4)))," ")," ")</f>
        <v xml:space="preserve"> </v>
      </c>
      <c r="I212" s="46" t="str">
        <f t="shared" si="22"/>
        <v xml:space="preserve"> </v>
      </c>
    </row>
    <row r="213" spans="1:9" ht="16" customHeight="1">
      <c r="A213" s="30" t="str">
        <f t="shared" si="23"/>
        <v xml:space="preserve"> </v>
      </c>
      <c r="B213" s="33"/>
      <c r="C213" s="31"/>
      <c r="F213" s="47" t="str">
        <f t="shared" si="20"/>
        <v xml:space="preserve"> </v>
      </c>
      <c r="G213" s="45" t="str">
        <f t="shared" si="21"/>
        <v xml:space="preserve"> </v>
      </c>
      <c r="H213" s="45" t="str">
        <f>IFERROR(IF(ISNUMBER(I213),(IF(I213&lt;('Steps 1+2'!$H$11),((I213/('Steps 1+2'!$H$11))*3+1),((I213-('Steps 1+2'!$H$11))/(('Steps 1+2'!$E$17)-('Steps 1+2'!$H$11))*2+4)))," ")," ")</f>
        <v xml:space="preserve"> </v>
      </c>
      <c r="I213" s="46" t="str">
        <f t="shared" si="22"/>
        <v xml:space="preserve"> </v>
      </c>
    </row>
    <row r="214" spans="1:9" ht="16" customHeight="1">
      <c r="A214" s="30" t="str">
        <f t="shared" si="23"/>
        <v xml:space="preserve"> </v>
      </c>
      <c r="B214" s="33"/>
      <c r="C214" s="31"/>
      <c r="F214" s="47" t="str">
        <f t="shared" si="20"/>
        <v xml:space="preserve"> </v>
      </c>
      <c r="G214" s="45" t="str">
        <f t="shared" si="21"/>
        <v xml:space="preserve"> </v>
      </c>
      <c r="H214" s="45" t="str">
        <f>IFERROR(IF(ISNUMBER(I214),(IF(I214&lt;('Steps 1+2'!$H$11),((I214/('Steps 1+2'!$H$11))*3+1),((I214-('Steps 1+2'!$H$11))/(('Steps 1+2'!$E$17)-('Steps 1+2'!$H$11))*2+4)))," ")," ")</f>
        <v xml:space="preserve"> </v>
      </c>
      <c r="I214" s="46" t="str">
        <f t="shared" si="22"/>
        <v xml:space="preserve"> </v>
      </c>
    </row>
    <row r="215" spans="1:9" ht="16" customHeight="1">
      <c r="A215" s="30" t="str">
        <f t="shared" si="23"/>
        <v xml:space="preserve"> </v>
      </c>
      <c r="B215" s="33"/>
      <c r="C215" s="31"/>
      <c r="F215" s="47" t="str">
        <f t="shared" si="20"/>
        <v xml:space="preserve"> </v>
      </c>
      <c r="G215" s="45" t="str">
        <f t="shared" si="21"/>
        <v xml:space="preserve"> </v>
      </c>
      <c r="H215" s="45" t="str">
        <f>IFERROR(IF(ISNUMBER(I215),(IF(I215&lt;('Steps 1+2'!$H$11),((I215/('Steps 1+2'!$H$11))*3+1),((I215-('Steps 1+2'!$H$11))/(('Steps 1+2'!$E$17)-('Steps 1+2'!$H$11))*2+4)))," ")," ")</f>
        <v xml:space="preserve"> </v>
      </c>
      <c r="I215" s="46" t="str">
        <f t="shared" si="22"/>
        <v xml:space="preserve"> </v>
      </c>
    </row>
    <row r="216" spans="1:9" ht="16" customHeight="1">
      <c r="A216" s="30" t="str">
        <f t="shared" si="23"/>
        <v xml:space="preserve"> </v>
      </c>
      <c r="B216" s="33"/>
      <c r="C216" s="31"/>
      <c r="F216" s="47" t="str">
        <f t="shared" si="20"/>
        <v xml:space="preserve"> </v>
      </c>
      <c r="G216" s="45" t="str">
        <f t="shared" si="21"/>
        <v xml:space="preserve"> </v>
      </c>
      <c r="H216" s="45" t="str">
        <f>IFERROR(IF(ISNUMBER(I216),(IF(I216&lt;('Steps 1+2'!$H$11),((I216/('Steps 1+2'!$H$11))*3+1),((I216-('Steps 1+2'!$H$11))/(('Steps 1+2'!$E$17)-('Steps 1+2'!$H$11))*2+4)))," ")," ")</f>
        <v xml:space="preserve"> </v>
      </c>
      <c r="I216" s="46" t="str">
        <f t="shared" si="22"/>
        <v xml:space="preserve"> </v>
      </c>
    </row>
    <row r="217" spans="1:9" ht="16" customHeight="1">
      <c r="A217" s="30" t="str">
        <f t="shared" si="23"/>
        <v xml:space="preserve"> </v>
      </c>
      <c r="B217" s="33"/>
      <c r="C217" s="31"/>
      <c r="F217" s="47" t="str">
        <f t="shared" si="20"/>
        <v xml:space="preserve"> </v>
      </c>
      <c r="G217" s="45" t="str">
        <f t="shared" si="21"/>
        <v xml:space="preserve"> </v>
      </c>
      <c r="H217" s="45" t="str">
        <f>IFERROR(IF(ISNUMBER(I217),(IF(I217&lt;('Steps 1+2'!$H$11),((I217/('Steps 1+2'!$H$11))*3+1),((I217-('Steps 1+2'!$H$11))/(('Steps 1+2'!$E$17)-('Steps 1+2'!$H$11))*2+4)))," ")," ")</f>
        <v xml:space="preserve"> </v>
      </c>
      <c r="I217" s="46" t="str">
        <f t="shared" si="22"/>
        <v xml:space="preserve"> </v>
      </c>
    </row>
    <row r="218" spans="1:9" ht="16" customHeight="1">
      <c r="A218" s="30" t="str">
        <f t="shared" si="23"/>
        <v xml:space="preserve"> </v>
      </c>
      <c r="B218" s="33"/>
      <c r="C218" s="31"/>
      <c r="F218" s="47" t="str">
        <f t="shared" si="20"/>
        <v xml:space="preserve"> </v>
      </c>
      <c r="G218" s="45" t="str">
        <f t="shared" si="21"/>
        <v xml:space="preserve"> </v>
      </c>
      <c r="H218" s="45" t="str">
        <f>IFERROR(IF(ISNUMBER(I218),(IF(I218&lt;('Steps 1+2'!$H$11),((I218/('Steps 1+2'!$H$11))*3+1),((I218-('Steps 1+2'!$H$11))/(('Steps 1+2'!$E$17)-('Steps 1+2'!$H$11))*2+4)))," ")," ")</f>
        <v xml:space="preserve"> </v>
      </c>
      <c r="I218" s="46" t="str">
        <f t="shared" si="22"/>
        <v xml:space="preserve"> </v>
      </c>
    </row>
    <row r="219" spans="1:9" ht="16" customHeight="1">
      <c r="A219" s="30" t="str">
        <f t="shared" si="23"/>
        <v xml:space="preserve"> </v>
      </c>
      <c r="B219" s="33"/>
      <c r="C219" s="31"/>
      <c r="F219" s="47" t="str">
        <f t="shared" si="20"/>
        <v xml:space="preserve"> </v>
      </c>
      <c r="G219" s="45" t="str">
        <f t="shared" si="21"/>
        <v xml:space="preserve"> </v>
      </c>
      <c r="H219" s="45" t="str">
        <f>IFERROR(IF(ISNUMBER(I219),(IF(I219&lt;('Steps 1+2'!$H$11),((I219/('Steps 1+2'!$H$11))*3+1),((I219-('Steps 1+2'!$H$11))/(('Steps 1+2'!$E$17)-('Steps 1+2'!$H$11))*2+4)))," ")," ")</f>
        <v xml:space="preserve"> </v>
      </c>
      <c r="I219" s="46" t="str">
        <f t="shared" si="22"/>
        <v xml:space="preserve"> </v>
      </c>
    </row>
    <row r="220" spans="1:9" ht="16" customHeight="1">
      <c r="A220" s="30" t="str">
        <f t="shared" si="23"/>
        <v xml:space="preserve"> </v>
      </c>
      <c r="B220" s="33"/>
      <c r="C220" s="31"/>
      <c r="F220" s="47" t="str">
        <f t="shared" si="20"/>
        <v xml:space="preserve"> </v>
      </c>
      <c r="G220" s="45" t="str">
        <f t="shared" si="21"/>
        <v xml:space="preserve"> </v>
      </c>
      <c r="H220" s="45" t="str">
        <f>IFERROR(IF(ISNUMBER(I220),(IF(I220&lt;('Steps 1+2'!$H$11),((I220/('Steps 1+2'!$H$11))*3+1),((I220-('Steps 1+2'!$H$11))/(('Steps 1+2'!$E$17)-('Steps 1+2'!$H$11))*2+4)))," ")," ")</f>
        <v xml:space="preserve"> </v>
      </c>
      <c r="I220" s="46" t="str">
        <f t="shared" si="22"/>
        <v xml:space="preserve"> </v>
      </c>
    </row>
    <row r="221" spans="1:9" ht="16" customHeight="1">
      <c r="A221" s="30" t="str">
        <f t="shared" si="23"/>
        <v xml:space="preserve"> </v>
      </c>
      <c r="B221" s="33"/>
      <c r="C221" s="31"/>
      <c r="F221" s="47" t="str">
        <f t="shared" si="20"/>
        <v xml:space="preserve"> </v>
      </c>
      <c r="G221" s="45" t="str">
        <f t="shared" si="21"/>
        <v xml:space="preserve"> </v>
      </c>
      <c r="H221" s="45" t="str">
        <f>IFERROR(IF(ISNUMBER(I221),(IF(I221&lt;('Steps 1+2'!$H$11),((I221/('Steps 1+2'!$H$11))*3+1),((I221-('Steps 1+2'!$H$11))/(('Steps 1+2'!$E$17)-('Steps 1+2'!$H$11))*2+4)))," ")," ")</f>
        <v xml:space="preserve"> </v>
      </c>
      <c r="I221" s="46" t="str">
        <f t="shared" si="22"/>
        <v xml:space="preserve"> </v>
      </c>
    </row>
    <row r="222" spans="1:9" ht="16" customHeight="1">
      <c r="A222" s="30" t="str">
        <f t="shared" si="23"/>
        <v xml:space="preserve"> </v>
      </c>
      <c r="B222" s="33"/>
      <c r="C222" s="31"/>
      <c r="F222" s="47" t="str">
        <f t="shared" si="20"/>
        <v xml:space="preserve"> </v>
      </c>
      <c r="G222" s="45" t="str">
        <f t="shared" si="21"/>
        <v xml:space="preserve"> </v>
      </c>
      <c r="H222" s="45" t="str">
        <f>IFERROR(IF(ISNUMBER(I222),(IF(I222&lt;('Steps 1+2'!$H$11),((I222/('Steps 1+2'!$H$11))*3+1),((I222-('Steps 1+2'!$H$11))/(('Steps 1+2'!$E$17)-('Steps 1+2'!$H$11))*2+4)))," ")," ")</f>
        <v xml:space="preserve"> </v>
      </c>
      <c r="I222" s="46" t="str">
        <f t="shared" si="22"/>
        <v xml:space="preserve"> </v>
      </c>
    </row>
    <row r="223" spans="1:9" ht="16" customHeight="1">
      <c r="A223" s="30" t="str">
        <f t="shared" si="23"/>
        <v xml:space="preserve"> </v>
      </c>
      <c r="B223" s="33"/>
      <c r="C223" s="31"/>
      <c r="F223" s="47" t="str">
        <f t="shared" si="20"/>
        <v xml:space="preserve"> </v>
      </c>
      <c r="G223" s="45" t="str">
        <f t="shared" si="21"/>
        <v xml:space="preserve"> </v>
      </c>
      <c r="H223" s="45" t="str">
        <f>IFERROR(IF(ISNUMBER(I223),(IF(I223&lt;('Steps 1+2'!$H$11),((I223/('Steps 1+2'!$H$11))*3+1),((I223-('Steps 1+2'!$H$11))/(('Steps 1+2'!$E$17)-('Steps 1+2'!$H$11))*2+4)))," ")," ")</f>
        <v xml:space="preserve"> </v>
      </c>
      <c r="I223" s="46" t="str">
        <f t="shared" si="22"/>
        <v xml:space="preserve"> </v>
      </c>
    </row>
    <row r="224" spans="1:9" ht="16" customHeight="1">
      <c r="A224" s="30" t="str">
        <f t="shared" si="23"/>
        <v xml:space="preserve"> </v>
      </c>
      <c r="B224" s="33"/>
      <c r="C224" s="31"/>
      <c r="F224" s="47" t="str">
        <f t="shared" si="20"/>
        <v xml:space="preserve"> </v>
      </c>
      <c r="G224" s="45" t="str">
        <f t="shared" si="21"/>
        <v xml:space="preserve"> </v>
      </c>
      <c r="H224" s="45" t="str">
        <f>IFERROR(IF(ISNUMBER(I224),(IF(I224&lt;('Steps 1+2'!$H$11),((I224/('Steps 1+2'!$H$11))*3+1),((I224-('Steps 1+2'!$H$11))/(('Steps 1+2'!$E$17)-('Steps 1+2'!$H$11))*2+4)))," ")," ")</f>
        <v xml:space="preserve"> </v>
      </c>
      <c r="I224" s="46" t="str">
        <f t="shared" si="22"/>
        <v xml:space="preserve"> </v>
      </c>
    </row>
    <row r="225" spans="1:9" ht="16" customHeight="1">
      <c r="A225" s="30" t="str">
        <f t="shared" si="23"/>
        <v xml:space="preserve"> </v>
      </c>
      <c r="B225" s="33"/>
      <c r="C225" s="31"/>
      <c r="F225" s="47" t="str">
        <f t="shared" si="20"/>
        <v xml:space="preserve"> </v>
      </c>
      <c r="G225" s="45" t="str">
        <f t="shared" si="21"/>
        <v xml:space="preserve"> </v>
      </c>
      <c r="H225" s="45" t="str">
        <f>IFERROR(IF(ISNUMBER(I225),(IF(I225&lt;('Steps 1+2'!$H$11),((I225/('Steps 1+2'!$H$11))*3+1),((I225-('Steps 1+2'!$H$11))/(('Steps 1+2'!$E$17)-('Steps 1+2'!$H$11))*2+4)))," ")," ")</f>
        <v xml:space="preserve"> </v>
      </c>
      <c r="I225" s="46" t="str">
        <f t="shared" si="22"/>
        <v xml:space="preserve"> </v>
      </c>
    </row>
    <row r="226" spans="1:9" ht="16" customHeight="1">
      <c r="A226" s="30" t="str">
        <f t="shared" si="23"/>
        <v xml:space="preserve"> </v>
      </c>
      <c r="B226" s="33"/>
      <c r="C226" s="31"/>
      <c r="F226" s="47" t="str">
        <f t="shared" si="20"/>
        <v xml:space="preserve"> </v>
      </c>
      <c r="G226" s="45" t="str">
        <f t="shared" si="21"/>
        <v xml:space="preserve"> </v>
      </c>
      <c r="H226" s="45" t="str">
        <f>IFERROR(IF(ISNUMBER(I226),(IF(I226&lt;('Steps 1+2'!$H$11),((I226/('Steps 1+2'!$H$11))*3+1),((I226-('Steps 1+2'!$H$11))/(('Steps 1+2'!$E$17)-('Steps 1+2'!$H$11))*2+4)))," ")," ")</f>
        <v xml:space="preserve"> </v>
      </c>
      <c r="I226" s="46" t="str">
        <f t="shared" si="22"/>
        <v xml:space="preserve"> </v>
      </c>
    </row>
    <row r="227" spans="1:9" ht="16" customHeight="1">
      <c r="A227" s="30" t="str">
        <f t="shared" si="23"/>
        <v xml:space="preserve"> </v>
      </c>
      <c r="B227" s="33"/>
      <c r="C227" s="31"/>
      <c r="F227" s="47" t="str">
        <f t="shared" si="20"/>
        <v xml:space="preserve"> </v>
      </c>
      <c r="G227" s="45" t="str">
        <f t="shared" si="21"/>
        <v xml:space="preserve"> </v>
      </c>
      <c r="H227" s="45" t="str">
        <f>IFERROR(IF(ISNUMBER(I227),(IF(I227&lt;('Steps 1+2'!$H$11),((I227/('Steps 1+2'!$H$11))*3+1),((I227-('Steps 1+2'!$H$11))/(('Steps 1+2'!$E$17)-('Steps 1+2'!$H$11))*2+4)))," ")," ")</f>
        <v xml:space="preserve"> </v>
      </c>
      <c r="I227" s="46" t="str">
        <f t="shared" si="22"/>
        <v xml:space="preserve"> </v>
      </c>
    </row>
    <row r="228" spans="1:9" ht="16" customHeight="1">
      <c r="A228" s="30" t="str">
        <f t="shared" si="23"/>
        <v xml:space="preserve"> </v>
      </c>
      <c r="B228" s="33"/>
      <c r="C228" s="31"/>
      <c r="F228" s="47" t="str">
        <f t="shared" si="20"/>
        <v xml:space="preserve"> </v>
      </c>
      <c r="G228" s="45" t="str">
        <f t="shared" si="21"/>
        <v xml:space="preserve"> </v>
      </c>
      <c r="H228" s="45" t="str">
        <f>IFERROR(IF(ISNUMBER(I228),(IF(I228&lt;('Steps 1+2'!$H$11),((I228/('Steps 1+2'!$H$11))*3+1),((I228-('Steps 1+2'!$H$11))/(('Steps 1+2'!$E$17)-('Steps 1+2'!$H$11))*2+4)))," ")," ")</f>
        <v xml:space="preserve"> </v>
      </c>
      <c r="I228" s="46" t="str">
        <f t="shared" si="22"/>
        <v xml:space="preserve"> </v>
      </c>
    </row>
    <row r="229" spans="1:9" ht="16" customHeight="1">
      <c r="A229" s="30" t="str">
        <f t="shared" si="23"/>
        <v xml:space="preserve"> </v>
      </c>
      <c r="B229" s="33"/>
      <c r="C229" s="31"/>
      <c r="F229" s="47" t="str">
        <f t="shared" si="20"/>
        <v xml:space="preserve"> </v>
      </c>
      <c r="G229" s="45" t="str">
        <f t="shared" si="21"/>
        <v xml:space="preserve"> </v>
      </c>
      <c r="H229" s="45" t="str">
        <f>IFERROR(IF(ISNUMBER(I229),(IF(I229&lt;('Steps 1+2'!$H$11),((I229/('Steps 1+2'!$H$11))*3+1),((I229-('Steps 1+2'!$H$11))/(('Steps 1+2'!$E$17)-('Steps 1+2'!$H$11))*2+4)))," ")," ")</f>
        <v xml:space="preserve"> </v>
      </c>
      <c r="I229" s="46" t="str">
        <f t="shared" si="22"/>
        <v xml:space="preserve"> </v>
      </c>
    </row>
    <row r="230" spans="1:9" ht="16" customHeight="1">
      <c r="A230" s="30" t="str">
        <f t="shared" si="23"/>
        <v xml:space="preserve"> </v>
      </c>
      <c r="B230" s="33"/>
      <c r="C230" s="31"/>
      <c r="F230" s="47" t="str">
        <f t="shared" si="20"/>
        <v xml:space="preserve"> </v>
      </c>
      <c r="G230" s="45" t="str">
        <f t="shared" si="21"/>
        <v xml:space="preserve"> </v>
      </c>
      <c r="H230" s="45" t="str">
        <f>IFERROR(IF(ISNUMBER(I230),(IF(I230&lt;('Steps 1+2'!$H$11),((I230/('Steps 1+2'!$H$11))*3+1),((I230-('Steps 1+2'!$H$11))/(('Steps 1+2'!$E$17)-('Steps 1+2'!$H$11))*2+4)))," ")," ")</f>
        <v xml:space="preserve"> </v>
      </c>
      <c r="I230" s="46" t="str">
        <f t="shared" si="22"/>
        <v xml:space="preserve"> </v>
      </c>
    </row>
    <row r="231" spans="1:9" ht="16" customHeight="1">
      <c r="A231" s="30" t="str">
        <f t="shared" si="23"/>
        <v xml:space="preserve"> </v>
      </c>
      <c r="B231" s="33"/>
      <c r="C231" s="31"/>
      <c r="F231" s="47" t="str">
        <f t="shared" si="20"/>
        <v xml:space="preserve"> </v>
      </c>
      <c r="G231" s="45" t="str">
        <f t="shared" si="21"/>
        <v xml:space="preserve"> </v>
      </c>
      <c r="H231" s="45" t="str">
        <f>IFERROR(IF(ISNUMBER(I231),(IF(I231&lt;('Steps 1+2'!$H$11),((I231/('Steps 1+2'!$H$11))*3+1),((I231-('Steps 1+2'!$H$11))/(('Steps 1+2'!$E$17)-('Steps 1+2'!$H$11))*2+4)))," ")," ")</f>
        <v xml:space="preserve"> </v>
      </c>
      <c r="I231" s="46" t="str">
        <f t="shared" si="22"/>
        <v xml:space="preserve"> </v>
      </c>
    </row>
    <row r="232" spans="1:9" ht="16" customHeight="1">
      <c r="A232" s="30" t="str">
        <f t="shared" si="23"/>
        <v xml:space="preserve"> </v>
      </c>
      <c r="B232" s="33"/>
      <c r="C232" s="31"/>
      <c r="F232" s="47" t="str">
        <f t="shared" si="20"/>
        <v xml:space="preserve"> </v>
      </c>
      <c r="G232" s="45" t="str">
        <f t="shared" si="21"/>
        <v xml:space="preserve"> </v>
      </c>
      <c r="H232" s="45" t="str">
        <f>IFERROR(IF(ISNUMBER(I232),(IF(I232&lt;('Steps 1+2'!$H$11),((I232/('Steps 1+2'!$H$11))*3+1),((I232-('Steps 1+2'!$H$11))/(('Steps 1+2'!$E$17)-('Steps 1+2'!$H$11))*2+4)))," ")," ")</f>
        <v xml:space="preserve"> </v>
      </c>
      <c r="I232" s="46" t="str">
        <f t="shared" si="22"/>
        <v xml:space="preserve"> </v>
      </c>
    </row>
    <row r="233" spans="1:9" ht="16" customHeight="1">
      <c r="A233" s="30" t="str">
        <f t="shared" si="23"/>
        <v xml:space="preserve"> </v>
      </c>
      <c r="B233" s="33"/>
      <c r="C233" s="31"/>
      <c r="F233" s="47" t="str">
        <f t="shared" si="20"/>
        <v xml:space="preserve"> </v>
      </c>
      <c r="G233" s="45" t="str">
        <f t="shared" si="21"/>
        <v xml:space="preserve"> </v>
      </c>
      <c r="H233" s="45" t="str">
        <f>IFERROR(IF(ISNUMBER(I233),(IF(I233&lt;('Steps 1+2'!$H$11),((I233/('Steps 1+2'!$H$11))*3+1),((I233-('Steps 1+2'!$H$11))/(('Steps 1+2'!$E$17)-('Steps 1+2'!$H$11))*2+4)))," ")," ")</f>
        <v xml:space="preserve"> </v>
      </c>
      <c r="I233" s="46" t="str">
        <f t="shared" si="22"/>
        <v xml:space="preserve"> </v>
      </c>
    </row>
    <row r="234" spans="1:9" ht="16" customHeight="1">
      <c r="A234" s="30" t="str">
        <f t="shared" si="23"/>
        <v xml:space="preserve"> </v>
      </c>
      <c r="B234" s="33"/>
      <c r="C234" s="31"/>
      <c r="F234" s="47" t="str">
        <f t="shared" si="20"/>
        <v xml:space="preserve"> </v>
      </c>
      <c r="G234" s="45" t="str">
        <f t="shared" si="21"/>
        <v xml:space="preserve"> </v>
      </c>
      <c r="H234" s="45" t="str">
        <f>IFERROR(IF(ISNUMBER(I234),(IF(I234&lt;('Steps 1+2'!$H$11),((I234/('Steps 1+2'!$H$11))*3+1),((I234-('Steps 1+2'!$H$11))/(('Steps 1+2'!$E$17)-('Steps 1+2'!$H$11))*2+4)))," ")," ")</f>
        <v xml:space="preserve"> </v>
      </c>
      <c r="I234" s="46" t="str">
        <f t="shared" si="22"/>
        <v xml:space="preserve"> </v>
      </c>
    </row>
    <row r="235" spans="1:9" ht="16" customHeight="1">
      <c r="A235" s="30" t="str">
        <f t="shared" si="23"/>
        <v xml:space="preserve"> </v>
      </c>
      <c r="B235" s="33"/>
      <c r="C235" s="31"/>
      <c r="F235" s="47" t="str">
        <f t="shared" si="20"/>
        <v xml:space="preserve"> </v>
      </c>
      <c r="G235" s="45" t="str">
        <f t="shared" si="21"/>
        <v xml:space="preserve"> </v>
      </c>
      <c r="H235" s="45" t="str">
        <f>IFERROR(IF(ISNUMBER(I235),(IF(I235&lt;('Steps 1+2'!$H$11),((I235/('Steps 1+2'!$H$11))*3+1),((I235-('Steps 1+2'!$H$11))/(('Steps 1+2'!$E$17)-('Steps 1+2'!$H$11))*2+4)))," ")," ")</f>
        <v xml:space="preserve"> </v>
      </c>
      <c r="I235" s="46" t="str">
        <f t="shared" si="22"/>
        <v xml:space="preserve"> </v>
      </c>
    </row>
    <row r="236" spans="1:9" ht="16" customHeight="1">
      <c r="A236" s="30" t="str">
        <f t="shared" si="23"/>
        <v xml:space="preserve"> </v>
      </c>
      <c r="B236" s="33"/>
      <c r="C236" s="31"/>
      <c r="F236" s="47" t="str">
        <f t="shared" si="20"/>
        <v xml:space="preserve"> </v>
      </c>
      <c r="G236" s="45" t="str">
        <f t="shared" si="21"/>
        <v xml:space="preserve"> </v>
      </c>
      <c r="H236" s="45" t="str">
        <f>IFERROR(IF(ISNUMBER(I236),(IF(I236&lt;('Steps 1+2'!$H$11),((I236/('Steps 1+2'!$H$11))*3+1),((I236-('Steps 1+2'!$H$11))/(('Steps 1+2'!$E$17)-('Steps 1+2'!$H$11))*2+4)))," ")," ")</f>
        <v xml:space="preserve"> </v>
      </c>
      <c r="I236" s="46" t="str">
        <f t="shared" si="22"/>
        <v xml:space="preserve"> </v>
      </c>
    </row>
    <row r="237" spans="1:9" ht="16" customHeight="1">
      <c r="A237" s="30" t="str">
        <f t="shared" si="23"/>
        <v xml:space="preserve"> </v>
      </c>
      <c r="B237" s="33"/>
      <c r="C237" s="31"/>
      <c r="F237" s="47" t="str">
        <f t="shared" si="20"/>
        <v xml:space="preserve"> </v>
      </c>
      <c r="G237" s="45" t="str">
        <f t="shared" si="21"/>
        <v xml:space="preserve"> </v>
      </c>
      <c r="H237" s="45" t="str">
        <f>IFERROR(IF(ISNUMBER(I237),(IF(I237&lt;('Steps 1+2'!$H$11),((I237/('Steps 1+2'!$H$11))*3+1),((I237-('Steps 1+2'!$H$11))/(('Steps 1+2'!$E$17)-('Steps 1+2'!$H$11))*2+4)))," ")," ")</f>
        <v xml:space="preserve"> </v>
      </c>
      <c r="I237" s="46" t="str">
        <f t="shared" si="22"/>
        <v xml:space="preserve"> </v>
      </c>
    </row>
    <row r="238" spans="1:9" ht="16" customHeight="1">
      <c r="A238" s="30" t="str">
        <f t="shared" si="23"/>
        <v xml:space="preserve"> </v>
      </c>
      <c r="B238" s="33"/>
      <c r="C238" s="31"/>
      <c r="F238" s="47" t="str">
        <f t="shared" si="20"/>
        <v xml:space="preserve"> </v>
      </c>
      <c r="G238" s="45" t="str">
        <f t="shared" si="21"/>
        <v xml:space="preserve"> </v>
      </c>
      <c r="H238" s="45" t="str">
        <f>IFERROR(IF(ISNUMBER(I238),(IF(I238&lt;('Steps 1+2'!$H$11),((I238/('Steps 1+2'!$H$11))*3+1),((I238-('Steps 1+2'!$H$11))/(('Steps 1+2'!$E$17)-('Steps 1+2'!$H$11))*2+4)))," ")," ")</f>
        <v xml:space="preserve"> </v>
      </c>
      <c r="I238" s="46" t="str">
        <f t="shared" si="22"/>
        <v xml:space="preserve"> </v>
      </c>
    </row>
    <row r="239" spans="1:9" ht="16" customHeight="1">
      <c r="A239" s="30" t="str">
        <f t="shared" si="23"/>
        <v xml:space="preserve"> </v>
      </c>
      <c r="B239" s="33"/>
      <c r="C239" s="31"/>
      <c r="F239" s="47" t="str">
        <f t="shared" si="20"/>
        <v xml:space="preserve"> </v>
      </c>
      <c r="G239" s="45" t="str">
        <f t="shared" si="21"/>
        <v xml:space="preserve"> </v>
      </c>
      <c r="H239" s="45" t="str">
        <f>IFERROR(IF(ISNUMBER(I239),(IF(I239&lt;('Steps 1+2'!$H$11),((I239/('Steps 1+2'!$H$11))*3+1),((I239-('Steps 1+2'!$H$11))/(('Steps 1+2'!$E$17)-('Steps 1+2'!$H$11))*2+4)))," ")," ")</f>
        <v xml:space="preserve"> </v>
      </c>
      <c r="I239" s="46" t="str">
        <f t="shared" si="22"/>
        <v xml:space="preserve"> </v>
      </c>
    </row>
    <row r="240" spans="1:9" ht="16" customHeight="1">
      <c r="A240" s="30" t="str">
        <f t="shared" si="23"/>
        <v xml:space="preserve"> </v>
      </c>
      <c r="B240" s="33"/>
      <c r="C240" s="31"/>
      <c r="F240" s="47" t="str">
        <f t="shared" si="20"/>
        <v xml:space="preserve"> </v>
      </c>
      <c r="G240" s="45" t="str">
        <f t="shared" si="21"/>
        <v xml:space="preserve"> </v>
      </c>
      <c r="H240" s="45" t="str">
        <f>IFERROR(IF(ISNUMBER(I240),(IF(I240&lt;('Steps 1+2'!$H$11),((I240/('Steps 1+2'!$H$11))*3+1),((I240-('Steps 1+2'!$H$11))/(('Steps 1+2'!$E$17)-('Steps 1+2'!$H$11))*2+4)))," ")," ")</f>
        <v xml:space="preserve"> </v>
      </c>
      <c r="I240" s="46" t="str">
        <f t="shared" si="22"/>
        <v xml:space="preserve"> </v>
      </c>
    </row>
    <row r="241" spans="1:9" ht="16" customHeight="1">
      <c r="A241" s="30" t="str">
        <f t="shared" si="23"/>
        <v xml:space="preserve"> </v>
      </c>
      <c r="B241" s="33"/>
      <c r="C241" s="31"/>
      <c r="F241" s="47" t="str">
        <f t="shared" si="20"/>
        <v xml:space="preserve"> </v>
      </c>
      <c r="G241" s="45" t="str">
        <f t="shared" si="21"/>
        <v xml:space="preserve"> </v>
      </c>
      <c r="H241" s="45" t="str">
        <f>IFERROR(IF(ISNUMBER(I241),(IF(I241&lt;('Steps 1+2'!$H$11),((I241/('Steps 1+2'!$H$11))*3+1),((I241-('Steps 1+2'!$H$11))/(('Steps 1+2'!$E$17)-('Steps 1+2'!$H$11))*2+4)))," ")," ")</f>
        <v xml:space="preserve"> </v>
      </c>
      <c r="I241" s="46" t="str">
        <f t="shared" si="22"/>
        <v xml:space="preserve"> </v>
      </c>
    </row>
    <row r="242" spans="1:9" ht="16" customHeight="1">
      <c r="A242" s="30" t="str">
        <f t="shared" si="23"/>
        <v xml:space="preserve"> </v>
      </c>
      <c r="B242" s="33"/>
      <c r="C242" s="31"/>
      <c r="F242" s="47" t="str">
        <f t="shared" si="20"/>
        <v xml:space="preserve"> </v>
      </c>
      <c r="G242" s="45" t="str">
        <f t="shared" si="21"/>
        <v xml:space="preserve"> </v>
      </c>
      <c r="H242" s="45" t="str">
        <f>IFERROR(IF(ISNUMBER(I242),(IF(I242&lt;('Steps 1+2'!$H$11),((I242/('Steps 1+2'!$H$11))*3+1),((I242-('Steps 1+2'!$H$11))/(('Steps 1+2'!$E$17)-('Steps 1+2'!$H$11))*2+4)))," ")," ")</f>
        <v xml:space="preserve"> </v>
      </c>
      <c r="I242" s="46" t="str">
        <f t="shared" si="22"/>
        <v xml:space="preserve"> </v>
      </c>
    </row>
    <row r="243" spans="1:9" ht="16" customHeight="1">
      <c r="A243" s="30" t="str">
        <f t="shared" si="23"/>
        <v xml:space="preserve"> </v>
      </c>
      <c r="B243" s="33"/>
      <c r="C243" s="31"/>
      <c r="F243" s="47" t="str">
        <f t="shared" si="20"/>
        <v xml:space="preserve"> </v>
      </c>
      <c r="G243" s="45" t="str">
        <f t="shared" si="21"/>
        <v xml:space="preserve"> </v>
      </c>
      <c r="H243" s="45" t="str">
        <f>IFERROR(IF(ISNUMBER(I243),(IF(I243&lt;('Steps 1+2'!$H$11),((I243/('Steps 1+2'!$H$11))*3+1),((I243-('Steps 1+2'!$H$11))/(('Steps 1+2'!$E$17)-('Steps 1+2'!$H$11))*2+4)))," ")," ")</f>
        <v xml:space="preserve"> </v>
      </c>
      <c r="I243" s="46" t="str">
        <f t="shared" si="22"/>
        <v xml:space="preserve"> </v>
      </c>
    </row>
    <row r="244" spans="1:9" ht="16" customHeight="1">
      <c r="A244" s="30" t="str">
        <f t="shared" si="23"/>
        <v xml:space="preserve"> </v>
      </c>
      <c r="B244" s="33"/>
      <c r="C244" s="31"/>
      <c r="F244" s="47" t="str">
        <f t="shared" si="20"/>
        <v xml:space="preserve"> </v>
      </c>
      <c r="G244" s="45" t="str">
        <f t="shared" si="21"/>
        <v xml:space="preserve"> </v>
      </c>
      <c r="H244" s="45" t="str">
        <f>IFERROR(IF(ISNUMBER(I244),(IF(I244&lt;('Steps 1+2'!$H$11),((I244/('Steps 1+2'!$H$11))*3+1),((I244-('Steps 1+2'!$H$11))/(('Steps 1+2'!$E$17)-('Steps 1+2'!$H$11))*2+4)))," ")," ")</f>
        <v xml:space="preserve"> </v>
      </c>
      <c r="I244" s="46" t="str">
        <f t="shared" si="22"/>
        <v xml:space="preserve"> </v>
      </c>
    </row>
    <row r="245" spans="1:9" ht="16" customHeight="1">
      <c r="A245" s="30" t="str">
        <f t="shared" si="23"/>
        <v xml:space="preserve"> </v>
      </c>
      <c r="B245" s="33"/>
      <c r="C245" s="31"/>
      <c r="F245" s="47" t="str">
        <f t="shared" si="20"/>
        <v xml:space="preserve"> </v>
      </c>
      <c r="G245" s="45" t="str">
        <f t="shared" si="21"/>
        <v xml:space="preserve"> </v>
      </c>
      <c r="H245" s="45" t="str">
        <f>IFERROR(IF(ISNUMBER(I245),(IF(I245&lt;('Steps 1+2'!$H$11),((I245/('Steps 1+2'!$H$11))*3+1),((I245-('Steps 1+2'!$H$11))/(('Steps 1+2'!$E$17)-('Steps 1+2'!$H$11))*2+4)))," ")," ")</f>
        <v xml:space="preserve"> </v>
      </c>
      <c r="I245" s="46" t="str">
        <f t="shared" si="22"/>
        <v xml:space="preserve"> </v>
      </c>
    </row>
    <row r="246" spans="1:9" ht="16" customHeight="1">
      <c r="A246" s="30" t="str">
        <f t="shared" si="23"/>
        <v xml:space="preserve"> </v>
      </c>
      <c r="B246" s="33"/>
      <c r="C246" s="31"/>
      <c r="F246" s="47" t="str">
        <f t="shared" si="20"/>
        <v xml:space="preserve"> </v>
      </c>
      <c r="G246" s="45" t="str">
        <f t="shared" si="21"/>
        <v xml:space="preserve"> </v>
      </c>
      <c r="H246" s="45" t="str">
        <f>IFERROR(IF(ISNUMBER(I246),(IF(I246&lt;('Steps 1+2'!$H$11),((I246/('Steps 1+2'!$H$11))*3+1),((I246-('Steps 1+2'!$H$11))/(('Steps 1+2'!$E$17)-('Steps 1+2'!$H$11))*2+4)))," ")," ")</f>
        <v xml:space="preserve"> </v>
      </c>
      <c r="I246" s="46" t="str">
        <f t="shared" si="22"/>
        <v xml:space="preserve"> </v>
      </c>
    </row>
    <row r="247" spans="1:9" ht="16" customHeight="1">
      <c r="A247" s="30" t="str">
        <f t="shared" si="23"/>
        <v xml:space="preserve"> </v>
      </c>
      <c r="B247" s="33"/>
      <c r="C247" s="31"/>
      <c r="F247" s="47" t="str">
        <f t="shared" si="20"/>
        <v xml:space="preserve"> </v>
      </c>
      <c r="G247" s="45" t="str">
        <f t="shared" si="21"/>
        <v xml:space="preserve"> </v>
      </c>
      <c r="H247" s="45" t="str">
        <f>IFERROR(IF(ISNUMBER(I247),(IF(I247&lt;('Steps 1+2'!$H$11),((I247/('Steps 1+2'!$H$11))*3+1),((I247-('Steps 1+2'!$H$11))/(('Steps 1+2'!$E$17)-('Steps 1+2'!$H$11))*2+4)))," ")," ")</f>
        <v xml:space="preserve"> </v>
      </c>
      <c r="I247" s="46" t="str">
        <f t="shared" si="22"/>
        <v xml:space="preserve"> </v>
      </c>
    </row>
    <row r="248" spans="1:9" ht="16" customHeight="1">
      <c r="A248" s="30" t="str">
        <f t="shared" si="23"/>
        <v xml:space="preserve"> </v>
      </c>
      <c r="B248" s="33"/>
      <c r="C248" s="31"/>
      <c r="F248" s="47" t="str">
        <f t="shared" si="20"/>
        <v xml:space="preserve"> </v>
      </c>
      <c r="G248" s="45" t="str">
        <f t="shared" si="21"/>
        <v xml:space="preserve"> </v>
      </c>
      <c r="H248" s="45" t="str">
        <f>IFERROR(IF(ISNUMBER(I248),(IF(I248&lt;('Steps 1+2'!$H$11),((I248/('Steps 1+2'!$H$11))*3+1),((I248-('Steps 1+2'!$H$11))/(('Steps 1+2'!$E$17)-('Steps 1+2'!$H$11))*2+4)))," ")," ")</f>
        <v xml:space="preserve"> </v>
      </c>
      <c r="I248" s="46" t="str">
        <f t="shared" si="22"/>
        <v xml:space="preserve"> </v>
      </c>
    </row>
    <row r="249" spans="1:9" ht="16" customHeight="1">
      <c r="A249" s="30" t="str">
        <f t="shared" si="23"/>
        <v xml:space="preserve"> </v>
      </c>
      <c r="B249" s="33"/>
      <c r="C249" s="31"/>
      <c r="F249" s="47" t="str">
        <f t="shared" si="20"/>
        <v xml:space="preserve"> </v>
      </c>
      <c r="G249" s="45" t="str">
        <f t="shared" si="21"/>
        <v xml:space="preserve"> </v>
      </c>
      <c r="H249" s="45" t="str">
        <f>IFERROR(IF(ISNUMBER(I249),(IF(I249&lt;('Steps 1+2'!$H$11),((I249/('Steps 1+2'!$H$11))*3+1),((I249-('Steps 1+2'!$H$11))/(('Steps 1+2'!$E$17)-('Steps 1+2'!$H$11))*2+4)))," ")," ")</f>
        <v xml:space="preserve"> </v>
      </c>
      <c r="I249" s="46" t="str">
        <f t="shared" si="22"/>
        <v xml:space="preserve"> </v>
      </c>
    </row>
    <row r="250" spans="1:9" ht="16" customHeight="1">
      <c r="A250" s="30" t="str">
        <f t="shared" si="23"/>
        <v xml:space="preserve"> </v>
      </c>
      <c r="B250" s="33"/>
      <c r="C250" s="31"/>
      <c r="F250" s="47" t="str">
        <f t="shared" si="20"/>
        <v xml:space="preserve"> </v>
      </c>
      <c r="G250" s="45" t="str">
        <f t="shared" si="21"/>
        <v xml:space="preserve"> </v>
      </c>
      <c r="H250" s="45" t="str">
        <f>IFERROR(IF(ISNUMBER(I250),(IF(I250&lt;('Steps 1+2'!$H$11),((I250/('Steps 1+2'!$H$11))*3+1),((I250-('Steps 1+2'!$H$11))/(('Steps 1+2'!$E$17)-('Steps 1+2'!$H$11))*2+4)))," ")," ")</f>
        <v xml:space="preserve"> </v>
      </c>
      <c r="I250" s="46" t="str">
        <f t="shared" si="22"/>
        <v xml:space="preserve"> </v>
      </c>
    </row>
    <row r="251" spans="1:9" ht="16" customHeight="1">
      <c r="A251" s="30" t="str">
        <f t="shared" si="23"/>
        <v xml:space="preserve"> </v>
      </c>
      <c r="B251" s="33"/>
      <c r="C251" s="31"/>
      <c r="F251" s="47" t="str">
        <f t="shared" si="20"/>
        <v xml:space="preserve"> </v>
      </c>
      <c r="G251" s="45" t="str">
        <f t="shared" si="21"/>
        <v xml:space="preserve"> </v>
      </c>
      <c r="H251" s="45" t="str">
        <f>IFERROR(IF(ISNUMBER(I251),(IF(I251&lt;('Steps 1+2'!$H$11),((I251/('Steps 1+2'!$H$11))*3+1),((I251-('Steps 1+2'!$H$11))/(('Steps 1+2'!$E$17)-('Steps 1+2'!$H$11))*2+4)))," ")," ")</f>
        <v xml:space="preserve"> </v>
      </c>
      <c r="I251" s="46" t="str">
        <f t="shared" si="22"/>
        <v xml:space="preserve"> </v>
      </c>
    </row>
    <row r="252" spans="1:9" ht="16" customHeight="1">
      <c r="A252" s="30" t="str">
        <f t="shared" si="23"/>
        <v xml:space="preserve"> </v>
      </c>
      <c r="B252" s="33"/>
      <c r="C252" s="31"/>
      <c r="F252" s="47" t="str">
        <f t="shared" si="20"/>
        <v xml:space="preserve"> </v>
      </c>
      <c r="G252" s="45" t="str">
        <f t="shared" si="21"/>
        <v xml:space="preserve"> </v>
      </c>
      <c r="H252" s="45" t="str">
        <f>IFERROR(IF(ISNUMBER(I252),(IF(I252&lt;('Steps 1+2'!$H$11),((I252/('Steps 1+2'!$H$11))*3+1),((I252-('Steps 1+2'!$H$11))/(('Steps 1+2'!$E$17)-('Steps 1+2'!$H$11))*2+4)))," ")," ")</f>
        <v xml:space="preserve"> </v>
      </c>
      <c r="I252" s="46" t="str">
        <f t="shared" si="22"/>
        <v xml:space="preserve"> </v>
      </c>
    </row>
    <row r="253" spans="1:9" ht="16" customHeight="1">
      <c r="A253" s="30" t="str">
        <f t="shared" si="23"/>
        <v xml:space="preserve"> </v>
      </c>
      <c r="B253" s="33"/>
      <c r="C253" s="31"/>
      <c r="F253" s="47" t="str">
        <f t="shared" si="20"/>
        <v xml:space="preserve"> </v>
      </c>
      <c r="G253" s="45" t="str">
        <f t="shared" si="21"/>
        <v xml:space="preserve"> </v>
      </c>
      <c r="H253" s="45" t="str">
        <f>IFERROR(IF(ISNUMBER(I253),(IF(I253&lt;('Steps 1+2'!$H$11),((I253/('Steps 1+2'!$H$11))*3+1),((I253-('Steps 1+2'!$H$11))/(('Steps 1+2'!$E$17)-('Steps 1+2'!$H$11))*2+4)))," ")," ")</f>
        <v xml:space="preserve"> </v>
      </c>
      <c r="I253" s="46" t="str">
        <f t="shared" si="22"/>
        <v xml:space="preserve"> </v>
      </c>
    </row>
    <row r="254" spans="1:9" ht="16" customHeight="1">
      <c r="A254" s="30" t="str">
        <f t="shared" si="23"/>
        <v xml:space="preserve"> </v>
      </c>
      <c r="B254" s="33"/>
      <c r="C254" s="31"/>
      <c r="F254" s="47" t="str">
        <f t="shared" si="20"/>
        <v xml:space="preserve"> </v>
      </c>
      <c r="G254" s="45" t="str">
        <f t="shared" si="21"/>
        <v xml:space="preserve"> </v>
      </c>
      <c r="H254" s="45" t="str">
        <f>IFERROR(IF(ISNUMBER(I254),(IF(I254&lt;('Steps 1+2'!$H$11),((I254/('Steps 1+2'!$H$11))*3+1),((I254-('Steps 1+2'!$H$11))/(('Steps 1+2'!$E$17)-('Steps 1+2'!$H$11))*2+4)))," ")," ")</f>
        <v xml:space="preserve"> </v>
      </c>
      <c r="I254" s="46" t="str">
        <f t="shared" si="22"/>
        <v xml:space="preserve"> </v>
      </c>
    </row>
    <row r="255" spans="1:9" ht="16" customHeight="1">
      <c r="A255" s="30" t="str">
        <f t="shared" si="23"/>
        <v xml:space="preserve"> </v>
      </c>
      <c r="B255" s="33"/>
      <c r="C255" s="31"/>
      <c r="F255" s="47" t="str">
        <f t="shared" si="20"/>
        <v xml:space="preserve"> </v>
      </c>
      <c r="G255" s="45" t="str">
        <f t="shared" si="21"/>
        <v xml:space="preserve"> </v>
      </c>
      <c r="H255" s="45" t="str">
        <f>IFERROR(IF(ISNUMBER(I255),(IF(I255&lt;('Steps 1+2'!$H$11),((I255/('Steps 1+2'!$H$11))*3+1),((I255-('Steps 1+2'!$H$11))/(('Steps 1+2'!$E$17)-('Steps 1+2'!$H$11))*2+4)))," ")," ")</f>
        <v xml:space="preserve"> </v>
      </c>
      <c r="I255" s="46" t="str">
        <f t="shared" si="22"/>
        <v xml:space="preserve"> </v>
      </c>
    </row>
    <row r="256" spans="1:9" ht="16" customHeight="1">
      <c r="A256" s="30" t="str">
        <f t="shared" si="23"/>
        <v xml:space="preserve"> </v>
      </c>
      <c r="B256" s="33"/>
      <c r="C256" s="31"/>
      <c r="F256" s="47" t="str">
        <f t="shared" si="20"/>
        <v xml:space="preserve"> </v>
      </c>
      <c r="G256" s="45" t="str">
        <f t="shared" si="21"/>
        <v xml:space="preserve"> </v>
      </c>
      <c r="H256" s="45" t="str">
        <f>IFERROR(IF(ISNUMBER(I256),(IF(I256&lt;('Steps 1+2'!$H$11),((I256/('Steps 1+2'!$H$11))*3+1),((I256-('Steps 1+2'!$H$11))/(('Steps 1+2'!$E$17)-('Steps 1+2'!$H$11))*2+4)))," ")," ")</f>
        <v xml:space="preserve"> </v>
      </c>
      <c r="I256" s="46" t="str">
        <f t="shared" si="22"/>
        <v xml:space="preserve"> </v>
      </c>
    </row>
    <row r="257" spans="1:9" ht="16" customHeight="1">
      <c r="A257" s="30" t="str">
        <f t="shared" si="23"/>
        <v xml:space="preserve"> </v>
      </c>
      <c r="B257" s="33"/>
      <c r="C257" s="31"/>
      <c r="F257" s="47" t="str">
        <f t="shared" si="20"/>
        <v xml:space="preserve"> </v>
      </c>
      <c r="G257" s="45" t="str">
        <f t="shared" si="21"/>
        <v xml:space="preserve"> </v>
      </c>
      <c r="H257" s="45" t="str">
        <f>IFERROR(IF(ISNUMBER(I257),(IF(I257&lt;('Steps 1+2'!$H$11),((I257/('Steps 1+2'!$H$11))*3+1),((I257-('Steps 1+2'!$H$11))/(('Steps 1+2'!$E$17)-('Steps 1+2'!$H$11))*2+4)))," ")," ")</f>
        <v xml:space="preserve"> </v>
      </c>
      <c r="I257" s="46" t="str">
        <f t="shared" si="22"/>
        <v xml:space="preserve"> </v>
      </c>
    </row>
    <row r="258" spans="1:9" ht="16" customHeight="1">
      <c r="A258" s="30" t="str">
        <f t="shared" si="23"/>
        <v xml:space="preserve"> </v>
      </c>
      <c r="B258" s="33"/>
      <c r="C258" s="31"/>
      <c r="F258" s="47" t="str">
        <f t="shared" si="20"/>
        <v xml:space="preserve"> </v>
      </c>
      <c r="G258" s="45" t="str">
        <f t="shared" si="21"/>
        <v xml:space="preserve"> </v>
      </c>
      <c r="H258" s="45" t="str">
        <f>IFERROR(IF(ISNUMBER(I258),(IF(I258&lt;('Steps 1+2'!$H$11),((I258/('Steps 1+2'!$H$11))*3+1),((I258-('Steps 1+2'!$H$11))/(('Steps 1+2'!$E$17)-('Steps 1+2'!$H$11))*2+4)))," ")," ")</f>
        <v xml:space="preserve"> </v>
      </c>
      <c r="I258" s="46" t="str">
        <f t="shared" si="22"/>
        <v xml:space="preserve"> </v>
      </c>
    </row>
    <row r="259" spans="1:9" ht="16" customHeight="1">
      <c r="A259" s="30" t="str">
        <f t="shared" si="23"/>
        <v xml:space="preserve"> </v>
      </c>
      <c r="B259" s="33"/>
      <c r="C259" s="31"/>
      <c r="F259" s="47" t="str">
        <f t="shared" si="20"/>
        <v xml:space="preserve"> </v>
      </c>
      <c r="G259" s="45" t="str">
        <f t="shared" si="21"/>
        <v xml:space="preserve"> </v>
      </c>
      <c r="H259" s="45" t="str">
        <f>IFERROR(IF(ISNUMBER(I259),(IF(I259&lt;('Steps 1+2'!$H$11),((I259/('Steps 1+2'!$H$11))*3+1),((I259-('Steps 1+2'!$H$11))/(('Steps 1+2'!$E$17)-('Steps 1+2'!$H$11))*2+4)))," ")," ")</f>
        <v xml:space="preserve"> </v>
      </c>
      <c r="I259" s="46" t="str">
        <f t="shared" si="22"/>
        <v xml:space="preserve"> </v>
      </c>
    </row>
    <row r="260" spans="1:9" ht="16" customHeight="1">
      <c r="A260" s="30" t="str">
        <f t="shared" si="23"/>
        <v xml:space="preserve"> </v>
      </c>
      <c r="B260" s="33"/>
      <c r="C260" s="31"/>
      <c r="F260" s="47" t="str">
        <f t="shared" si="20"/>
        <v xml:space="preserve"> </v>
      </c>
      <c r="G260" s="45" t="str">
        <f t="shared" si="21"/>
        <v xml:space="preserve"> </v>
      </c>
      <c r="H260" s="45" t="str">
        <f>IFERROR(IF(ISNUMBER(I260),(IF(I260&lt;('Steps 1+2'!$H$11),((I260/('Steps 1+2'!$H$11))*3+1),((I260-('Steps 1+2'!$H$11))/(('Steps 1+2'!$E$17)-('Steps 1+2'!$H$11))*2+4)))," ")," ")</f>
        <v xml:space="preserve"> </v>
      </c>
      <c r="I260" s="46" t="str">
        <f t="shared" si="22"/>
        <v xml:space="preserve"> </v>
      </c>
    </row>
    <row r="261" spans="1:9" ht="16" customHeight="1">
      <c r="A261" s="30" t="str">
        <f t="shared" si="23"/>
        <v xml:space="preserve"> </v>
      </c>
      <c r="B261" s="33"/>
      <c r="C261" s="31"/>
      <c r="F261" s="47" t="str">
        <f t="shared" si="20"/>
        <v xml:space="preserve"> </v>
      </c>
      <c r="G261" s="45" t="str">
        <f t="shared" si="21"/>
        <v xml:space="preserve"> </v>
      </c>
      <c r="H261" s="45" t="str">
        <f>IFERROR(IF(ISNUMBER(I261),(IF(I261&lt;('Steps 1+2'!$H$11),((I261/('Steps 1+2'!$H$11))*3+1),((I261-('Steps 1+2'!$H$11))/(('Steps 1+2'!$E$17)-('Steps 1+2'!$H$11))*2+4)))," ")," ")</f>
        <v xml:space="preserve"> </v>
      </c>
      <c r="I261" s="46" t="str">
        <f t="shared" si="22"/>
        <v xml:space="preserve"> </v>
      </c>
    </row>
    <row r="262" spans="1:9" ht="16" customHeight="1">
      <c r="A262" s="30" t="str">
        <f t="shared" si="23"/>
        <v xml:space="preserve"> </v>
      </c>
      <c r="B262" s="33"/>
      <c r="C262" s="31"/>
      <c r="F262" s="47" t="str">
        <f t="shared" si="20"/>
        <v xml:space="preserve"> </v>
      </c>
      <c r="G262" s="45" t="str">
        <f t="shared" si="21"/>
        <v xml:space="preserve"> </v>
      </c>
      <c r="H262" s="45" t="str">
        <f>IFERROR(IF(ISNUMBER(I262),(IF(I262&lt;('Steps 1+2'!$H$11),((I262/('Steps 1+2'!$H$11))*3+1),((I262-('Steps 1+2'!$H$11))/(('Steps 1+2'!$E$17)-('Steps 1+2'!$H$11))*2+4)))," ")," ")</f>
        <v xml:space="preserve"> </v>
      </c>
      <c r="I262" s="46" t="str">
        <f t="shared" si="22"/>
        <v xml:space="preserve"> </v>
      </c>
    </row>
    <row r="263" spans="1:9" ht="16" customHeight="1">
      <c r="A263" s="30" t="str">
        <f t="shared" si="23"/>
        <v xml:space="preserve"> </v>
      </c>
      <c r="B263" s="33"/>
      <c r="C263" s="31"/>
      <c r="F263" s="47" t="str">
        <f t="shared" si="20"/>
        <v xml:space="preserve"> </v>
      </c>
      <c r="G263" s="45" t="str">
        <f t="shared" si="21"/>
        <v xml:space="preserve"> </v>
      </c>
      <c r="H263" s="45" t="str">
        <f>IFERROR(IF(ISNUMBER(I263),(IF(I263&lt;('Steps 1+2'!$H$11),((I263/('Steps 1+2'!$H$11))*3+1),((I263-('Steps 1+2'!$H$11))/(('Steps 1+2'!$E$17)-('Steps 1+2'!$H$11))*2+4)))," ")," ")</f>
        <v xml:space="preserve"> </v>
      </c>
      <c r="I263" s="46" t="str">
        <f t="shared" si="22"/>
        <v xml:space="preserve"> </v>
      </c>
    </row>
    <row r="264" spans="1:9" ht="16" customHeight="1">
      <c r="A264" s="30" t="str">
        <f t="shared" si="23"/>
        <v xml:space="preserve"> </v>
      </c>
      <c r="B264" s="33"/>
      <c r="C264" s="31"/>
      <c r="F264" s="47" t="str">
        <f t="shared" si="20"/>
        <v xml:space="preserve"> </v>
      </c>
      <c r="G264" s="45" t="str">
        <f t="shared" si="21"/>
        <v xml:space="preserve"> </v>
      </c>
      <c r="H264" s="45" t="str">
        <f>IFERROR(IF(ISNUMBER(I264),(IF(I264&lt;('Steps 1+2'!$H$11),((I264/('Steps 1+2'!$H$11))*3+1),((I264-('Steps 1+2'!$H$11))/(('Steps 1+2'!$E$17)-('Steps 1+2'!$H$11))*2+4)))," ")," ")</f>
        <v xml:space="preserve"> </v>
      </c>
      <c r="I264" s="46" t="str">
        <f t="shared" si="22"/>
        <v xml:space="preserve"> </v>
      </c>
    </row>
    <row r="265" spans="1:9" ht="16" customHeight="1">
      <c r="A265" s="30" t="str">
        <f t="shared" si="23"/>
        <v xml:space="preserve"> </v>
      </c>
      <c r="B265" s="33"/>
      <c r="C265" s="31"/>
      <c r="F265" s="47" t="str">
        <f t="shared" si="20"/>
        <v xml:space="preserve"> </v>
      </c>
      <c r="G265" s="45" t="str">
        <f t="shared" si="21"/>
        <v xml:space="preserve"> </v>
      </c>
      <c r="H265" s="45" t="str">
        <f>IFERROR(IF(ISNUMBER(I265),(IF(I265&lt;('Steps 1+2'!$H$11),((I265/('Steps 1+2'!$H$11))*3+1),((I265-('Steps 1+2'!$H$11))/(('Steps 1+2'!$E$17)-('Steps 1+2'!$H$11))*2+4)))," ")," ")</f>
        <v xml:space="preserve"> </v>
      </c>
      <c r="I265" s="46" t="str">
        <f t="shared" si="22"/>
        <v xml:space="preserve"> </v>
      </c>
    </row>
    <row r="266" spans="1:9" ht="16" customHeight="1">
      <c r="A266" s="30" t="str">
        <f t="shared" si="23"/>
        <v xml:space="preserve"> </v>
      </c>
      <c r="B266" s="33"/>
      <c r="C266" s="31"/>
      <c r="F266" s="47" t="str">
        <f t="shared" si="20"/>
        <v xml:space="preserve"> </v>
      </c>
      <c r="G266" s="45" t="str">
        <f t="shared" si="21"/>
        <v xml:space="preserve"> </v>
      </c>
      <c r="H266" s="45" t="str">
        <f>IFERROR(IF(ISNUMBER(I266),(IF(I266&lt;('Steps 1+2'!$H$11),((I266/('Steps 1+2'!$H$11))*3+1),((I266-('Steps 1+2'!$H$11))/(('Steps 1+2'!$E$17)-('Steps 1+2'!$H$11))*2+4)))," ")," ")</f>
        <v xml:space="preserve"> </v>
      </c>
      <c r="I266" s="46" t="str">
        <f t="shared" si="22"/>
        <v xml:space="preserve"> </v>
      </c>
    </row>
    <row r="267" spans="1:9" ht="16" customHeight="1">
      <c r="A267" s="30" t="str">
        <f t="shared" si="23"/>
        <v xml:space="preserve"> </v>
      </c>
      <c r="B267" s="33"/>
      <c r="C267" s="31"/>
      <c r="F267" s="47" t="str">
        <f t="shared" si="20"/>
        <v xml:space="preserve"> </v>
      </c>
      <c r="G267" s="45" t="str">
        <f t="shared" si="21"/>
        <v xml:space="preserve"> </v>
      </c>
      <c r="H267" s="45" t="str">
        <f>IFERROR(IF(ISNUMBER(I267),(IF(I267&lt;('Steps 1+2'!$H$11),((I267/('Steps 1+2'!$H$11))*3+1),((I267-('Steps 1+2'!$H$11))/(('Steps 1+2'!$E$17)-('Steps 1+2'!$H$11))*2+4)))," ")," ")</f>
        <v xml:space="preserve"> </v>
      </c>
      <c r="I267" s="46" t="str">
        <f t="shared" si="22"/>
        <v xml:space="preserve"> </v>
      </c>
    </row>
    <row r="268" spans="1:9" ht="16" customHeight="1">
      <c r="A268" s="30" t="str">
        <f t="shared" si="23"/>
        <v xml:space="preserve"> </v>
      </c>
      <c r="B268" s="33"/>
      <c r="C268" s="31"/>
      <c r="F268" s="47" t="str">
        <f t="shared" si="20"/>
        <v xml:space="preserve"> </v>
      </c>
      <c r="G268" s="45" t="str">
        <f t="shared" si="21"/>
        <v xml:space="preserve"> </v>
      </c>
      <c r="H268" s="45" t="str">
        <f>IFERROR(IF(ISNUMBER(I268),(IF(I268&lt;('Steps 1+2'!$H$11),((I268/('Steps 1+2'!$H$11))*3+1),((I268-('Steps 1+2'!$H$11))/(('Steps 1+2'!$E$17)-('Steps 1+2'!$H$11))*2+4)))," ")," ")</f>
        <v xml:space="preserve"> </v>
      </c>
      <c r="I268" s="46" t="str">
        <f t="shared" si="22"/>
        <v xml:space="preserve"> </v>
      </c>
    </row>
    <row r="269" spans="1:9" ht="16" customHeight="1">
      <c r="A269" s="30" t="str">
        <f t="shared" si="23"/>
        <v xml:space="preserve"> </v>
      </c>
      <c r="B269" s="33"/>
      <c r="C269" s="31"/>
      <c r="F269" s="47" t="str">
        <f t="shared" si="20"/>
        <v xml:space="preserve"> </v>
      </c>
      <c r="G269" s="45" t="str">
        <f t="shared" si="21"/>
        <v xml:space="preserve"> </v>
      </c>
      <c r="H269" s="45" t="str">
        <f>IFERROR(IF(ISNUMBER(I269),(IF(I269&lt;('Steps 1+2'!$H$11),((I269/('Steps 1+2'!$H$11))*3+1),((I269-('Steps 1+2'!$H$11))/(('Steps 1+2'!$E$17)-('Steps 1+2'!$H$11))*2+4)))," ")," ")</f>
        <v xml:space="preserve"> </v>
      </c>
      <c r="I269" s="46" t="str">
        <f t="shared" si="22"/>
        <v xml:space="preserve"> </v>
      </c>
    </row>
    <row r="270" spans="1:9" ht="16" customHeight="1">
      <c r="A270" s="30" t="str">
        <f t="shared" si="23"/>
        <v xml:space="preserve"> </v>
      </c>
      <c r="B270" s="33"/>
      <c r="C270" s="31"/>
      <c r="F270" s="47" t="str">
        <f t="shared" si="20"/>
        <v xml:space="preserve"> </v>
      </c>
      <c r="G270" s="45" t="str">
        <f t="shared" si="21"/>
        <v xml:space="preserve"> </v>
      </c>
      <c r="H270" s="45" t="str">
        <f>IFERROR(IF(ISNUMBER(I270),(IF(I270&lt;('Steps 1+2'!$H$11),((I270/('Steps 1+2'!$H$11))*3+1),((I270-('Steps 1+2'!$H$11))/(('Steps 1+2'!$E$17)-('Steps 1+2'!$H$11))*2+4)))," ")," ")</f>
        <v xml:space="preserve"> </v>
      </c>
      <c r="I270" s="46" t="str">
        <f t="shared" si="22"/>
        <v xml:space="preserve"> </v>
      </c>
    </row>
    <row r="271" spans="1:9" ht="16" customHeight="1">
      <c r="A271" s="30" t="str">
        <f t="shared" si="23"/>
        <v xml:space="preserve"> </v>
      </c>
      <c r="B271" s="33"/>
      <c r="C271" s="31"/>
      <c r="F271" s="47" t="str">
        <f t="shared" si="20"/>
        <v xml:space="preserve"> </v>
      </c>
      <c r="G271" s="45" t="str">
        <f t="shared" si="21"/>
        <v xml:space="preserve"> </v>
      </c>
      <c r="H271" s="45" t="str">
        <f>IFERROR(IF(ISNUMBER(I271),(IF(I271&lt;('Steps 1+2'!$H$11),((I271/('Steps 1+2'!$H$11))*3+1),((I271-('Steps 1+2'!$H$11))/(('Steps 1+2'!$E$17)-('Steps 1+2'!$H$11))*2+4)))," ")," ")</f>
        <v xml:space="preserve"> </v>
      </c>
      <c r="I271" s="46" t="str">
        <f t="shared" si="22"/>
        <v xml:space="preserve"> </v>
      </c>
    </row>
    <row r="272" spans="1:9" ht="16" customHeight="1">
      <c r="A272" s="30" t="str">
        <f t="shared" si="23"/>
        <v xml:space="preserve"> </v>
      </c>
      <c r="B272" s="33"/>
      <c r="C272" s="31"/>
      <c r="F272" s="47" t="str">
        <f t="shared" ref="F272:F335" si="24">IFERROR(G272," ")</f>
        <v xml:space="preserve"> </v>
      </c>
      <c r="G272" s="45" t="str">
        <f t="shared" ref="G272:G335" si="25">IFERROR(IF(AND(H272&gt;6,ISNUMBER(H272)),6,IF(AND(H272&gt;3.5,H272&lt;4),3.5,ROUND(H272/5,1)*5))," ")</f>
        <v xml:space="preserve"> </v>
      </c>
      <c r="H272" s="45" t="str">
        <f>IFERROR(IF(ISNUMBER(I272),(IF(I272&lt;('Steps 1+2'!$H$11),((I272/('Steps 1+2'!$H$11))*3+1),((I272-('Steps 1+2'!$H$11))/(('Steps 1+2'!$E$17)-('Steps 1+2'!$H$11))*2+4)))," ")," ")</f>
        <v xml:space="preserve"> </v>
      </c>
      <c r="I272" s="46" t="str">
        <f t="shared" ref="I272:I335" si="26">IF(ISNUMBER(J272),SUM(J272:AB272)," ")</f>
        <v xml:space="preserve"> </v>
      </c>
    </row>
    <row r="273" spans="1:9" ht="16" customHeight="1">
      <c r="A273" s="30" t="str">
        <f t="shared" ref="A273:A336" si="27">(IF(ISTEXT(D273),A272+1," "))</f>
        <v xml:space="preserve"> </v>
      </c>
      <c r="B273" s="33"/>
      <c r="C273" s="31"/>
      <c r="F273" s="47" t="str">
        <f t="shared" si="24"/>
        <v xml:space="preserve"> </v>
      </c>
      <c r="G273" s="45" t="str">
        <f t="shared" si="25"/>
        <v xml:space="preserve"> </v>
      </c>
      <c r="H273" s="45" t="str">
        <f>IFERROR(IF(ISNUMBER(I273),(IF(I273&lt;('Steps 1+2'!$H$11),((I273/('Steps 1+2'!$H$11))*3+1),((I273-('Steps 1+2'!$H$11))/(('Steps 1+2'!$E$17)-('Steps 1+2'!$H$11))*2+4)))," ")," ")</f>
        <v xml:space="preserve"> </v>
      </c>
      <c r="I273" s="46" t="str">
        <f t="shared" si="26"/>
        <v xml:space="preserve"> </v>
      </c>
    </row>
    <row r="274" spans="1:9" ht="16" customHeight="1">
      <c r="A274" s="30" t="str">
        <f t="shared" si="27"/>
        <v xml:space="preserve"> </v>
      </c>
      <c r="B274" s="33"/>
      <c r="C274" s="31"/>
      <c r="F274" s="47" t="str">
        <f t="shared" si="24"/>
        <v xml:space="preserve"> </v>
      </c>
      <c r="G274" s="45" t="str">
        <f t="shared" si="25"/>
        <v xml:space="preserve"> </v>
      </c>
      <c r="H274" s="45" t="str">
        <f>IFERROR(IF(ISNUMBER(I274),(IF(I274&lt;('Steps 1+2'!$H$11),((I274/('Steps 1+2'!$H$11))*3+1),((I274-('Steps 1+2'!$H$11))/(('Steps 1+2'!$E$17)-('Steps 1+2'!$H$11))*2+4)))," ")," ")</f>
        <v xml:space="preserve"> </v>
      </c>
      <c r="I274" s="46" t="str">
        <f t="shared" si="26"/>
        <v xml:space="preserve"> </v>
      </c>
    </row>
    <row r="275" spans="1:9" ht="16" customHeight="1">
      <c r="A275" s="30" t="str">
        <f t="shared" si="27"/>
        <v xml:space="preserve"> </v>
      </c>
      <c r="B275" s="33"/>
      <c r="C275" s="31"/>
      <c r="F275" s="47" t="str">
        <f t="shared" si="24"/>
        <v xml:space="preserve"> </v>
      </c>
      <c r="G275" s="45" t="str">
        <f t="shared" si="25"/>
        <v xml:space="preserve"> </v>
      </c>
      <c r="H275" s="45" t="str">
        <f>IFERROR(IF(ISNUMBER(I275),(IF(I275&lt;('Steps 1+2'!$H$11),((I275/('Steps 1+2'!$H$11))*3+1),((I275-('Steps 1+2'!$H$11))/(('Steps 1+2'!$E$17)-('Steps 1+2'!$H$11))*2+4)))," ")," ")</f>
        <v xml:space="preserve"> </v>
      </c>
      <c r="I275" s="46" t="str">
        <f t="shared" si="26"/>
        <v xml:space="preserve"> </v>
      </c>
    </row>
    <row r="276" spans="1:9" ht="16" customHeight="1">
      <c r="A276" s="30" t="str">
        <f t="shared" si="27"/>
        <v xml:space="preserve"> </v>
      </c>
      <c r="B276" s="33"/>
      <c r="C276" s="31"/>
      <c r="F276" s="47" t="str">
        <f t="shared" si="24"/>
        <v xml:space="preserve"> </v>
      </c>
      <c r="G276" s="45" t="str">
        <f t="shared" si="25"/>
        <v xml:space="preserve"> </v>
      </c>
      <c r="H276" s="45" t="str">
        <f>IFERROR(IF(ISNUMBER(I276),(IF(I276&lt;('Steps 1+2'!$H$11),((I276/('Steps 1+2'!$H$11))*3+1),((I276-('Steps 1+2'!$H$11))/(('Steps 1+2'!$E$17)-('Steps 1+2'!$H$11))*2+4)))," ")," ")</f>
        <v xml:space="preserve"> </v>
      </c>
      <c r="I276" s="46" t="str">
        <f t="shared" si="26"/>
        <v xml:space="preserve"> </v>
      </c>
    </row>
    <row r="277" spans="1:9" ht="16" customHeight="1">
      <c r="A277" s="30" t="str">
        <f t="shared" si="27"/>
        <v xml:space="preserve"> </v>
      </c>
      <c r="B277" s="33"/>
      <c r="C277" s="31"/>
      <c r="F277" s="47" t="str">
        <f t="shared" si="24"/>
        <v xml:space="preserve"> </v>
      </c>
      <c r="G277" s="45" t="str">
        <f t="shared" si="25"/>
        <v xml:space="preserve"> </v>
      </c>
      <c r="H277" s="45" t="str">
        <f>IFERROR(IF(ISNUMBER(I277),(IF(I277&lt;('Steps 1+2'!$H$11),((I277/('Steps 1+2'!$H$11))*3+1),((I277-('Steps 1+2'!$H$11))/(('Steps 1+2'!$E$17)-('Steps 1+2'!$H$11))*2+4)))," ")," ")</f>
        <v xml:space="preserve"> </v>
      </c>
      <c r="I277" s="46" t="str">
        <f t="shared" si="26"/>
        <v xml:space="preserve"> </v>
      </c>
    </row>
    <row r="278" spans="1:9" ht="16" customHeight="1">
      <c r="A278" s="30" t="str">
        <f t="shared" si="27"/>
        <v xml:space="preserve"> </v>
      </c>
      <c r="B278" s="33"/>
      <c r="C278" s="31"/>
      <c r="F278" s="47" t="str">
        <f t="shared" si="24"/>
        <v xml:space="preserve"> </v>
      </c>
      <c r="G278" s="45" t="str">
        <f t="shared" si="25"/>
        <v xml:space="preserve"> </v>
      </c>
      <c r="H278" s="45" t="str">
        <f>IFERROR(IF(ISNUMBER(I278),(IF(I278&lt;('Steps 1+2'!$H$11),((I278/('Steps 1+2'!$H$11))*3+1),((I278-('Steps 1+2'!$H$11))/(('Steps 1+2'!$E$17)-('Steps 1+2'!$H$11))*2+4)))," ")," ")</f>
        <v xml:space="preserve"> </v>
      </c>
      <c r="I278" s="46" t="str">
        <f t="shared" si="26"/>
        <v xml:space="preserve"> </v>
      </c>
    </row>
    <row r="279" spans="1:9" ht="16" customHeight="1">
      <c r="A279" s="30" t="str">
        <f t="shared" si="27"/>
        <v xml:space="preserve"> </v>
      </c>
      <c r="B279" s="33"/>
      <c r="C279" s="31"/>
      <c r="F279" s="47" t="str">
        <f t="shared" si="24"/>
        <v xml:space="preserve"> </v>
      </c>
      <c r="G279" s="45" t="str">
        <f t="shared" si="25"/>
        <v xml:space="preserve"> </v>
      </c>
      <c r="H279" s="45" t="str">
        <f>IFERROR(IF(ISNUMBER(I279),(IF(I279&lt;('Steps 1+2'!$H$11),((I279/('Steps 1+2'!$H$11))*3+1),((I279-('Steps 1+2'!$H$11))/(('Steps 1+2'!$E$17)-('Steps 1+2'!$H$11))*2+4)))," ")," ")</f>
        <v xml:space="preserve"> </v>
      </c>
      <c r="I279" s="46" t="str">
        <f t="shared" si="26"/>
        <v xml:space="preserve"> </v>
      </c>
    </row>
    <row r="280" spans="1:9" ht="16" customHeight="1">
      <c r="A280" s="30" t="str">
        <f t="shared" si="27"/>
        <v xml:space="preserve"> </v>
      </c>
      <c r="B280" s="33"/>
      <c r="C280" s="31"/>
      <c r="F280" s="47" t="str">
        <f t="shared" si="24"/>
        <v xml:space="preserve"> </v>
      </c>
      <c r="G280" s="45" t="str">
        <f t="shared" si="25"/>
        <v xml:space="preserve"> </v>
      </c>
      <c r="H280" s="45" t="str">
        <f>IFERROR(IF(ISNUMBER(I280),(IF(I280&lt;('Steps 1+2'!$H$11),((I280/('Steps 1+2'!$H$11))*3+1),((I280-('Steps 1+2'!$H$11))/(('Steps 1+2'!$E$17)-('Steps 1+2'!$H$11))*2+4)))," ")," ")</f>
        <v xml:space="preserve"> </v>
      </c>
      <c r="I280" s="46" t="str">
        <f t="shared" si="26"/>
        <v xml:space="preserve"> </v>
      </c>
    </row>
    <row r="281" spans="1:9" ht="16" customHeight="1">
      <c r="A281" s="30" t="str">
        <f t="shared" si="27"/>
        <v xml:space="preserve"> </v>
      </c>
      <c r="B281" s="33"/>
      <c r="C281" s="31"/>
      <c r="F281" s="47" t="str">
        <f t="shared" si="24"/>
        <v xml:space="preserve"> </v>
      </c>
      <c r="G281" s="45" t="str">
        <f t="shared" si="25"/>
        <v xml:space="preserve"> </v>
      </c>
      <c r="H281" s="45" t="str">
        <f>IFERROR(IF(ISNUMBER(I281),(IF(I281&lt;('Steps 1+2'!$H$11),((I281/('Steps 1+2'!$H$11))*3+1),((I281-('Steps 1+2'!$H$11))/(('Steps 1+2'!$E$17)-('Steps 1+2'!$H$11))*2+4)))," ")," ")</f>
        <v xml:space="preserve"> </v>
      </c>
      <c r="I281" s="46" t="str">
        <f t="shared" si="26"/>
        <v xml:space="preserve"> </v>
      </c>
    </row>
    <row r="282" spans="1:9" ht="16" customHeight="1">
      <c r="A282" s="30" t="str">
        <f t="shared" si="27"/>
        <v xml:space="preserve"> </v>
      </c>
      <c r="B282" s="33"/>
      <c r="C282" s="31"/>
      <c r="F282" s="47" t="str">
        <f t="shared" si="24"/>
        <v xml:space="preserve"> </v>
      </c>
      <c r="G282" s="45" t="str">
        <f t="shared" si="25"/>
        <v xml:space="preserve"> </v>
      </c>
      <c r="H282" s="45" t="str">
        <f>IFERROR(IF(ISNUMBER(I282),(IF(I282&lt;('Steps 1+2'!$H$11),((I282/('Steps 1+2'!$H$11))*3+1),((I282-('Steps 1+2'!$H$11))/(('Steps 1+2'!$E$17)-('Steps 1+2'!$H$11))*2+4)))," ")," ")</f>
        <v xml:space="preserve"> </v>
      </c>
      <c r="I282" s="46" t="str">
        <f t="shared" si="26"/>
        <v xml:space="preserve"> </v>
      </c>
    </row>
    <row r="283" spans="1:9" ht="16" customHeight="1">
      <c r="A283" s="30" t="str">
        <f t="shared" si="27"/>
        <v xml:space="preserve"> </v>
      </c>
      <c r="B283" s="33"/>
      <c r="C283" s="31"/>
      <c r="F283" s="47" t="str">
        <f t="shared" si="24"/>
        <v xml:space="preserve"> </v>
      </c>
      <c r="G283" s="45" t="str">
        <f t="shared" si="25"/>
        <v xml:space="preserve"> </v>
      </c>
      <c r="H283" s="45" t="str">
        <f>IFERROR(IF(ISNUMBER(I283),(IF(I283&lt;('Steps 1+2'!$H$11),((I283/('Steps 1+2'!$H$11))*3+1),((I283-('Steps 1+2'!$H$11))/(('Steps 1+2'!$E$17)-('Steps 1+2'!$H$11))*2+4)))," ")," ")</f>
        <v xml:space="preserve"> </v>
      </c>
      <c r="I283" s="46" t="str">
        <f t="shared" si="26"/>
        <v xml:space="preserve"> </v>
      </c>
    </row>
    <row r="284" spans="1:9" ht="16" customHeight="1">
      <c r="A284" s="30" t="str">
        <f t="shared" si="27"/>
        <v xml:space="preserve"> </v>
      </c>
      <c r="B284" s="33"/>
      <c r="C284" s="31"/>
      <c r="F284" s="47" t="str">
        <f t="shared" si="24"/>
        <v xml:space="preserve"> </v>
      </c>
      <c r="G284" s="45" t="str">
        <f t="shared" si="25"/>
        <v xml:space="preserve"> </v>
      </c>
      <c r="H284" s="45" t="str">
        <f>IFERROR(IF(ISNUMBER(I284),(IF(I284&lt;('Steps 1+2'!$H$11),((I284/('Steps 1+2'!$H$11))*3+1),((I284-('Steps 1+2'!$H$11))/(('Steps 1+2'!$E$17)-('Steps 1+2'!$H$11))*2+4)))," ")," ")</f>
        <v xml:space="preserve"> </v>
      </c>
      <c r="I284" s="46" t="str">
        <f t="shared" si="26"/>
        <v xml:space="preserve"> </v>
      </c>
    </row>
    <row r="285" spans="1:9" ht="16" customHeight="1">
      <c r="A285" s="30" t="str">
        <f t="shared" si="27"/>
        <v xml:space="preserve"> </v>
      </c>
      <c r="B285" s="33"/>
      <c r="C285" s="31"/>
      <c r="F285" s="47" t="str">
        <f t="shared" si="24"/>
        <v xml:space="preserve"> </v>
      </c>
      <c r="G285" s="45" t="str">
        <f t="shared" si="25"/>
        <v xml:space="preserve"> </v>
      </c>
      <c r="H285" s="45" t="str">
        <f>IFERROR(IF(ISNUMBER(I285),(IF(I285&lt;('Steps 1+2'!$H$11),((I285/('Steps 1+2'!$H$11))*3+1),((I285-('Steps 1+2'!$H$11))/(('Steps 1+2'!$E$17)-('Steps 1+2'!$H$11))*2+4)))," ")," ")</f>
        <v xml:space="preserve"> </v>
      </c>
      <c r="I285" s="46" t="str">
        <f t="shared" si="26"/>
        <v xml:space="preserve"> </v>
      </c>
    </row>
    <row r="286" spans="1:9" ht="16" customHeight="1">
      <c r="A286" s="30" t="str">
        <f t="shared" si="27"/>
        <v xml:space="preserve"> </v>
      </c>
      <c r="B286" s="33"/>
      <c r="C286" s="31"/>
      <c r="F286" s="47" t="str">
        <f t="shared" si="24"/>
        <v xml:space="preserve"> </v>
      </c>
      <c r="G286" s="45" t="str">
        <f t="shared" si="25"/>
        <v xml:space="preserve"> </v>
      </c>
      <c r="H286" s="45" t="str">
        <f>IFERROR(IF(ISNUMBER(I286),(IF(I286&lt;('Steps 1+2'!$H$11),((I286/('Steps 1+2'!$H$11))*3+1),((I286-('Steps 1+2'!$H$11))/(('Steps 1+2'!$E$17)-('Steps 1+2'!$H$11))*2+4)))," ")," ")</f>
        <v xml:space="preserve"> </v>
      </c>
      <c r="I286" s="46" t="str">
        <f t="shared" si="26"/>
        <v xml:space="preserve"> </v>
      </c>
    </row>
    <row r="287" spans="1:9" ht="16" customHeight="1">
      <c r="A287" s="30" t="str">
        <f t="shared" si="27"/>
        <v xml:space="preserve"> </v>
      </c>
      <c r="B287" s="33"/>
      <c r="C287" s="31"/>
      <c r="F287" s="47" t="str">
        <f t="shared" si="24"/>
        <v xml:space="preserve"> </v>
      </c>
      <c r="G287" s="45" t="str">
        <f t="shared" si="25"/>
        <v xml:space="preserve"> </v>
      </c>
      <c r="H287" s="45" t="str">
        <f>IFERROR(IF(ISNUMBER(I287),(IF(I287&lt;('Steps 1+2'!$H$11),((I287/('Steps 1+2'!$H$11))*3+1),((I287-('Steps 1+2'!$H$11))/(('Steps 1+2'!$E$17)-('Steps 1+2'!$H$11))*2+4)))," ")," ")</f>
        <v xml:space="preserve"> </v>
      </c>
      <c r="I287" s="46" t="str">
        <f t="shared" si="26"/>
        <v xml:space="preserve"> </v>
      </c>
    </row>
    <row r="288" spans="1:9" ht="16" customHeight="1">
      <c r="A288" s="30" t="str">
        <f t="shared" si="27"/>
        <v xml:space="preserve"> </v>
      </c>
      <c r="B288" s="33"/>
      <c r="C288" s="31"/>
      <c r="F288" s="47" t="str">
        <f t="shared" si="24"/>
        <v xml:space="preserve"> </v>
      </c>
      <c r="G288" s="45" t="str">
        <f t="shared" si="25"/>
        <v xml:space="preserve"> </v>
      </c>
      <c r="H288" s="45" t="str">
        <f>IFERROR(IF(ISNUMBER(I288),(IF(I288&lt;('Steps 1+2'!$H$11),((I288/('Steps 1+2'!$H$11))*3+1),((I288-('Steps 1+2'!$H$11))/(('Steps 1+2'!$E$17)-('Steps 1+2'!$H$11))*2+4)))," ")," ")</f>
        <v xml:space="preserve"> </v>
      </c>
      <c r="I288" s="46" t="str">
        <f t="shared" si="26"/>
        <v xml:space="preserve"> </v>
      </c>
    </row>
    <row r="289" spans="1:9" ht="16" customHeight="1">
      <c r="A289" s="30" t="str">
        <f t="shared" si="27"/>
        <v xml:space="preserve"> </v>
      </c>
      <c r="B289" s="33"/>
      <c r="C289" s="31"/>
      <c r="F289" s="47" t="str">
        <f t="shared" si="24"/>
        <v xml:space="preserve"> </v>
      </c>
      <c r="G289" s="45" t="str">
        <f t="shared" si="25"/>
        <v xml:space="preserve"> </v>
      </c>
      <c r="H289" s="45" t="str">
        <f>IFERROR(IF(ISNUMBER(I289),(IF(I289&lt;('Steps 1+2'!$H$11),((I289/('Steps 1+2'!$H$11))*3+1),((I289-('Steps 1+2'!$H$11))/(('Steps 1+2'!$E$17)-('Steps 1+2'!$H$11))*2+4)))," ")," ")</f>
        <v xml:space="preserve"> </v>
      </c>
      <c r="I289" s="46" t="str">
        <f t="shared" si="26"/>
        <v xml:space="preserve"> </v>
      </c>
    </row>
    <row r="290" spans="1:9" ht="16" customHeight="1">
      <c r="A290" s="30" t="str">
        <f t="shared" si="27"/>
        <v xml:space="preserve"> </v>
      </c>
      <c r="B290" s="33"/>
      <c r="C290" s="31"/>
      <c r="F290" s="47" t="str">
        <f t="shared" si="24"/>
        <v xml:space="preserve"> </v>
      </c>
      <c r="G290" s="45" t="str">
        <f t="shared" si="25"/>
        <v xml:space="preserve"> </v>
      </c>
      <c r="H290" s="45" t="str">
        <f>IFERROR(IF(ISNUMBER(I290),(IF(I290&lt;('Steps 1+2'!$H$11),((I290/('Steps 1+2'!$H$11))*3+1),((I290-('Steps 1+2'!$H$11))/(('Steps 1+2'!$E$17)-('Steps 1+2'!$H$11))*2+4)))," ")," ")</f>
        <v xml:space="preserve"> </v>
      </c>
      <c r="I290" s="46" t="str">
        <f t="shared" si="26"/>
        <v xml:space="preserve"> </v>
      </c>
    </row>
    <row r="291" spans="1:9" ht="16" customHeight="1">
      <c r="A291" s="30" t="str">
        <f t="shared" si="27"/>
        <v xml:space="preserve"> </v>
      </c>
      <c r="B291" s="33"/>
      <c r="C291" s="31"/>
      <c r="F291" s="47" t="str">
        <f t="shared" si="24"/>
        <v xml:space="preserve"> </v>
      </c>
      <c r="G291" s="45" t="str">
        <f t="shared" si="25"/>
        <v xml:space="preserve"> </v>
      </c>
      <c r="H291" s="45" t="str">
        <f>IFERROR(IF(ISNUMBER(I291),(IF(I291&lt;('Steps 1+2'!$H$11),((I291/('Steps 1+2'!$H$11))*3+1),((I291-('Steps 1+2'!$H$11))/(('Steps 1+2'!$E$17)-('Steps 1+2'!$H$11))*2+4)))," ")," ")</f>
        <v xml:space="preserve"> </v>
      </c>
      <c r="I291" s="46" t="str">
        <f t="shared" si="26"/>
        <v xml:space="preserve"> </v>
      </c>
    </row>
    <row r="292" spans="1:9" ht="16" customHeight="1">
      <c r="A292" s="30" t="str">
        <f t="shared" si="27"/>
        <v xml:space="preserve"> </v>
      </c>
      <c r="B292" s="33"/>
      <c r="C292" s="31"/>
      <c r="F292" s="47" t="str">
        <f t="shared" si="24"/>
        <v xml:space="preserve"> </v>
      </c>
      <c r="G292" s="45" t="str">
        <f t="shared" si="25"/>
        <v xml:space="preserve"> </v>
      </c>
      <c r="H292" s="45" t="str">
        <f>IFERROR(IF(ISNUMBER(I292),(IF(I292&lt;('Steps 1+2'!$H$11),((I292/('Steps 1+2'!$H$11))*3+1),((I292-('Steps 1+2'!$H$11))/(('Steps 1+2'!$E$17)-('Steps 1+2'!$H$11))*2+4)))," ")," ")</f>
        <v xml:space="preserve"> </v>
      </c>
      <c r="I292" s="46" t="str">
        <f t="shared" si="26"/>
        <v xml:space="preserve"> </v>
      </c>
    </row>
    <row r="293" spans="1:9" ht="16" customHeight="1">
      <c r="A293" s="30" t="str">
        <f t="shared" si="27"/>
        <v xml:space="preserve"> </v>
      </c>
      <c r="B293" s="33"/>
      <c r="C293" s="31"/>
      <c r="F293" s="47" t="str">
        <f t="shared" si="24"/>
        <v xml:space="preserve"> </v>
      </c>
      <c r="G293" s="45" t="str">
        <f t="shared" si="25"/>
        <v xml:space="preserve"> </v>
      </c>
      <c r="H293" s="45" t="str">
        <f>IFERROR(IF(ISNUMBER(I293),(IF(I293&lt;('Steps 1+2'!$H$11),((I293/('Steps 1+2'!$H$11))*3+1),((I293-('Steps 1+2'!$H$11))/(('Steps 1+2'!$E$17)-('Steps 1+2'!$H$11))*2+4)))," ")," ")</f>
        <v xml:space="preserve"> </v>
      </c>
      <c r="I293" s="46" t="str">
        <f t="shared" si="26"/>
        <v xml:space="preserve"> </v>
      </c>
    </row>
    <row r="294" spans="1:9" ht="16" customHeight="1">
      <c r="A294" s="30" t="str">
        <f t="shared" si="27"/>
        <v xml:space="preserve"> </v>
      </c>
      <c r="B294" s="33"/>
      <c r="C294" s="31"/>
      <c r="F294" s="47" t="str">
        <f t="shared" si="24"/>
        <v xml:space="preserve"> </v>
      </c>
      <c r="G294" s="45" t="str">
        <f t="shared" si="25"/>
        <v xml:space="preserve"> </v>
      </c>
      <c r="H294" s="45" t="str">
        <f>IFERROR(IF(ISNUMBER(I294),(IF(I294&lt;('Steps 1+2'!$H$11),((I294/('Steps 1+2'!$H$11))*3+1),((I294-('Steps 1+2'!$H$11))/(('Steps 1+2'!$E$17)-('Steps 1+2'!$H$11))*2+4)))," ")," ")</f>
        <v xml:space="preserve"> </v>
      </c>
      <c r="I294" s="46" t="str">
        <f t="shared" si="26"/>
        <v xml:space="preserve"> </v>
      </c>
    </row>
    <row r="295" spans="1:9" ht="16" customHeight="1">
      <c r="A295" s="30" t="str">
        <f t="shared" si="27"/>
        <v xml:space="preserve"> </v>
      </c>
      <c r="B295" s="33"/>
      <c r="C295" s="31"/>
      <c r="F295" s="47" t="str">
        <f t="shared" si="24"/>
        <v xml:space="preserve"> </v>
      </c>
      <c r="G295" s="45" t="str">
        <f t="shared" si="25"/>
        <v xml:space="preserve"> </v>
      </c>
      <c r="H295" s="45" t="str">
        <f>IFERROR(IF(ISNUMBER(I295),(IF(I295&lt;('Steps 1+2'!$H$11),((I295/('Steps 1+2'!$H$11))*3+1),((I295-('Steps 1+2'!$H$11))/(('Steps 1+2'!$E$17)-('Steps 1+2'!$H$11))*2+4)))," ")," ")</f>
        <v xml:space="preserve"> </v>
      </c>
      <c r="I295" s="46" t="str">
        <f t="shared" si="26"/>
        <v xml:space="preserve"> </v>
      </c>
    </row>
    <row r="296" spans="1:9" ht="16" customHeight="1">
      <c r="A296" s="30" t="str">
        <f t="shared" si="27"/>
        <v xml:space="preserve"> </v>
      </c>
      <c r="B296" s="33"/>
      <c r="C296" s="31"/>
      <c r="F296" s="47" t="str">
        <f t="shared" si="24"/>
        <v xml:space="preserve"> </v>
      </c>
      <c r="G296" s="45" t="str">
        <f t="shared" si="25"/>
        <v xml:space="preserve"> </v>
      </c>
      <c r="H296" s="45" t="str">
        <f>IFERROR(IF(ISNUMBER(I296),(IF(I296&lt;('Steps 1+2'!$H$11),((I296/('Steps 1+2'!$H$11))*3+1),((I296-('Steps 1+2'!$H$11))/(('Steps 1+2'!$E$17)-('Steps 1+2'!$H$11))*2+4)))," ")," ")</f>
        <v xml:space="preserve"> </v>
      </c>
      <c r="I296" s="46" t="str">
        <f t="shared" si="26"/>
        <v xml:space="preserve"> </v>
      </c>
    </row>
    <row r="297" spans="1:9" ht="16" customHeight="1">
      <c r="A297" s="30" t="str">
        <f t="shared" si="27"/>
        <v xml:space="preserve"> </v>
      </c>
      <c r="B297" s="33"/>
      <c r="C297" s="31"/>
      <c r="F297" s="47" t="str">
        <f t="shared" si="24"/>
        <v xml:space="preserve"> </v>
      </c>
      <c r="G297" s="45" t="str">
        <f t="shared" si="25"/>
        <v xml:space="preserve"> </v>
      </c>
      <c r="H297" s="45" t="str">
        <f>IFERROR(IF(ISNUMBER(I297),(IF(I297&lt;('Steps 1+2'!$H$11),((I297/('Steps 1+2'!$H$11))*3+1),((I297-('Steps 1+2'!$H$11))/(('Steps 1+2'!$E$17)-('Steps 1+2'!$H$11))*2+4)))," ")," ")</f>
        <v xml:space="preserve"> </v>
      </c>
      <c r="I297" s="46" t="str">
        <f t="shared" si="26"/>
        <v xml:space="preserve"> </v>
      </c>
    </row>
    <row r="298" spans="1:9" ht="16" customHeight="1">
      <c r="A298" s="30" t="str">
        <f t="shared" si="27"/>
        <v xml:space="preserve"> </v>
      </c>
      <c r="B298" s="33"/>
      <c r="C298" s="31"/>
      <c r="F298" s="47" t="str">
        <f t="shared" si="24"/>
        <v xml:space="preserve"> </v>
      </c>
      <c r="G298" s="45" t="str">
        <f t="shared" si="25"/>
        <v xml:space="preserve"> </v>
      </c>
      <c r="H298" s="45" t="str">
        <f>IFERROR(IF(ISNUMBER(I298),(IF(I298&lt;('Steps 1+2'!$H$11),((I298/('Steps 1+2'!$H$11))*3+1),((I298-('Steps 1+2'!$H$11))/(('Steps 1+2'!$E$17)-('Steps 1+2'!$H$11))*2+4)))," ")," ")</f>
        <v xml:space="preserve"> </v>
      </c>
      <c r="I298" s="46" t="str">
        <f t="shared" si="26"/>
        <v xml:space="preserve"> </v>
      </c>
    </row>
    <row r="299" spans="1:9" ht="16" customHeight="1">
      <c r="A299" s="30" t="str">
        <f t="shared" si="27"/>
        <v xml:space="preserve"> </v>
      </c>
      <c r="B299" s="33"/>
      <c r="C299" s="31"/>
      <c r="F299" s="47" t="str">
        <f t="shared" si="24"/>
        <v xml:space="preserve"> </v>
      </c>
      <c r="G299" s="45" t="str">
        <f t="shared" si="25"/>
        <v xml:space="preserve"> </v>
      </c>
      <c r="H299" s="45" t="str">
        <f>IFERROR(IF(ISNUMBER(I299),(IF(I299&lt;('Steps 1+2'!$H$11),((I299/('Steps 1+2'!$H$11))*3+1),((I299-('Steps 1+2'!$H$11))/(('Steps 1+2'!$E$17)-('Steps 1+2'!$H$11))*2+4)))," ")," ")</f>
        <v xml:space="preserve"> </v>
      </c>
      <c r="I299" s="46" t="str">
        <f t="shared" si="26"/>
        <v xml:space="preserve"> </v>
      </c>
    </row>
    <row r="300" spans="1:9" ht="16" customHeight="1">
      <c r="A300" s="30" t="str">
        <f t="shared" si="27"/>
        <v xml:space="preserve"> </v>
      </c>
      <c r="B300" s="33"/>
      <c r="C300" s="31"/>
      <c r="F300" s="47" t="str">
        <f t="shared" si="24"/>
        <v xml:space="preserve"> </v>
      </c>
      <c r="G300" s="45" t="str">
        <f t="shared" si="25"/>
        <v xml:space="preserve"> </v>
      </c>
      <c r="H300" s="45" t="str">
        <f>IFERROR(IF(ISNUMBER(I300),(IF(I300&lt;('Steps 1+2'!$H$11),((I300/('Steps 1+2'!$H$11))*3+1),((I300-('Steps 1+2'!$H$11))/(('Steps 1+2'!$E$17)-('Steps 1+2'!$H$11))*2+4)))," ")," ")</f>
        <v xml:space="preserve"> </v>
      </c>
      <c r="I300" s="46" t="str">
        <f t="shared" si="26"/>
        <v xml:space="preserve"> </v>
      </c>
    </row>
    <row r="301" spans="1:9" ht="16" customHeight="1">
      <c r="A301" s="30" t="str">
        <f t="shared" si="27"/>
        <v xml:space="preserve"> </v>
      </c>
      <c r="B301" s="33"/>
      <c r="C301" s="31"/>
      <c r="F301" s="47" t="str">
        <f t="shared" si="24"/>
        <v xml:space="preserve"> </v>
      </c>
      <c r="G301" s="45" t="str">
        <f t="shared" si="25"/>
        <v xml:space="preserve"> </v>
      </c>
      <c r="H301" s="45" t="str">
        <f>IFERROR(IF(ISNUMBER(I301),(IF(I301&lt;('Steps 1+2'!$H$11),((I301/('Steps 1+2'!$H$11))*3+1),((I301-('Steps 1+2'!$H$11))/(('Steps 1+2'!$E$17)-('Steps 1+2'!$H$11))*2+4)))," ")," ")</f>
        <v xml:space="preserve"> </v>
      </c>
      <c r="I301" s="46" t="str">
        <f t="shared" si="26"/>
        <v xml:space="preserve"> </v>
      </c>
    </row>
    <row r="302" spans="1:9" ht="16" customHeight="1">
      <c r="A302" s="30" t="str">
        <f t="shared" si="27"/>
        <v xml:space="preserve"> </v>
      </c>
      <c r="B302" s="33"/>
      <c r="C302" s="31"/>
      <c r="F302" s="47" t="str">
        <f t="shared" si="24"/>
        <v xml:space="preserve"> </v>
      </c>
      <c r="G302" s="45" t="str">
        <f t="shared" si="25"/>
        <v xml:space="preserve"> </v>
      </c>
      <c r="H302" s="45" t="str">
        <f>IFERROR(IF(ISNUMBER(I302),(IF(I302&lt;('Steps 1+2'!$H$11),((I302/('Steps 1+2'!$H$11))*3+1),((I302-('Steps 1+2'!$H$11))/(('Steps 1+2'!$E$17)-('Steps 1+2'!$H$11))*2+4)))," ")," ")</f>
        <v xml:space="preserve"> </v>
      </c>
      <c r="I302" s="46" t="str">
        <f t="shared" si="26"/>
        <v xml:space="preserve"> </v>
      </c>
    </row>
    <row r="303" spans="1:9" ht="16" customHeight="1">
      <c r="A303" s="30" t="str">
        <f t="shared" si="27"/>
        <v xml:space="preserve"> </v>
      </c>
      <c r="B303" s="33"/>
      <c r="C303" s="31"/>
      <c r="F303" s="47" t="str">
        <f t="shared" si="24"/>
        <v xml:space="preserve"> </v>
      </c>
      <c r="G303" s="45" t="str">
        <f t="shared" si="25"/>
        <v xml:space="preserve"> </v>
      </c>
      <c r="H303" s="45" t="str">
        <f>IFERROR(IF(ISNUMBER(I303),(IF(I303&lt;('Steps 1+2'!$H$11),((I303/('Steps 1+2'!$H$11))*3+1),((I303-('Steps 1+2'!$H$11))/(('Steps 1+2'!$E$17)-('Steps 1+2'!$H$11))*2+4)))," ")," ")</f>
        <v xml:space="preserve"> </v>
      </c>
      <c r="I303" s="46" t="str">
        <f t="shared" si="26"/>
        <v xml:space="preserve"> </v>
      </c>
    </row>
    <row r="304" spans="1:9" ht="16" customHeight="1">
      <c r="A304" s="30" t="str">
        <f t="shared" si="27"/>
        <v xml:space="preserve"> </v>
      </c>
      <c r="B304" s="33"/>
      <c r="C304" s="31"/>
      <c r="F304" s="47" t="str">
        <f t="shared" si="24"/>
        <v xml:space="preserve"> </v>
      </c>
      <c r="G304" s="45" t="str">
        <f t="shared" si="25"/>
        <v xml:space="preserve"> </v>
      </c>
      <c r="H304" s="45" t="str">
        <f>IFERROR(IF(ISNUMBER(I304),(IF(I304&lt;('Steps 1+2'!$H$11),((I304/('Steps 1+2'!$H$11))*3+1),((I304-('Steps 1+2'!$H$11))/(('Steps 1+2'!$E$17)-('Steps 1+2'!$H$11))*2+4)))," ")," ")</f>
        <v xml:space="preserve"> </v>
      </c>
      <c r="I304" s="46" t="str">
        <f t="shared" si="26"/>
        <v xml:space="preserve"> </v>
      </c>
    </row>
    <row r="305" spans="1:9" ht="16" customHeight="1">
      <c r="A305" s="30" t="str">
        <f t="shared" si="27"/>
        <v xml:space="preserve"> </v>
      </c>
      <c r="B305" s="33"/>
      <c r="C305" s="31"/>
      <c r="F305" s="47" t="str">
        <f t="shared" si="24"/>
        <v xml:space="preserve"> </v>
      </c>
      <c r="G305" s="45" t="str">
        <f t="shared" si="25"/>
        <v xml:space="preserve"> </v>
      </c>
      <c r="H305" s="45" t="str">
        <f>IFERROR(IF(ISNUMBER(I305),(IF(I305&lt;('Steps 1+2'!$H$11),((I305/('Steps 1+2'!$H$11))*3+1),((I305-('Steps 1+2'!$H$11))/(('Steps 1+2'!$E$17)-('Steps 1+2'!$H$11))*2+4)))," ")," ")</f>
        <v xml:space="preserve"> </v>
      </c>
      <c r="I305" s="46" t="str">
        <f t="shared" si="26"/>
        <v xml:space="preserve"> </v>
      </c>
    </row>
    <row r="306" spans="1:9" ht="16" customHeight="1">
      <c r="A306" s="30" t="str">
        <f t="shared" si="27"/>
        <v xml:space="preserve"> </v>
      </c>
      <c r="B306" s="33"/>
      <c r="C306" s="31"/>
      <c r="F306" s="47" t="str">
        <f t="shared" si="24"/>
        <v xml:space="preserve"> </v>
      </c>
      <c r="G306" s="45" t="str">
        <f t="shared" si="25"/>
        <v xml:space="preserve"> </v>
      </c>
      <c r="H306" s="45" t="str">
        <f>IFERROR(IF(ISNUMBER(I306),(IF(I306&lt;('Steps 1+2'!$H$11),((I306/('Steps 1+2'!$H$11))*3+1),((I306-('Steps 1+2'!$H$11))/(('Steps 1+2'!$E$17)-('Steps 1+2'!$H$11))*2+4)))," ")," ")</f>
        <v xml:space="preserve"> </v>
      </c>
      <c r="I306" s="46" t="str">
        <f t="shared" si="26"/>
        <v xml:space="preserve"> </v>
      </c>
    </row>
    <row r="307" spans="1:9" ht="16" customHeight="1">
      <c r="A307" s="30" t="str">
        <f t="shared" si="27"/>
        <v xml:space="preserve"> </v>
      </c>
      <c r="B307" s="33"/>
      <c r="C307" s="31"/>
      <c r="F307" s="47" t="str">
        <f t="shared" si="24"/>
        <v xml:space="preserve"> </v>
      </c>
      <c r="G307" s="45" t="str">
        <f t="shared" si="25"/>
        <v xml:space="preserve"> </v>
      </c>
      <c r="H307" s="45" t="str">
        <f>IFERROR(IF(ISNUMBER(I307),(IF(I307&lt;('Steps 1+2'!$H$11),((I307/('Steps 1+2'!$H$11))*3+1),((I307-('Steps 1+2'!$H$11))/(('Steps 1+2'!$E$17)-('Steps 1+2'!$H$11))*2+4)))," ")," ")</f>
        <v xml:space="preserve"> </v>
      </c>
      <c r="I307" s="46" t="str">
        <f t="shared" si="26"/>
        <v xml:space="preserve"> </v>
      </c>
    </row>
    <row r="308" spans="1:9" ht="16" customHeight="1">
      <c r="A308" s="30" t="str">
        <f t="shared" si="27"/>
        <v xml:space="preserve"> </v>
      </c>
      <c r="B308" s="33"/>
      <c r="C308" s="31"/>
      <c r="F308" s="47" t="str">
        <f t="shared" si="24"/>
        <v xml:space="preserve"> </v>
      </c>
      <c r="G308" s="45" t="str">
        <f t="shared" si="25"/>
        <v xml:space="preserve"> </v>
      </c>
      <c r="H308" s="45" t="str">
        <f>IFERROR(IF(ISNUMBER(I308),(IF(I308&lt;('Steps 1+2'!$H$11),((I308/('Steps 1+2'!$H$11))*3+1),((I308-('Steps 1+2'!$H$11))/(('Steps 1+2'!$E$17)-('Steps 1+2'!$H$11))*2+4)))," ")," ")</f>
        <v xml:space="preserve"> </v>
      </c>
      <c r="I308" s="46" t="str">
        <f t="shared" si="26"/>
        <v xml:space="preserve"> </v>
      </c>
    </row>
    <row r="309" spans="1:9" ht="16" customHeight="1">
      <c r="A309" s="30" t="str">
        <f t="shared" si="27"/>
        <v xml:space="preserve"> </v>
      </c>
      <c r="B309" s="33"/>
      <c r="C309" s="31"/>
      <c r="F309" s="47" t="str">
        <f t="shared" si="24"/>
        <v xml:space="preserve"> </v>
      </c>
      <c r="G309" s="45" t="str">
        <f t="shared" si="25"/>
        <v xml:space="preserve"> </v>
      </c>
      <c r="H309" s="45" t="str">
        <f>IFERROR(IF(ISNUMBER(I309),(IF(I309&lt;('Steps 1+2'!$H$11),((I309/('Steps 1+2'!$H$11))*3+1),((I309-('Steps 1+2'!$H$11))/(('Steps 1+2'!$E$17)-('Steps 1+2'!$H$11))*2+4)))," ")," ")</f>
        <v xml:space="preserve"> </v>
      </c>
      <c r="I309" s="46" t="str">
        <f t="shared" si="26"/>
        <v xml:space="preserve"> </v>
      </c>
    </row>
    <row r="310" spans="1:9" ht="16" customHeight="1">
      <c r="A310" s="30" t="str">
        <f t="shared" si="27"/>
        <v xml:space="preserve"> </v>
      </c>
      <c r="B310" s="33"/>
      <c r="C310" s="31"/>
      <c r="F310" s="47" t="str">
        <f t="shared" si="24"/>
        <v xml:space="preserve"> </v>
      </c>
      <c r="G310" s="45" t="str">
        <f t="shared" si="25"/>
        <v xml:space="preserve"> </v>
      </c>
      <c r="H310" s="45" t="str">
        <f>IFERROR(IF(ISNUMBER(I310),(IF(I310&lt;('Steps 1+2'!$H$11),((I310/('Steps 1+2'!$H$11))*3+1),((I310-('Steps 1+2'!$H$11))/(('Steps 1+2'!$E$17)-('Steps 1+2'!$H$11))*2+4)))," ")," ")</f>
        <v xml:space="preserve"> </v>
      </c>
      <c r="I310" s="46" t="str">
        <f t="shared" si="26"/>
        <v xml:space="preserve"> </v>
      </c>
    </row>
    <row r="311" spans="1:9" ht="16" customHeight="1">
      <c r="A311" s="30" t="str">
        <f t="shared" si="27"/>
        <v xml:space="preserve"> </v>
      </c>
      <c r="B311" s="33"/>
      <c r="C311" s="31"/>
      <c r="F311" s="47" t="str">
        <f t="shared" si="24"/>
        <v xml:space="preserve"> </v>
      </c>
      <c r="G311" s="45" t="str">
        <f t="shared" si="25"/>
        <v xml:space="preserve"> </v>
      </c>
      <c r="H311" s="45" t="str">
        <f>IFERROR(IF(ISNUMBER(I311),(IF(I311&lt;('Steps 1+2'!$H$11),((I311/('Steps 1+2'!$H$11))*3+1),((I311-('Steps 1+2'!$H$11))/(('Steps 1+2'!$E$17)-('Steps 1+2'!$H$11))*2+4)))," ")," ")</f>
        <v xml:space="preserve"> </v>
      </c>
      <c r="I311" s="46" t="str">
        <f t="shared" si="26"/>
        <v xml:space="preserve"> </v>
      </c>
    </row>
    <row r="312" spans="1:9" ht="16" customHeight="1">
      <c r="A312" s="30" t="str">
        <f t="shared" si="27"/>
        <v xml:space="preserve"> </v>
      </c>
      <c r="B312" s="33"/>
      <c r="C312" s="31"/>
      <c r="F312" s="47" t="str">
        <f t="shared" si="24"/>
        <v xml:space="preserve"> </v>
      </c>
      <c r="G312" s="45" t="str">
        <f t="shared" si="25"/>
        <v xml:space="preserve"> </v>
      </c>
      <c r="H312" s="45" t="str">
        <f>IFERROR(IF(ISNUMBER(I312),(IF(I312&lt;('Steps 1+2'!$H$11),((I312/('Steps 1+2'!$H$11))*3+1),((I312-('Steps 1+2'!$H$11))/(('Steps 1+2'!$E$17)-('Steps 1+2'!$H$11))*2+4)))," ")," ")</f>
        <v xml:space="preserve"> </v>
      </c>
      <c r="I312" s="46" t="str">
        <f t="shared" si="26"/>
        <v xml:space="preserve"> </v>
      </c>
    </row>
    <row r="313" spans="1:9" ht="16" customHeight="1">
      <c r="A313" s="30" t="str">
        <f t="shared" si="27"/>
        <v xml:space="preserve"> </v>
      </c>
      <c r="B313" s="33"/>
      <c r="C313" s="31"/>
      <c r="F313" s="47" t="str">
        <f t="shared" si="24"/>
        <v xml:space="preserve"> </v>
      </c>
      <c r="G313" s="45" t="str">
        <f t="shared" si="25"/>
        <v xml:space="preserve"> </v>
      </c>
      <c r="H313" s="45" t="str">
        <f>IFERROR(IF(ISNUMBER(I313),(IF(I313&lt;('Steps 1+2'!$H$11),((I313/('Steps 1+2'!$H$11))*3+1),((I313-('Steps 1+2'!$H$11))/(('Steps 1+2'!$E$17)-('Steps 1+2'!$H$11))*2+4)))," ")," ")</f>
        <v xml:space="preserve"> </v>
      </c>
      <c r="I313" s="46" t="str">
        <f t="shared" si="26"/>
        <v xml:space="preserve"> </v>
      </c>
    </row>
    <row r="314" spans="1:9" ht="16" customHeight="1">
      <c r="A314" s="30" t="str">
        <f t="shared" si="27"/>
        <v xml:space="preserve"> </v>
      </c>
      <c r="B314" s="33"/>
      <c r="C314" s="31"/>
      <c r="F314" s="47" t="str">
        <f t="shared" si="24"/>
        <v xml:space="preserve"> </v>
      </c>
      <c r="G314" s="45" t="str">
        <f t="shared" si="25"/>
        <v xml:space="preserve"> </v>
      </c>
      <c r="H314" s="45" t="str">
        <f>IFERROR(IF(ISNUMBER(I314),(IF(I314&lt;('Steps 1+2'!$H$11),((I314/('Steps 1+2'!$H$11))*3+1),((I314-('Steps 1+2'!$H$11))/(('Steps 1+2'!$E$17)-('Steps 1+2'!$H$11))*2+4)))," ")," ")</f>
        <v xml:space="preserve"> </v>
      </c>
      <c r="I314" s="46" t="str">
        <f t="shared" si="26"/>
        <v xml:space="preserve"> </v>
      </c>
    </row>
    <row r="315" spans="1:9" ht="16" customHeight="1">
      <c r="A315" s="30" t="str">
        <f t="shared" si="27"/>
        <v xml:space="preserve"> </v>
      </c>
      <c r="B315" s="33"/>
      <c r="C315" s="31"/>
      <c r="F315" s="47" t="str">
        <f t="shared" si="24"/>
        <v xml:space="preserve"> </v>
      </c>
      <c r="G315" s="45" t="str">
        <f t="shared" si="25"/>
        <v xml:space="preserve"> </v>
      </c>
      <c r="H315" s="45" t="str">
        <f>IFERROR(IF(ISNUMBER(I315),(IF(I315&lt;('Steps 1+2'!$H$11),((I315/('Steps 1+2'!$H$11))*3+1),((I315-('Steps 1+2'!$H$11))/(('Steps 1+2'!$E$17)-('Steps 1+2'!$H$11))*2+4)))," ")," ")</f>
        <v xml:space="preserve"> </v>
      </c>
      <c r="I315" s="46" t="str">
        <f t="shared" si="26"/>
        <v xml:space="preserve"> </v>
      </c>
    </row>
    <row r="316" spans="1:9" ht="16" customHeight="1">
      <c r="A316" s="30" t="str">
        <f t="shared" si="27"/>
        <v xml:space="preserve"> </v>
      </c>
      <c r="B316" s="33"/>
      <c r="C316" s="31"/>
      <c r="F316" s="47" t="str">
        <f t="shared" si="24"/>
        <v xml:space="preserve"> </v>
      </c>
      <c r="G316" s="45" t="str">
        <f t="shared" si="25"/>
        <v xml:space="preserve"> </v>
      </c>
      <c r="H316" s="45" t="str">
        <f>IFERROR(IF(ISNUMBER(I316),(IF(I316&lt;('Steps 1+2'!$H$11),((I316/('Steps 1+2'!$H$11))*3+1),((I316-('Steps 1+2'!$H$11))/(('Steps 1+2'!$E$17)-('Steps 1+2'!$H$11))*2+4)))," ")," ")</f>
        <v xml:space="preserve"> </v>
      </c>
      <c r="I316" s="46" t="str">
        <f t="shared" si="26"/>
        <v xml:space="preserve"> </v>
      </c>
    </row>
    <row r="317" spans="1:9" ht="16" customHeight="1">
      <c r="A317" s="30" t="str">
        <f t="shared" si="27"/>
        <v xml:space="preserve"> </v>
      </c>
      <c r="B317" s="33"/>
      <c r="C317" s="31"/>
      <c r="F317" s="47" t="str">
        <f t="shared" si="24"/>
        <v xml:space="preserve"> </v>
      </c>
      <c r="G317" s="45" t="str">
        <f t="shared" si="25"/>
        <v xml:space="preserve"> </v>
      </c>
      <c r="H317" s="45" t="str">
        <f>IFERROR(IF(ISNUMBER(I317),(IF(I317&lt;('Steps 1+2'!$H$11),((I317/('Steps 1+2'!$H$11))*3+1),((I317-('Steps 1+2'!$H$11))/(('Steps 1+2'!$E$17)-('Steps 1+2'!$H$11))*2+4)))," ")," ")</f>
        <v xml:space="preserve"> </v>
      </c>
      <c r="I317" s="46" t="str">
        <f t="shared" si="26"/>
        <v xml:space="preserve"> </v>
      </c>
    </row>
    <row r="318" spans="1:9" ht="16" customHeight="1">
      <c r="A318" s="30" t="str">
        <f t="shared" si="27"/>
        <v xml:space="preserve"> </v>
      </c>
      <c r="B318" s="33"/>
      <c r="C318" s="31"/>
      <c r="F318" s="47" t="str">
        <f t="shared" si="24"/>
        <v xml:space="preserve"> </v>
      </c>
      <c r="G318" s="45" t="str">
        <f t="shared" si="25"/>
        <v xml:space="preserve"> </v>
      </c>
      <c r="H318" s="45" t="str">
        <f>IFERROR(IF(ISNUMBER(I318),(IF(I318&lt;('Steps 1+2'!$H$11),((I318/('Steps 1+2'!$H$11))*3+1),((I318-('Steps 1+2'!$H$11))/(('Steps 1+2'!$E$17)-('Steps 1+2'!$H$11))*2+4)))," ")," ")</f>
        <v xml:space="preserve"> </v>
      </c>
      <c r="I318" s="46" t="str">
        <f t="shared" si="26"/>
        <v xml:space="preserve"> </v>
      </c>
    </row>
    <row r="319" spans="1:9" ht="16" customHeight="1">
      <c r="A319" s="30" t="str">
        <f t="shared" si="27"/>
        <v xml:space="preserve"> </v>
      </c>
      <c r="B319" s="33"/>
      <c r="C319" s="31"/>
      <c r="F319" s="47" t="str">
        <f t="shared" si="24"/>
        <v xml:space="preserve"> </v>
      </c>
      <c r="G319" s="45" t="str">
        <f t="shared" si="25"/>
        <v xml:space="preserve"> </v>
      </c>
      <c r="H319" s="45" t="str">
        <f>IFERROR(IF(ISNUMBER(I319),(IF(I319&lt;('Steps 1+2'!$H$11),((I319/('Steps 1+2'!$H$11))*3+1),((I319-('Steps 1+2'!$H$11))/(('Steps 1+2'!$E$17)-('Steps 1+2'!$H$11))*2+4)))," ")," ")</f>
        <v xml:space="preserve"> </v>
      </c>
      <c r="I319" s="46" t="str">
        <f t="shared" si="26"/>
        <v xml:space="preserve"> </v>
      </c>
    </row>
    <row r="320" spans="1:9" ht="16" customHeight="1">
      <c r="A320" s="30" t="str">
        <f t="shared" si="27"/>
        <v xml:space="preserve"> </v>
      </c>
      <c r="B320" s="33"/>
      <c r="C320" s="31"/>
      <c r="F320" s="47" t="str">
        <f t="shared" si="24"/>
        <v xml:space="preserve"> </v>
      </c>
      <c r="G320" s="45" t="str">
        <f t="shared" si="25"/>
        <v xml:space="preserve"> </v>
      </c>
      <c r="H320" s="45" t="str">
        <f>IFERROR(IF(ISNUMBER(I320),(IF(I320&lt;('Steps 1+2'!$H$11),((I320/('Steps 1+2'!$H$11))*3+1),((I320-('Steps 1+2'!$H$11))/(('Steps 1+2'!$E$17)-('Steps 1+2'!$H$11))*2+4)))," ")," ")</f>
        <v xml:space="preserve"> </v>
      </c>
      <c r="I320" s="46" t="str">
        <f t="shared" si="26"/>
        <v xml:space="preserve"> </v>
      </c>
    </row>
    <row r="321" spans="1:9" ht="16" customHeight="1">
      <c r="A321" s="30" t="str">
        <f t="shared" si="27"/>
        <v xml:space="preserve"> </v>
      </c>
      <c r="B321" s="33"/>
      <c r="C321" s="31"/>
      <c r="F321" s="47" t="str">
        <f t="shared" si="24"/>
        <v xml:space="preserve"> </v>
      </c>
      <c r="G321" s="45" t="str">
        <f t="shared" si="25"/>
        <v xml:space="preserve"> </v>
      </c>
      <c r="H321" s="45" t="str">
        <f>IFERROR(IF(ISNUMBER(I321),(IF(I321&lt;('Steps 1+2'!$H$11),((I321/('Steps 1+2'!$H$11))*3+1),((I321-('Steps 1+2'!$H$11))/(('Steps 1+2'!$E$17)-('Steps 1+2'!$H$11))*2+4)))," ")," ")</f>
        <v xml:space="preserve"> </v>
      </c>
      <c r="I321" s="46" t="str">
        <f t="shared" si="26"/>
        <v xml:space="preserve"> </v>
      </c>
    </row>
    <row r="322" spans="1:9" ht="16" customHeight="1">
      <c r="A322" s="30" t="str">
        <f t="shared" si="27"/>
        <v xml:space="preserve"> </v>
      </c>
      <c r="B322" s="33"/>
      <c r="C322" s="31"/>
      <c r="F322" s="47" t="str">
        <f t="shared" si="24"/>
        <v xml:space="preserve"> </v>
      </c>
      <c r="G322" s="45" t="str">
        <f t="shared" si="25"/>
        <v xml:space="preserve"> </v>
      </c>
      <c r="H322" s="45" t="str">
        <f>IFERROR(IF(ISNUMBER(I322),(IF(I322&lt;('Steps 1+2'!$H$11),((I322/('Steps 1+2'!$H$11))*3+1),((I322-('Steps 1+2'!$H$11))/(('Steps 1+2'!$E$17)-('Steps 1+2'!$H$11))*2+4)))," ")," ")</f>
        <v xml:space="preserve"> </v>
      </c>
      <c r="I322" s="46" t="str">
        <f t="shared" si="26"/>
        <v xml:space="preserve"> </v>
      </c>
    </row>
    <row r="323" spans="1:9" ht="16" customHeight="1">
      <c r="A323" s="30" t="str">
        <f t="shared" si="27"/>
        <v xml:space="preserve"> </v>
      </c>
      <c r="B323" s="33"/>
      <c r="C323" s="31"/>
      <c r="F323" s="47" t="str">
        <f t="shared" si="24"/>
        <v xml:space="preserve"> </v>
      </c>
      <c r="G323" s="45" t="str">
        <f t="shared" si="25"/>
        <v xml:space="preserve"> </v>
      </c>
      <c r="H323" s="45" t="str">
        <f>IFERROR(IF(ISNUMBER(I323),(IF(I323&lt;('Steps 1+2'!$H$11),((I323/('Steps 1+2'!$H$11))*3+1),((I323-('Steps 1+2'!$H$11))/(('Steps 1+2'!$E$17)-('Steps 1+2'!$H$11))*2+4)))," ")," ")</f>
        <v xml:space="preserve"> </v>
      </c>
      <c r="I323" s="46" t="str">
        <f t="shared" si="26"/>
        <v xml:space="preserve"> </v>
      </c>
    </row>
    <row r="324" spans="1:9" ht="16" customHeight="1">
      <c r="A324" s="30" t="str">
        <f t="shared" si="27"/>
        <v xml:space="preserve"> </v>
      </c>
      <c r="B324" s="33"/>
      <c r="C324" s="31"/>
      <c r="F324" s="47" t="str">
        <f t="shared" si="24"/>
        <v xml:space="preserve"> </v>
      </c>
      <c r="G324" s="45" t="str">
        <f t="shared" si="25"/>
        <v xml:space="preserve"> </v>
      </c>
      <c r="H324" s="45" t="str">
        <f>IFERROR(IF(ISNUMBER(I324),(IF(I324&lt;('Steps 1+2'!$H$11),((I324/('Steps 1+2'!$H$11))*3+1),((I324-('Steps 1+2'!$H$11))/(('Steps 1+2'!$E$17)-('Steps 1+2'!$H$11))*2+4)))," ")," ")</f>
        <v xml:space="preserve"> </v>
      </c>
      <c r="I324" s="46" t="str">
        <f t="shared" si="26"/>
        <v xml:space="preserve"> </v>
      </c>
    </row>
    <row r="325" spans="1:9" ht="16" customHeight="1">
      <c r="A325" s="30" t="str">
        <f t="shared" si="27"/>
        <v xml:space="preserve"> </v>
      </c>
      <c r="B325" s="33"/>
      <c r="C325" s="31"/>
      <c r="F325" s="47" t="str">
        <f t="shared" si="24"/>
        <v xml:space="preserve"> </v>
      </c>
      <c r="G325" s="45" t="str">
        <f t="shared" si="25"/>
        <v xml:space="preserve"> </v>
      </c>
      <c r="H325" s="45" t="str">
        <f>IFERROR(IF(ISNUMBER(I325),(IF(I325&lt;('Steps 1+2'!$H$11),((I325/('Steps 1+2'!$H$11))*3+1),((I325-('Steps 1+2'!$H$11))/(('Steps 1+2'!$E$17)-('Steps 1+2'!$H$11))*2+4)))," ")," ")</f>
        <v xml:space="preserve"> </v>
      </c>
      <c r="I325" s="46" t="str">
        <f t="shared" si="26"/>
        <v xml:space="preserve"> </v>
      </c>
    </row>
    <row r="326" spans="1:9" ht="16" customHeight="1">
      <c r="A326" s="30" t="str">
        <f t="shared" si="27"/>
        <v xml:space="preserve"> </v>
      </c>
      <c r="B326" s="33"/>
      <c r="C326" s="31"/>
      <c r="F326" s="47" t="str">
        <f t="shared" si="24"/>
        <v xml:space="preserve"> </v>
      </c>
      <c r="G326" s="45" t="str">
        <f t="shared" si="25"/>
        <v xml:space="preserve"> </v>
      </c>
      <c r="H326" s="45" t="str">
        <f>IFERROR(IF(ISNUMBER(I326),(IF(I326&lt;('Steps 1+2'!$H$11),((I326/('Steps 1+2'!$H$11))*3+1),((I326-('Steps 1+2'!$H$11))/(('Steps 1+2'!$E$17)-('Steps 1+2'!$H$11))*2+4)))," ")," ")</f>
        <v xml:space="preserve"> </v>
      </c>
      <c r="I326" s="46" t="str">
        <f t="shared" si="26"/>
        <v xml:space="preserve"> </v>
      </c>
    </row>
    <row r="327" spans="1:9" ht="16" customHeight="1">
      <c r="A327" s="30" t="str">
        <f t="shared" si="27"/>
        <v xml:space="preserve"> </v>
      </c>
      <c r="B327" s="33"/>
      <c r="C327" s="31"/>
      <c r="F327" s="47" t="str">
        <f t="shared" si="24"/>
        <v xml:space="preserve"> </v>
      </c>
      <c r="G327" s="45" t="str">
        <f t="shared" si="25"/>
        <v xml:space="preserve"> </v>
      </c>
      <c r="H327" s="45" t="str">
        <f>IFERROR(IF(ISNUMBER(I327),(IF(I327&lt;('Steps 1+2'!$H$11),((I327/('Steps 1+2'!$H$11))*3+1),((I327-('Steps 1+2'!$H$11))/(('Steps 1+2'!$E$17)-('Steps 1+2'!$H$11))*2+4)))," ")," ")</f>
        <v xml:space="preserve"> </v>
      </c>
      <c r="I327" s="46" t="str">
        <f t="shared" si="26"/>
        <v xml:space="preserve"> </v>
      </c>
    </row>
    <row r="328" spans="1:9" ht="16" customHeight="1">
      <c r="A328" s="30" t="str">
        <f t="shared" si="27"/>
        <v xml:space="preserve"> </v>
      </c>
      <c r="B328" s="33"/>
      <c r="C328" s="31"/>
      <c r="F328" s="47" t="str">
        <f t="shared" si="24"/>
        <v xml:space="preserve"> </v>
      </c>
      <c r="G328" s="45" t="str">
        <f t="shared" si="25"/>
        <v xml:space="preserve"> </v>
      </c>
      <c r="H328" s="45" t="str">
        <f>IFERROR(IF(ISNUMBER(I328),(IF(I328&lt;('Steps 1+2'!$H$11),((I328/('Steps 1+2'!$H$11))*3+1),((I328-('Steps 1+2'!$H$11))/(('Steps 1+2'!$E$17)-('Steps 1+2'!$H$11))*2+4)))," ")," ")</f>
        <v xml:space="preserve"> </v>
      </c>
      <c r="I328" s="46" t="str">
        <f t="shared" si="26"/>
        <v xml:space="preserve"> </v>
      </c>
    </row>
    <row r="329" spans="1:9" ht="16" customHeight="1">
      <c r="A329" s="30" t="str">
        <f t="shared" si="27"/>
        <v xml:space="preserve"> </v>
      </c>
      <c r="B329" s="33"/>
      <c r="C329" s="31"/>
      <c r="F329" s="47" t="str">
        <f t="shared" si="24"/>
        <v xml:space="preserve"> </v>
      </c>
      <c r="G329" s="45" t="str">
        <f t="shared" si="25"/>
        <v xml:space="preserve"> </v>
      </c>
      <c r="H329" s="45" t="str">
        <f>IFERROR(IF(ISNUMBER(I329),(IF(I329&lt;('Steps 1+2'!$H$11),((I329/('Steps 1+2'!$H$11))*3+1),((I329-('Steps 1+2'!$H$11))/(('Steps 1+2'!$E$17)-('Steps 1+2'!$H$11))*2+4)))," ")," ")</f>
        <v xml:space="preserve"> </v>
      </c>
      <c r="I329" s="46" t="str">
        <f t="shared" si="26"/>
        <v xml:space="preserve"> </v>
      </c>
    </row>
    <row r="330" spans="1:9" ht="16" customHeight="1">
      <c r="A330" s="30" t="str">
        <f t="shared" si="27"/>
        <v xml:space="preserve"> </v>
      </c>
      <c r="B330" s="33"/>
      <c r="C330" s="31"/>
      <c r="F330" s="47" t="str">
        <f t="shared" si="24"/>
        <v xml:space="preserve"> </v>
      </c>
      <c r="G330" s="45" t="str">
        <f t="shared" si="25"/>
        <v xml:space="preserve"> </v>
      </c>
      <c r="H330" s="45" t="str">
        <f>IFERROR(IF(ISNUMBER(I330),(IF(I330&lt;('Steps 1+2'!$H$11),((I330/('Steps 1+2'!$H$11))*3+1),((I330-('Steps 1+2'!$H$11))/(('Steps 1+2'!$E$17)-('Steps 1+2'!$H$11))*2+4)))," ")," ")</f>
        <v xml:space="preserve"> </v>
      </c>
      <c r="I330" s="46" t="str">
        <f t="shared" si="26"/>
        <v xml:space="preserve"> </v>
      </c>
    </row>
    <row r="331" spans="1:9" ht="16" customHeight="1">
      <c r="A331" s="30" t="str">
        <f t="shared" si="27"/>
        <v xml:space="preserve"> </v>
      </c>
      <c r="B331" s="33"/>
      <c r="C331" s="31"/>
      <c r="F331" s="47" t="str">
        <f t="shared" si="24"/>
        <v xml:space="preserve"> </v>
      </c>
      <c r="G331" s="45" t="str">
        <f t="shared" si="25"/>
        <v xml:space="preserve"> </v>
      </c>
      <c r="H331" s="45" t="str">
        <f>IFERROR(IF(ISNUMBER(I331),(IF(I331&lt;('Steps 1+2'!$H$11),((I331/('Steps 1+2'!$H$11))*3+1),((I331-('Steps 1+2'!$H$11))/(('Steps 1+2'!$E$17)-('Steps 1+2'!$H$11))*2+4)))," ")," ")</f>
        <v xml:space="preserve"> </v>
      </c>
      <c r="I331" s="46" t="str">
        <f t="shared" si="26"/>
        <v xml:space="preserve"> </v>
      </c>
    </row>
    <row r="332" spans="1:9" ht="16" customHeight="1">
      <c r="A332" s="30" t="str">
        <f t="shared" si="27"/>
        <v xml:space="preserve"> </v>
      </c>
      <c r="B332" s="33"/>
      <c r="C332" s="31"/>
      <c r="F332" s="47" t="str">
        <f t="shared" si="24"/>
        <v xml:space="preserve"> </v>
      </c>
      <c r="G332" s="45" t="str">
        <f t="shared" si="25"/>
        <v xml:space="preserve"> </v>
      </c>
      <c r="H332" s="45" t="str">
        <f>IFERROR(IF(ISNUMBER(I332),(IF(I332&lt;('Steps 1+2'!$H$11),((I332/('Steps 1+2'!$H$11))*3+1),((I332-('Steps 1+2'!$H$11))/(('Steps 1+2'!$E$17)-('Steps 1+2'!$H$11))*2+4)))," ")," ")</f>
        <v xml:space="preserve"> </v>
      </c>
      <c r="I332" s="46" t="str">
        <f t="shared" si="26"/>
        <v xml:space="preserve"> </v>
      </c>
    </row>
    <row r="333" spans="1:9" ht="16" customHeight="1">
      <c r="A333" s="30" t="str">
        <f t="shared" si="27"/>
        <v xml:space="preserve"> </v>
      </c>
      <c r="B333" s="33"/>
      <c r="C333" s="31"/>
      <c r="F333" s="47" t="str">
        <f t="shared" si="24"/>
        <v xml:space="preserve"> </v>
      </c>
      <c r="G333" s="45" t="str">
        <f t="shared" si="25"/>
        <v xml:space="preserve"> </v>
      </c>
      <c r="H333" s="45" t="str">
        <f>IFERROR(IF(ISNUMBER(I333),(IF(I333&lt;('Steps 1+2'!$H$11),((I333/('Steps 1+2'!$H$11))*3+1),((I333-('Steps 1+2'!$H$11))/(('Steps 1+2'!$E$17)-('Steps 1+2'!$H$11))*2+4)))," ")," ")</f>
        <v xml:space="preserve"> </v>
      </c>
      <c r="I333" s="46" t="str">
        <f t="shared" si="26"/>
        <v xml:space="preserve"> </v>
      </c>
    </row>
    <row r="334" spans="1:9" ht="16" customHeight="1">
      <c r="A334" s="30" t="str">
        <f t="shared" si="27"/>
        <v xml:space="preserve"> </v>
      </c>
      <c r="B334" s="33"/>
      <c r="C334" s="31"/>
      <c r="F334" s="47" t="str">
        <f t="shared" si="24"/>
        <v xml:space="preserve"> </v>
      </c>
      <c r="G334" s="45" t="str">
        <f t="shared" si="25"/>
        <v xml:space="preserve"> </v>
      </c>
      <c r="H334" s="45" t="str">
        <f>IFERROR(IF(ISNUMBER(I334),(IF(I334&lt;('Steps 1+2'!$H$11),((I334/('Steps 1+2'!$H$11))*3+1),((I334-('Steps 1+2'!$H$11))/(('Steps 1+2'!$E$17)-('Steps 1+2'!$H$11))*2+4)))," ")," ")</f>
        <v xml:space="preserve"> </v>
      </c>
      <c r="I334" s="46" t="str">
        <f t="shared" si="26"/>
        <v xml:space="preserve"> </v>
      </c>
    </row>
    <row r="335" spans="1:9" ht="16" customHeight="1">
      <c r="A335" s="30" t="str">
        <f t="shared" si="27"/>
        <v xml:space="preserve"> </v>
      </c>
      <c r="B335" s="33"/>
      <c r="C335" s="31"/>
      <c r="F335" s="47" t="str">
        <f t="shared" si="24"/>
        <v xml:space="preserve"> </v>
      </c>
      <c r="G335" s="45" t="str">
        <f t="shared" si="25"/>
        <v xml:space="preserve"> </v>
      </c>
      <c r="H335" s="45" t="str">
        <f>IFERROR(IF(ISNUMBER(I335),(IF(I335&lt;('Steps 1+2'!$H$11),((I335/('Steps 1+2'!$H$11))*3+1),((I335-('Steps 1+2'!$H$11))/(('Steps 1+2'!$E$17)-('Steps 1+2'!$H$11))*2+4)))," ")," ")</f>
        <v xml:space="preserve"> </v>
      </c>
      <c r="I335" s="46" t="str">
        <f t="shared" si="26"/>
        <v xml:space="preserve"> </v>
      </c>
    </row>
    <row r="336" spans="1:9" ht="16" customHeight="1">
      <c r="A336" s="30" t="str">
        <f t="shared" si="27"/>
        <v xml:space="preserve"> </v>
      </c>
      <c r="B336" s="33"/>
      <c r="C336" s="31"/>
      <c r="F336" s="47" t="str">
        <f t="shared" ref="F336:F399" si="28">IFERROR(G336," ")</f>
        <v xml:space="preserve"> </v>
      </c>
      <c r="G336" s="45" t="str">
        <f t="shared" ref="G336:G399" si="29">IFERROR(IF(AND(H336&gt;6,ISNUMBER(H336)),6,IF(AND(H336&gt;3.5,H336&lt;4),3.5,ROUND(H336/5,1)*5))," ")</f>
        <v xml:space="preserve"> </v>
      </c>
      <c r="H336" s="45" t="str">
        <f>IFERROR(IF(ISNUMBER(I336),(IF(I336&lt;('Steps 1+2'!$H$11),((I336/('Steps 1+2'!$H$11))*3+1),((I336-('Steps 1+2'!$H$11))/(('Steps 1+2'!$E$17)-('Steps 1+2'!$H$11))*2+4)))," ")," ")</f>
        <v xml:space="preserve"> </v>
      </c>
      <c r="I336" s="46" t="str">
        <f t="shared" ref="I336:I399" si="30">IF(ISNUMBER(J336),SUM(J336:AB336)," ")</f>
        <v xml:space="preserve"> </v>
      </c>
    </row>
    <row r="337" spans="1:9" ht="16" customHeight="1">
      <c r="A337" s="30" t="str">
        <f t="shared" ref="A337:A400" si="31">(IF(ISTEXT(D337),A336+1," "))</f>
        <v xml:space="preserve"> </v>
      </c>
      <c r="B337" s="33"/>
      <c r="C337" s="31"/>
      <c r="F337" s="47" t="str">
        <f t="shared" si="28"/>
        <v xml:space="preserve"> </v>
      </c>
      <c r="G337" s="45" t="str">
        <f t="shared" si="29"/>
        <v xml:space="preserve"> </v>
      </c>
      <c r="H337" s="45" t="str">
        <f>IFERROR(IF(ISNUMBER(I337),(IF(I337&lt;('Steps 1+2'!$H$11),((I337/('Steps 1+2'!$H$11))*3+1),((I337-('Steps 1+2'!$H$11))/(('Steps 1+2'!$E$17)-('Steps 1+2'!$H$11))*2+4)))," ")," ")</f>
        <v xml:space="preserve"> </v>
      </c>
      <c r="I337" s="46" t="str">
        <f t="shared" si="30"/>
        <v xml:space="preserve"> </v>
      </c>
    </row>
    <row r="338" spans="1:9" ht="16" customHeight="1">
      <c r="A338" s="30" t="str">
        <f t="shared" si="31"/>
        <v xml:space="preserve"> </v>
      </c>
      <c r="B338" s="33"/>
      <c r="C338" s="31"/>
      <c r="F338" s="47" t="str">
        <f t="shared" si="28"/>
        <v xml:space="preserve"> </v>
      </c>
      <c r="G338" s="45" t="str">
        <f t="shared" si="29"/>
        <v xml:space="preserve"> </v>
      </c>
      <c r="H338" s="45" t="str">
        <f>IFERROR(IF(ISNUMBER(I338),(IF(I338&lt;('Steps 1+2'!$H$11),((I338/('Steps 1+2'!$H$11))*3+1),((I338-('Steps 1+2'!$H$11))/(('Steps 1+2'!$E$17)-('Steps 1+2'!$H$11))*2+4)))," ")," ")</f>
        <v xml:space="preserve"> </v>
      </c>
      <c r="I338" s="46" t="str">
        <f t="shared" si="30"/>
        <v xml:space="preserve"> </v>
      </c>
    </row>
    <row r="339" spans="1:9" ht="16" customHeight="1">
      <c r="A339" s="30" t="str">
        <f t="shared" si="31"/>
        <v xml:space="preserve"> </v>
      </c>
      <c r="B339" s="33"/>
      <c r="C339" s="31"/>
      <c r="F339" s="47" t="str">
        <f t="shared" si="28"/>
        <v xml:space="preserve"> </v>
      </c>
      <c r="G339" s="45" t="str">
        <f t="shared" si="29"/>
        <v xml:space="preserve"> </v>
      </c>
      <c r="H339" s="45" t="str">
        <f>IFERROR(IF(ISNUMBER(I339),(IF(I339&lt;('Steps 1+2'!$H$11),((I339/('Steps 1+2'!$H$11))*3+1),((I339-('Steps 1+2'!$H$11))/(('Steps 1+2'!$E$17)-('Steps 1+2'!$H$11))*2+4)))," ")," ")</f>
        <v xml:space="preserve"> </v>
      </c>
      <c r="I339" s="46" t="str">
        <f t="shared" si="30"/>
        <v xml:space="preserve"> </v>
      </c>
    </row>
    <row r="340" spans="1:9" ht="16" customHeight="1">
      <c r="A340" s="30" t="str">
        <f t="shared" si="31"/>
        <v xml:space="preserve"> </v>
      </c>
      <c r="B340" s="33"/>
      <c r="C340" s="31"/>
      <c r="F340" s="47" t="str">
        <f t="shared" si="28"/>
        <v xml:space="preserve"> </v>
      </c>
      <c r="G340" s="45" t="str">
        <f t="shared" si="29"/>
        <v xml:space="preserve"> </v>
      </c>
      <c r="H340" s="45" t="str">
        <f>IFERROR(IF(ISNUMBER(I340),(IF(I340&lt;('Steps 1+2'!$H$11),((I340/('Steps 1+2'!$H$11))*3+1),((I340-('Steps 1+2'!$H$11))/(('Steps 1+2'!$E$17)-('Steps 1+2'!$H$11))*2+4)))," ")," ")</f>
        <v xml:space="preserve"> </v>
      </c>
      <c r="I340" s="46" t="str">
        <f t="shared" si="30"/>
        <v xml:space="preserve"> </v>
      </c>
    </row>
    <row r="341" spans="1:9" ht="16" customHeight="1">
      <c r="A341" s="30" t="str">
        <f t="shared" si="31"/>
        <v xml:space="preserve"> </v>
      </c>
      <c r="B341" s="33"/>
      <c r="C341" s="31"/>
      <c r="F341" s="47" t="str">
        <f t="shared" si="28"/>
        <v xml:space="preserve"> </v>
      </c>
      <c r="G341" s="45" t="str">
        <f t="shared" si="29"/>
        <v xml:space="preserve"> </v>
      </c>
      <c r="H341" s="45" t="str">
        <f>IFERROR(IF(ISNUMBER(I341),(IF(I341&lt;('Steps 1+2'!$H$11),((I341/('Steps 1+2'!$H$11))*3+1),((I341-('Steps 1+2'!$H$11))/(('Steps 1+2'!$E$17)-('Steps 1+2'!$H$11))*2+4)))," ")," ")</f>
        <v xml:space="preserve"> </v>
      </c>
      <c r="I341" s="46" t="str">
        <f t="shared" si="30"/>
        <v xml:space="preserve"> </v>
      </c>
    </row>
    <row r="342" spans="1:9" ht="16" customHeight="1">
      <c r="A342" s="30" t="str">
        <f t="shared" si="31"/>
        <v xml:space="preserve"> </v>
      </c>
      <c r="B342" s="33"/>
      <c r="C342" s="31"/>
      <c r="F342" s="47" t="str">
        <f t="shared" si="28"/>
        <v xml:space="preserve"> </v>
      </c>
      <c r="G342" s="45" t="str">
        <f t="shared" si="29"/>
        <v xml:space="preserve"> </v>
      </c>
      <c r="H342" s="45" t="str">
        <f>IFERROR(IF(ISNUMBER(I342),(IF(I342&lt;('Steps 1+2'!$H$11),((I342/('Steps 1+2'!$H$11))*3+1),((I342-('Steps 1+2'!$H$11))/(('Steps 1+2'!$E$17)-('Steps 1+2'!$H$11))*2+4)))," ")," ")</f>
        <v xml:space="preserve"> </v>
      </c>
      <c r="I342" s="46" t="str">
        <f t="shared" si="30"/>
        <v xml:space="preserve"> </v>
      </c>
    </row>
    <row r="343" spans="1:9" ht="16" customHeight="1">
      <c r="A343" s="30" t="str">
        <f t="shared" si="31"/>
        <v xml:space="preserve"> </v>
      </c>
      <c r="B343" s="33"/>
      <c r="C343" s="31"/>
      <c r="F343" s="47" t="str">
        <f t="shared" si="28"/>
        <v xml:space="preserve"> </v>
      </c>
      <c r="G343" s="45" t="str">
        <f t="shared" si="29"/>
        <v xml:space="preserve"> </v>
      </c>
      <c r="H343" s="45" t="str">
        <f>IFERROR(IF(ISNUMBER(I343),(IF(I343&lt;('Steps 1+2'!$H$11),((I343/('Steps 1+2'!$H$11))*3+1),((I343-('Steps 1+2'!$H$11))/(('Steps 1+2'!$E$17)-('Steps 1+2'!$H$11))*2+4)))," ")," ")</f>
        <v xml:space="preserve"> </v>
      </c>
      <c r="I343" s="46" t="str">
        <f t="shared" si="30"/>
        <v xml:space="preserve"> </v>
      </c>
    </row>
    <row r="344" spans="1:9" ht="16" customHeight="1">
      <c r="A344" s="30" t="str">
        <f t="shared" si="31"/>
        <v xml:space="preserve"> </v>
      </c>
      <c r="B344" s="33"/>
      <c r="C344" s="31"/>
      <c r="F344" s="47" t="str">
        <f t="shared" si="28"/>
        <v xml:space="preserve"> </v>
      </c>
      <c r="G344" s="45" t="str">
        <f t="shared" si="29"/>
        <v xml:space="preserve"> </v>
      </c>
      <c r="H344" s="45" t="str">
        <f>IFERROR(IF(ISNUMBER(I344),(IF(I344&lt;('Steps 1+2'!$H$11),((I344/('Steps 1+2'!$H$11))*3+1),((I344-('Steps 1+2'!$H$11))/(('Steps 1+2'!$E$17)-('Steps 1+2'!$H$11))*2+4)))," ")," ")</f>
        <v xml:space="preserve"> </v>
      </c>
      <c r="I344" s="46" t="str">
        <f t="shared" si="30"/>
        <v xml:space="preserve"> </v>
      </c>
    </row>
    <row r="345" spans="1:9" ht="16" customHeight="1">
      <c r="A345" s="30" t="str">
        <f t="shared" si="31"/>
        <v xml:space="preserve"> </v>
      </c>
      <c r="B345" s="33"/>
      <c r="C345" s="31"/>
      <c r="F345" s="47" t="str">
        <f t="shared" si="28"/>
        <v xml:space="preserve"> </v>
      </c>
      <c r="G345" s="45" t="str">
        <f t="shared" si="29"/>
        <v xml:space="preserve"> </v>
      </c>
      <c r="H345" s="45" t="str">
        <f>IFERROR(IF(ISNUMBER(I345),(IF(I345&lt;('Steps 1+2'!$H$11),((I345/('Steps 1+2'!$H$11))*3+1),((I345-('Steps 1+2'!$H$11))/(('Steps 1+2'!$E$17)-('Steps 1+2'!$H$11))*2+4)))," ")," ")</f>
        <v xml:space="preserve"> </v>
      </c>
      <c r="I345" s="46" t="str">
        <f t="shared" si="30"/>
        <v xml:space="preserve"> </v>
      </c>
    </row>
    <row r="346" spans="1:9" ht="16" customHeight="1">
      <c r="A346" s="30" t="str">
        <f t="shared" si="31"/>
        <v xml:space="preserve"> </v>
      </c>
      <c r="B346" s="33"/>
      <c r="C346" s="31"/>
      <c r="F346" s="47" t="str">
        <f t="shared" si="28"/>
        <v xml:space="preserve"> </v>
      </c>
      <c r="G346" s="45" t="str">
        <f t="shared" si="29"/>
        <v xml:space="preserve"> </v>
      </c>
      <c r="H346" s="45" t="str">
        <f>IFERROR(IF(ISNUMBER(I346),(IF(I346&lt;('Steps 1+2'!$H$11),((I346/('Steps 1+2'!$H$11))*3+1),((I346-('Steps 1+2'!$H$11))/(('Steps 1+2'!$E$17)-('Steps 1+2'!$H$11))*2+4)))," ")," ")</f>
        <v xml:space="preserve"> </v>
      </c>
      <c r="I346" s="46" t="str">
        <f t="shared" si="30"/>
        <v xml:space="preserve"> </v>
      </c>
    </row>
    <row r="347" spans="1:9" ht="16" customHeight="1">
      <c r="A347" s="30" t="str">
        <f t="shared" si="31"/>
        <v xml:space="preserve"> </v>
      </c>
      <c r="B347" s="33"/>
      <c r="C347" s="31"/>
      <c r="F347" s="47" t="str">
        <f t="shared" si="28"/>
        <v xml:space="preserve"> </v>
      </c>
      <c r="G347" s="45" t="str">
        <f t="shared" si="29"/>
        <v xml:space="preserve"> </v>
      </c>
      <c r="H347" s="45" t="str">
        <f>IFERROR(IF(ISNUMBER(I347),(IF(I347&lt;('Steps 1+2'!$H$11),((I347/('Steps 1+2'!$H$11))*3+1),((I347-('Steps 1+2'!$H$11))/(('Steps 1+2'!$E$17)-('Steps 1+2'!$H$11))*2+4)))," ")," ")</f>
        <v xml:space="preserve"> </v>
      </c>
      <c r="I347" s="46" t="str">
        <f t="shared" si="30"/>
        <v xml:space="preserve"> </v>
      </c>
    </row>
    <row r="348" spans="1:9" ht="16" customHeight="1">
      <c r="A348" s="30" t="str">
        <f t="shared" si="31"/>
        <v xml:space="preserve"> </v>
      </c>
      <c r="B348" s="33"/>
      <c r="C348" s="31"/>
      <c r="F348" s="47" t="str">
        <f t="shared" si="28"/>
        <v xml:space="preserve"> </v>
      </c>
      <c r="G348" s="45" t="str">
        <f t="shared" si="29"/>
        <v xml:space="preserve"> </v>
      </c>
      <c r="H348" s="45" t="str">
        <f>IFERROR(IF(ISNUMBER(I348),(IF(I348&lt;('Steps 1+2'!$H$11),((I348/('Steps 1+2'!$H$11))*3+1),((I348-('Steps 1+2'!$H$11))/(('Steps 1+2'!$E$17)-('Steps 1+2'!$H$11))*2+4)))," ")," ")</f>
        <v xml:space="preserve"> </v>
      </c>
      <c r="I348" s="46" t="str">
        <f t="shared" si="30"/>
        <v xml:space="preserve"> </v>
      </c>
    </row>
    <row r="349" spans="1:9" ht="16" customHeight="1">
      <c r="A349" s="30" t="str">
        <f t="shared" si="31"/>
        <v xml:space="preserve"> </v>
      </c>
      <c r="B349" s="33"/>
      <c r="C349" s="31"/>
      <c r="F349" s="47" t="str">
        <f t="shared" si="28"/>
        <v xml:space="preserve"> </v>
      </c>
      <c r="G349" s="45" t="str">
        <f t="shared" si="29"/>
        <v xml:space="preserve"> </v>
      </c>
      <c r="H349" s="45" t="str">
        <f>IFERROR(IF(ISNUMBER(I349),(IF(I349&lt;('Steps 1+2'!$H$11),((I349/('Steps 1+2'!$H$11))*3+1),((I349-('Steps 1+2'!$H$11))/(('Steps 1+2'!$E$17)-('Steps 1+2'!$H$11))*2+4)))," ")," ")</f>
        <v xml:space="preserve"> </v>
      </c>
      <c r="I349" s="46" t="str">
        <f t="shared" si="30"/>
        <v xml:space="preserve"> </v>
      </c>
    </row>
    <row r="350" spans="1:9" ht="16" customHeight="1">
      <c r="A350" s="30" t="str">
        <f t="shared" si="31"/>
        <v xml:space="preserve"> </v>
      </c>
      <c r="B350" s="33"/>
      <c r="C350" s="31"/>
      <c r="F350" s="47" t="str">
        <f t="shared" si="28"/>
        <v xml:space="preserve"> </v>
      </c>
      <c r="G350" s="45" t="str">
        <f t="shared" si="29"/>
        <v xml:space="preserve"> </v>
      </c>
      <c r="H350" s="45" t="str">
        <f>IFERROR(IF(ISNUMBER(I350),(IF(I350&lt;('Steps 1+2'!$H$11),((I350/('Steps 1+2'!$H$11))*3+1),((I350-('Steps 1+2'!$H$11))/(('Steps 1+2'!$E$17)-('Steps 1+2'!$H$11))*2+4)))," ")," ")</f>
        <v xml:space="preserve"> </v>
      </c>
      <c r="I350" s="46" t="str">
        <f t="shared" si="30"/>
        <v xml:space="preserve"> </v>
      </c>
    </row>
    <row r="351" spans="1:9" ht="16" customHeight="1">
      <c r="A351" s="30" t="str">
        <f t="shared" si="31"/>
        <v xml:space="preserve"> </v>
      </c>
      <c r="B351" s="33"/>
      <c r="C351" s="31"/>
      <c r="F351" s="47" t="str">
        <f t="shared" si="28"/>
        <v xml:space="preserve"> </v>
      </c>
      <c r="G351" s="45" t="str">
        <f t="shared" si="29"/>
        <v xml:space="preserve"> </v>
      </c>
      <c r="H351" s="45" t="str">
        <f>IFERROR(IF(ISNUMBER(I351),(IF(I351&lt;('Steps 1+2'!$H$11),((I351/('Steps 1+2'!$H$11))*3+1),((I351-('Steps 1+2'!$H$11))/(('Steps 1+2'!$E$17)-('Steps 1+2'!$H$11))*2+4)))," ")," ")</f>
        <v xml:space="preserve"> </v>
      </c>
      <c r="I351" s="46" t="str">
        <f t="shared" si="30"/>
        <v xml:space="preserve"> </v>
      </c>
    </row>
    <row r="352" spans="1:9" ht="16" customHeight="1">
      <c r="A352" s="30" t="str">
        <f t="shared" si="31"/>
        <v xml:space="preserve"> </v>
      </c>
      <c r="B352" s="33"/>
      <c r="C352" s="31"/>
      <c r="F352" s="47" t="str">
        <f t="shared" si="28"/>
        <v xml:space="preserve"> </v>
      </c>
      <c r="G352" s="45" t="str">
        <f t="shared" si="29"/>
        <v xml:space="preserve"> </v>
      </c>
      <c r="H352" s="45" t="str">
        <f>IFERROR(IF(ISNUMBER(I352),(IF(I352&lt;('Steps 1+2'!$H$11),((I352/('Steps 1+2'!$H$11))*3+1),((I352-('Steps 1+2'!$H$11))/(('Steps 1+2'!$E$17)-('Steps 1+2'!$H$11))*2+4)))," ")," ")</f>
        <v xml:space="preserve"> </v>
      </c>
      <c r="I352" s="46" t="str">
        <f t="shared" si="30"/>
        <v xml:space="preserve"> </v>
      </c>
    </row>
    <row r="353" spans="1:9" ht="16" customHeight="1">
      <c r="A353" s="30" t="str">
        <f t="shared" si="31"/>
        <v xml:space="preserve"> </v>
      </c>
      <c r="B353" s="33"/>
      <c r="C353" s="31"/>
      <c r="F353" s="47" t="str">
        <f t="shared" si="28"/>
        <v xml:space="preserve"> </v>
      </c>
      <c r="G353" s="45" t="str">
        <f t="shared" si="29"/>
        <v xml:space="preserve"> </v>
      </c>
      <c r="H353" s="45" t="str">
        <f>IFERROR(IF(ISNUMBER(I353),(IF(I353&lt;('Steps 1+2'!$H$11),((I353/('Steps 1+2'!$H$11))*3+1),((I353-('Steps 1+2'!$H$11))/(('Steps 1+2'!$E$17)-('Steps 1+2'!$H$11))*2+4)))," ")," ")</f>
        <v xml:space="preserve"> </v>
      </c>
      <c r="I353" s="46" t="str">
        <f t="shared" si="30"/>
        <v xml:space="preserve"> </v>
      </c>
    </row>
    <row r="354" spans="1:9" ht="16" customHeight="1">
      <c r="A354" s="30" t="str">
        <f t="shared" si="31"/>
        <v xml:space="preserve"> </v>
      </c>
      <c r="B354" s="33"/>
      <c r="C354" s="31"/>
      <c r="F354" s="47" t="str">
        <f t="shared" si="28"/>
        <v xml:space="preserve"> </v>
      </c>
      <c r="G354" s="45" t="str">
        <f t="shared" si="29"/>
        <v xml:space="preserve"> </v>
      </c>
      <c r="H354" s="45" t="str">
        <f>IFERROR(IF(ISNUMBER(I354),(IF(I354&lt;('Steps 1+2'!$H$11),((I354/('Steps 1+2'!$H$11))*3+1),((I354-('Steps 1+2'!$H$11))/(('Steps 1+2'!$E$17)-('Steps 1+2'!$H$11))*2+4)))," ")," ")</f>
        <v xml:space="preserve"> </v>
      </c>
      <c r="I354" s="46" t="str">
        <f t="shared" si="30"/>
        <v xml:space="preserve"> </v>
      </c>
    </row>
    <row r="355" spans="1:9" ht="16" customHeight="1">
      <c r="A355" s="30" t="str">
        <f t="shared" si="31"/>
        <v xml:space="preserve"> </v>
      </c>
      <c r="B355" s="33"/>
      <c r="C355" s="31"/>
      <c r="F355" s="47" t="str">
        <f t="shared" si="28"/>
        <v xml:space="preserve"> </v>
      </c>
      <c r="G355" s="45" t="str">
        <f t="shared" si="29"/>
        <v xml:space="preserve"> </v>
      </c>
      <c r="H355" s="45" t="str">
        <f>IFERROR(IF(ISNUMBER(I355),(IF(I355&lt;('Steps 1+2'!$H$11),((I355/('Steps 1+2'!$H$11))*3+1),((I355-('Steps 1+2'!$H$11))/(('Steps 1+2'!$E$17)-('Steps 1+2'!$H$11))*2+4)))," ")," ")</f>
        <v xml:space="preserve"> </v>
      </c>
      <c r="I355" s="46" t="str">
        <f t="shared" si="30"/>
        <v xml:space="preserve"> </v>
      </c>
    </row>
    <row r="356" spans="1:9" ht="16" customHeight="1">
      <c r="A356" s="30" t="str">
        <f t="shared" si="31"/>
        <v xml:space="preserve"> </v>
      </c>
      <c r="B356" s="33"/>
      <c r="C356" s="31"/>
      <c r="F356" s="47" t="str">
        <f t="shared" si="28"/>
        <v xml:space="preserve"> </v>
      </c>
      <c r="G356" s="45" t="str">
        <f t="shared" si="29"/>
        <v xml:space="preserve"> </v>
      </c>
      <c r="H356" s="45" t="str">
        <f>IFERROR(IF(ISNUMBER(I356),(IF(I356&lt;('Steps 1+2'!$H$11),((I356/('Steps 1+2'!$H$11))*3+1),((I356-('Steps 1+2'!$H$11))/(('Steps 1+2'!$E$17)-('Steps 1+2'!$H$11))*2+4)))," ")," ")</f>
        <v xml:space="preserve"> </v>
      </c>
      <c r="I356" s="46" t="str">
        <f t="shared" si="30"/>
        <v xml:space="preserve"> </v>
      </c>
    </row>
    <row r="357" spans="1:9" ht="16" customHeight="1">
      <c r="A357" s="30" t="str">
        <f t="shared" si="31"/>
        <v xml:space="preserve"> </v>
      </c>
      <c r="B357" s="33"/>
      <c r="C357" s="31"/>
      <c r="F357" s="47" t="str">
        <f t="shared" si="28"/>
        <v xml:space="preserve"> </v>
      </c>
      <c r="G357" s="45" t="str">
        <f t="shared" si="29"/>
        <v xml:space="preserve"> </v>
      </c>
      <c r="H357" s="45" t="str">
        <f>IFERROR(IF(ISNUMBER(I357),(IF(I357&lt;('Steps 1+2'!$H$11),((I357/('Steps 1+2'!$H$11))*3+1),((I357-('Steps 1+2'!$H$11))/(('Steps 1+2'!$E$17)-('Steps 1+2'!$H$11))*2+4)))," ")," ")</f>
        <v xml:space="preserve"> </v>
      </c>
      <c r="I357" s="46" t="str">
        <f t="shared" si="30"/>
        <v xml:space="preserve"> </v>
      </c>
    </row>
    <row r="358" spans="1:9" ht="16" customHeight="1">
      <c r="A358" s="30" t="str">
        <f t="shared" si="31"/>
        <v xml:space="preserve"> </v>
      </c>
      <c r="B358" s="33"/>
      <c r="C358" s="31"/>
      <c r="F358" s="47" t="str">
        <f t="shared" si="28"/>
        <v xml:space="preserve"> </v>
      </c>
      <c r="G358" s="45" t="str">
        <f t="shared" si="29"/>
        <v xml:space="preserve"> </v>
      </c>
      <c r="H358" s="45" t="str">
        <f>IFERROR(IF(ISNUMBER(I358),(IF(I358&lt;('Steps 1+2'!$H$11),((I358/('Steps 1+2'!$H$11))*3+1),((I358-('Steps 1+2'!$H$11))/(('Steps 1+2'!$E$17)-('Steps 1+2'!$H$11))*2+4)))," ")," ")</f>
        <v xml:space="preserve"> </v>
      </c>
      <c r="I358" s="46" t="str">
        <f t="shared" si="30"/>
        <v xml:space="preserve"> </v>
      </c>
    </row>
    <row r="359" spans="1:9" ht="16" customHeight="1">
      <c r="A359" s="30" t="str">
        <f t="shared" si="31"/>
        <v xml:space="preserve"> </v>
      </c>
      <c r="B359" s="33"/>
      <c r="C359" s="31"/>
      <c r="F359" s="47" t="str">
        <f t="shared" si="28"/>
        <v xml:space="preserve"> </v>
      </c>
      <c r="G359" s="45" t="str">
        <f t="shared" si="29"/>
        <v xml:space="preserve"> </v>
      </c>
      <c r="H359" s="45" t="str">
        <f>IFERROR(IF(ISNUMBER(I359),(IF(I359&lt;('Steps 1+2'!$H$11),((I359/('Steps 1+2'!$H$11))*3+1),((I359-('Steps 1+2'!$H$11))/(('Steps 1+2'!$E$17)-('Steps 1+2'!$H$11))*2+4)))," ")," ")</f>
        <v xml:space="preserve"> </v>
      </c>
      <c r="I359" s="46" t="str">
        <f t="shared" si="30"/>
        <v xml:space="preserve"> </v>
      </c>
    </row>
    <row r="360" spans="1:9" ht="16" customHeight="1">
      <c r="A360" s="30" t="str">
        <f t="shared" si="31"/>
        <v xml:space="preserve"> </v>
      </c>
      <c r="B360" s="33"/>
      <c r="C360" s="31"/>
      <c r="F360" s="47" t="str">
        <f t="shared" si="28"/>
        <v xml:space="preserve"> </v>
      </c>
      <c r="G360" s="45" t="str">
        <f t="shared" si="29"/>
        <v xml:space="preserve"> </v>
      </c>
      <c r="H360" s="45" t="str">
        <f>IFERROR(IF(ISNUMBER(I360),(IF(I360&lt;('Steps 1+2'!$H$11),((I360/('Steps 1+2'!$H$11))*3+1),((I360-('Steps 1+2'!$H$11))/(('Steps 1+2'!$E$17)-('Steps 1+2'!$H$11))*2+4)))," ")," ")</f>
        <v xml:space="preserve"> </v>
      </c>
      <c r="I360" s="46" t="str">
        <f t="shared" si="30"/>
        <v xml:space="preserve"> </v>
      </c>
    </row>
    <row r="361" spans="1:9" ht="16" customHeight="1">
      <c r="A361" s="30" t="str">
        <f t="shared" si="31"/>
        <v xml:space="preserve"> </v>
      </c>
      <c r="B361" s="33"/>
      <c r="C361" s="31"/>
      <c r="F361" s="47" t="str">
        <f t="shared" si="28"/>
        <v xml:space="preserve"> </v>
      </c>
      <c r="G361" s="45" t="str">
        <f t="shared" si="29"/>
        <v xml:space="preserve"> </v>
      </c>
      <c r="H361" s="45" t="str">
        <f>IFERROR(IF(ISNUMBER(I361),(IF(I361&lt;('Steps 1+2'!$H$11),((I361/('Steps 1+2'!$H$11))*3+1),((I361-('Steps 1+2'!$H$11))/(('Steps 1+2'!$E$17)-('Steps 1+2'!$H$11))*2+4)))," ")," ")</f>
        <v xml:space="preserve"> </v>
      </c>
      <c r="I361" s="46" t="str">
        <f t="shared" si="30"/>
        <v xml:space="preserve"> </v>
      </c>
    </row>
    <row r="362" spans="1:9" ht="16" customHeight="1">
      <c r="A362" s="30" t="str">
        <f t="shared" si="31"/>
        <v xml:space="preserve"> </v>
      </c>
      <c r="B362" s="33"/>
      <c r="C362" s="31"/>
      <c r="F362" s="47" t="str">
        <f t="shared" si="28"/>
        <v xml:space="preserve"> </v>
      </c>
      <c r="G362" s="45" t="str">
        <f t="shared" si="29"/>
        <v xml:space="preserve"> </v>
      </c>
      <c r="H362" s="45" t="str">
        <f>IFERROR(IF(ISNUMBER(I362),(IF(I362&lt;('Steps 1+2'!$H$11),((I362/('Steps 1+2'!$H$11))*3+1),((I362-('Steps 1+2'!$H$11))/(('Steps 1+2'!$E$17)-('Steps 1+2'!$H$11))*2+4)))," ")," ")</f>
        <v xml:space="preserve"> </v>
      </c>
      <c r="I362" s="46" t="str">
        <f t="shared" si="30"/>
        <v xml:space="preserve"> </v>
      </c>
    </row>
    <row r="363" spans="1:9" ht="16" customHeight="1">
      <c r="A363" s="30" t="str">
        <f t="shared" si="31"/>
        <v xml:space="preserve"> </v>
      </c>
      <c r="B363" s="33"/>
      <c r="C363" s="31"/>
      <c r="F363" s="47" t="str">
        <f t="shared" si="28"/>
        <v xml:space="preserve"> </v>
      </c>
      <c r="G363" s="45" t="str">
        <f t="shared" si="29"/>
        <v xml:space="preserve"> </v>
      </c>
      <c r="H363" s="45" t="str">
        <f>IFERROR(IF(ISNUMBER(I363),(IF(I363&lt;('Steps 1+2'!$H$11),((I363/('Steps 1+2'!$H$11))*3+1),((I363-('Steps 1+2'!$H$11))/(('Steps 1+2'!$E$17)-('Steps 1+2'!$H$11))*2+4)))," ")," ")</f>
        <v xml:space="preserve"> </v>
      </c>
      <c r="I363" s="46" t="str">
        <f t="shared" si="30"/>
        <v xml:space="preserve"> </v>
      </c>
    </row>
    <row r="364" spans="1:9" ht="16" customHeight="1">
      <c r="A364" s="30" t="str">
        <f t="shared" si="31"/>
        <v xml:space="preserve"> </v>
      </c>
      <c r="B364" s="33"/>
      <c r="C364" s="31"/>
      <c r="F364" s="47" t="str">
        <f t="shared" si="28"/>
        <v xml:space="preserve"> </v>
      </c>
      <c r="G364" s="45" t="str">
        <f t="shared" si="29"/>
        <v xml:space="preserve"> </v>
      </c>
      <c r="H364" s="45" t="str">
        <f>IFERROR(IF(ISNUMBER(I364),(IF(I364&lt;('Steps 1+2'!$H$11),((I364/('Steps 1+2'!$H$11))*3+1),((I364-('Steps 1+2'!$H$11))/(('Steps 1+2'!$E$17)-('Steps 1+2'!$H$11))*2+4)))," ")," ")</f>
        <v xml:space="preserve"> </v>
      </c>
      <c r="I364" s="46" t="str">
        <f t="shared" si="30"/>
        <v xml:space="preserve"> </v>
      </c>
    </row>
    <row r="365" spans="1:9" ht="16" customHeight="1">
      <c r="A365" s="30" t="str">
        <f t="shared" si="31"/>
        <v xml:space="preserve"> </v>
      </c>
      <c r="B365" s="33"/>
      <c r="C365" s="31"/>
      <c r="F365" s="47" t="str">
        <f t="shared" si="28"/>
        <v xml:space="preserve"> </v>
      </c>
      <c r="G365" s="45" t="str">
        <f t="shared" si="29"/>
        <v xml:space="preserve"> </v>
      </c>
      <c r="H365" s="45" t="str">
        <f>IFERROR(IF(ISNUMBER(I365),(IF(I365&lt;('Steps 1+2'!$H$11),((I365/('Steps 1+2'!$H$11))*3+1),((I365-('Steps 1+2'!$H$11))/(('Steps 1+2'!$E$17)-('Steps 1+2'!$H$11))*2+4)))," ")," ")</f>
        <v xml:space="preserve"> </v>
      </c>
      <c r="I365" s="46" t="str">
        <f t="shared" si="30"/>
        <v xml:space="preserve"> </v>
      </c>
    </row>
    <row r="366" spans="1:9" ht="16" customHeight="1">
      <c r="A366" s="30" t="str">
        <f t="shared" si="31"/>
        <v xml:space="preserve"> </v>
      </c>
      <c r="B366" s="33"/>
      <c r="C366" s="31"/>
      <c r="F366" s="47" t="str">
        <f t="shared" si="28"/>
        <v xml:space="preserve"> </v>
      </c>
      <c r="G366" s="45" t="str">
        <f t="shared" si="29"/>
        <v xml:space="preserve"> </v>
      </c>
      <c r="H366" s="45" t="str">
        <f>IFERROR(IF(ISNUMBER(I366),(IF(I366&lt;('Steps 1+2'!$H$11),((I366/('Steps 1+2'!$H$11))*3+1),((I366-('Steps 1+2'!$H$11))/(('Steps 1+2'!$E$17)-('Steps 1+2'!$H$11))*2+4)))," ")," ")</f>
        <v xml:space="preserve"> </v>
      </c>
      <c r="I366" s="46" t="str">
        <f t="shared" si="30"/>
        <v xml:space="preserve"> </v>
      </c>
    </row>
    <row r="367" spans="1:9" ht="16" customHeight="1">
      <c r="A367" s="30" t="str">
        <f t="shared" si="31"/>
        <v xml:space="preserve"> </v>
      </c>
      <c r="B367" s="33"/>
      <c r="C367" s="31"/>
      <c r="F367" s="47" t="str">
        <f t="shared" si="28"/>
        <v xml:space="preserve"> </v>
      </c>
      <c r="G367" s="45" t="str">
        <f t="shared" si="29"/>
        <v xml:space="preserve"> </v>
      </c>
      <c r="H367" s="45" t="str">
        <f>IFERROR(IF(ISNUMBER(I367),(IF(I367&lt;('Steps 1+2'!$H$11),((I367/('Steps 1+2'!$H$11))*3+1),((I367-('Steps 1+2'!$H$11))/(('Steps 1+2'!$E$17)-('Steps 1+2'!$H$11))*2+4)))," ")," ")</f>
        <v xml:space="preserve"> </v>
      </c>
      <c r="I367" s="46" t="str">
        <f t="shared" si="30"/>
        <v xml:space="preserve"> </v>
      </c>
    </row>
    <row r="368" spans="1:9" ht="16" customHeight="1">
      <c r="A368" s="30" t="str">
        <f t="shared" si="31"/>
        <v xml:space="preserve"> </v>
      </c>
      <c r="B368" s="33"/>
      <c r="C368" s="31"/>
      <c r="F368" s="47" t="str">
        <f t="shared" si="28"/>
        <v xml:space="preserve"> </v>
      </c>
      <c r="G368" s="45" t="str">
        <f t="shared" si="29"/>
        <v xml:space="preserve"> </v>
      </c>
      <c r="H368" s="45" t="str">
        <f>IFERROR(IF(ISNUMBER(I368),(IF(I368&lt;('Steps 1+2'!$H$11),((I368/('Steps 1+2'!$H$11))*3+1),((I368-('Steps 1+2'!$H$11))/(('Steps 1+2'!$E$17)-('Steps 1+2'!$H$11))*2+4)))," ")," ")</f>
        <v xml:space="preserve"> </v>
      </c>
      <c r="I368" s="46" t="str">
        <f t="shared" si="30"/>
        <v xml:space="preserve"> </v>
      </c>
    </row>
    <row r="369" spans="1:9" ht="16" customHeight="1">
      <c r="A369" s="30" t="str">
        <f t="shared" si="31"/>
        <v xml:space="preserve"> </v>
      </c>
      <c r="B369" s="33"/>
      <c r="C369" s="31"/>
      <c r="F369" s="47" t="str">
        <f t="shared" si="28"/>
        <v xml:space="preserve"> </v>
      </c>
      <c r="G369" s="45" t="str">
        <f t="shared" si="29"/>
        <v xml:space="preserve"> </v>
      </c>
      <c r="H369" s="45" t="str">
        <f>IFERROR(IF(ISNUMBER(I369),(IF(I369&lt;('Steps 1+2'!$H$11),((I369/('Steps 1+2'!$H$11))*3+1),((I369-('Steps 1+2'!$H$11))/(('Steps 1+2'!$E$17)-('Steps 1+2'!$H$11))*2+4)))," ")," ")</f>
        <v xml:space="preserve"> </v>
      </c>
      <c r="I369" s="46" t="str">
        <f t="shared" si="30"/>
        <v xml:space="preserve"> </v>
      </c>
    </row>
    <row r="370" spans="1:9" ht="16" customHeight="1">
      <c r="A370" s="30" t="str">
        <f t="shared" si="31"/>
        <v xml:space="preserve"> </v>
      </c>
      <c r="B370" s="33"/>
      <c r="C370" s="31"/>
      <c r="F370" s="47" t="str">
        <f t="shared" si="28"/>
        <v xml:space="preserve"> </v>
      </c>
      <c r="G370" s="45" t="str">
        <f t="shared" si="29"/>
        <v xml:space="preserve"> </v>
      </c>
      <c r="H370" s="45" t="str">
        <f>IFERROR(IF(ISNUMBER(I370),(IF(I370&lt;('Steps 1+2'!$H$11),((I370/('Steps 1+2'!$H$11))*3+1),((I370-('Steps 1+2'!$H$11))/(('Steps 1+2'!$E$17)-('Steps 1+2'!$H$11))*2+4)))," ")," ")</f>
        <v xml:space="preserve"> </v>
      </c>
      <c r="I370" s="46" t="str">
        <f t="shared" si="30"/>
        <v xml:space="preserve"> </v>
      </c>
    </row>
    <row r="371" spans="1:9" ht="16" customHeight="1">
      <c r="A371" s="30" t="str">
        <f t="shared" si="31"/>
        <v xml:space="preserve"> </v>
      </c>
      <c r="B371" s="33"/>
      <c r="C371" s="31"/>
      <c r="F371" s="47" t="str">
        <f t="shared" si="28"/>
        <v xml:space="preserve"> </v>
      </c>
      <c r="G371" s="45" t="str">
        <f t="shared" si="29"/>
        <v xml:space="preserve"> </v>
      </c>
      <c r="H371" s="45" t="str">
        <f>IFERROR(IF(ISNUMBER(I371),(IF(I371&lt;('Steps 1+2'!$H$11),((I371/('Steps 1+2'!$H$11))*3+1),((I371-('Steps 1+2'!$H$11))/(('Steps 1+2'!$E$17)-('Steps 1+2'!$H$11))*2+4)))," ")," ")</f>
        <v xml:space="preserve"> </v>
      </c>
      <c r="I371" s="46" t="str">
        <f t="shared" si="30"/>
        <v xml:space="preserve"> </v>
      </c>
    </row>
    <row r="372" spans="1:9" ht="16" customHeight="1">
      <c r="A372" s="30" t="str">
        <f t="shared" si="31"/>
        <v xml:space="preserve"> </v>
      </c>
      <c r="B372" s="33"/>
      <c r="C372" s="31"/>
      <c r="F372" s="47" t="str">
        <f t="shared" si="28"/>
        <v xml:space="preserve"> </v>
      </c>
      <c r="G372" s="45" t="str">
        <f t="shared" si="29"/>
        <v xml:space="preserve"> </v>
      </c>
      <c r="H372" s="45" t="str">
        <f>IFERROR(IF(ISNUMBER(I372),(IF(I372&lt;('Steps 1+2'!$H$11),((I372/('Steps 1+2'!$H$11))*3+1),((I372-('Steps 1+2'!$H$11))/(('Steps 1+2'!$E$17)-('Steps 1+2'!$H$11))*2+4)))," ")," ")</f>
        <v xml:space="preserve"> </v>
      </c>
      <c r="I372" s="46" t="str">
        <f t="shared" si="30"/>
        <v xml:space="preserve"> </v>
      </c>
    </row>
    <row r="373" spans="1:9" ht="16" customHeight="1">
      <c r="A373" s="30" t="str">
        <f t="shared" si="31"/>
        <v xml:space="preserve"> </v>
      </c>
      <c r="B373" s="33"/>
      <c r="C373" s="31"/>
      <c r="F373" s="47" t="str">
        <f t="shared" si="28"/>
        <v xml:space="preserve"> </v>
      </c>
      <c r="G373" s="45" t="str">
        <f t="shared" si="29"/>
        <v xml:space="preserve"> </v>
      </c>
      <c r="H373" s="45" t="str">
        <f>IFERROR(IF(ISNUMBER(I373),(IF(I373&lt;('Steps 1+2'!$H$11),((I373/('Steps 1+2'!$H$11))*3+1),((I373-('Steps 1+2'!$H$11))/(('Steps 1+2'!$E$17)-('Steps 1+2'!$H$11))*2+4)))," ")," ")</f>
        <v xml:space="preserve"> </v>
      </c>
      <c r="I373" s="46" t="str">
        <f t="shared" si="30"/>
        <v xml:space="preserve"> </v>
      </c>
    </row>
    <row r="374" spans="1:9" ht="16" customHeight="1">
      <c r="A374" s="30" t="str">
        <f t="shared" si="31"/>
        <v xml:space="preserve"> </v>
      </c>
      <c r="B374" s="33"/>
      <c r="C374" s="31"/>
      <c r="F374" s="47" t="str">
        <f t="shared" si="28"/>
        <v xml:space="preserve"> </v>
      </c>
      <c r="G374" s="45" t="str">
        <f t="shared" si="29"/>
        <v xml:space="preserve"> </v>
      </c>
      <c r="H374" s="45" t="str">
        <f>IFERROR(IF(ISNUMBER(I374),(IF(I374&lt;('Steps 1+2'!$H$11),((I374/('Steps 1+2'!$H$11))*3+1),((I374-('Steps 1+2'!$H$11))/(('Steps 1+2'!$E$17)-('Steps 1+2'!$H$11))*2+4)))," ")," ")</f>
        <v xml:space="preserve"> </v>
      </c>
      <c r="I374" s="46" t="str">
        <f t="shared" si="30"/>
        <v xml:space="preserve"> </v>
      </c>
    </row>
    <row r="375" spans="1:9" ht="16" customHeight="1">
      <c r="A375" s="30" t="str">
        <f t="shared" si="31"/>
        <v xml:space="preserve"> </v>
      </c>
      <c r="B375" s="33"/>
      <c r="C375" s="31"/>
      <c r="F375" s="47" t="str">
        <f t="shared" si="28"/>
        <v xml:space="preserve"> </v>
      </c>
      <c r="G375" s="45" t="str">
        <f t="shared" si="29"/>
        <v xml:space="preserve"> </v>
      </c>
      <c r="H375" s="45" t="str">
        <f>IFERROR(IF(ISNUMBER(I375),(IF(I375&lt;('Steps 1+2'!$H$11),((I375/('Steps 1+2'!$H$11))*3+1),((I375-('Steps 1+2'!$H$11))/(('Steps 1+2'!$E$17)-('Steps 1+2'!$H$11))*2+4)))," ")," ")</f>
        <v xml:space="preserve"> </v>
      </c>
      <c r="I375" s="46" t="str">
        <f t="shared" si="30"/>
        <v xml:space="preserve"> </v>
      </c>
    </row>
    <row r="376" spans="1:9" ht="16" customHeight="1">
      <c r="A376" s="30" t="str">
        <f t="shared" si="31"/>
        <v xml:space="preserve"> </v>
      </c>
      <c r="B376" s="33"/>
      <c r="C376" s="31"/>
      <c r="F376" s="47" t="str">
        <f t="shared" si="28"/>
        <v xml:space="preserve"> </v>
      </c>
      <c r="G376" s="45" t="str">
        <f t="shared" si="29"/>
        <v xml:space="preserve"> </v>
      </c>
      <c r="H376" s="45" t="str">
        <f>IFERROR(IF(ISNUMBER(I376),(IF(I376&lt;('Steps 1+2'!$H$11),((I376/('Steps 1+2'!$H$11))*3+1),((I376-('Steps 1+2'!$H$11))/(('Steps 1+2'!$E$17)-('Steps 1+2'!$H$11))*2+4)))," ")," ")</f>
        <v xml:space="preserve"> </v>
      </c>
      <c r="I376" s="46" t="str">
        <f t="shared" si="30"/>
        <v xml:space="preserve"> </v>
      </c>
    </row>
    <row r="377" spans="1:9" ht="16" customHeight="1">
      <c r="A377" s="30" t="str">
        <f t="shared" si="31"/>
        <v xml:space="preserve"> </v>
      </c>
      <c r="B377" s="33"/>
      <c r="C377" s="31"/>
      <c r="F377" s="47" t="str">
        <f t="shared" si="28"/>
        <v xml:space="preserve"> </v>
      </c>
      <c r="G377" s="45" t="str">
        <f t="shared" si="29"/>
        <v xml:space="preserve"> </v>
      </c>
      <c r="H377" s="45" t="str">
        <f>IFERROR(IF(ISNUMBER(I377),(IF(I377&lt;('Steps 1+2'!$H$11),((I377/('Steps 1+2'!$H$11))*3+1),((I377-('Steps 1+2'!$H$11))/(('Steps 1+2'!$E$17)-('Steps 1+2'!$H$11))*2+4)))," ")," ")</f>
        <v xml:space="preserve"> </v>
      </c>
      <c r="I377" s="46" t="str">
        <f t="shared" si="30"/>
        <v xml:space="preserve"> </v>
      </c>
    </row>
    <row r="378" spans="1:9" ht="16" customHeight="1">
      <c r="A378" s="30" t="str">
        <f t="shared" si="31"/>
        <v xml:space="preserve"> </v>
      </c>
      <c r="B378" s="33"/>
      <c r="C378" s="31"/>
      <c r="F378" s="47" t="str">
        <f t="shared" si="28"/>
        <v xml:space="preserve"> </v>
      </c>
      <c r="G378" s="45" t="str">
        <f t="shared" si="29"/>
        <v xml:space="preserve"> </v>
      </c>
      <c r="H378" s="45" t="str">
        <f>IFERROR(IF(ISNUMBER(I378),(IF(I378&lt;('Steps 1+2'!$H$11),((I378/('Steps 1+2'!$H$11))*3+1),((I378-('Steps 1+2'!$H$11))/(('Steps 1+2'!$E$17)-('Steps 1+2'!$H$11))*2+4)))," ")," ")</f>
        <v xml:space="preserve"> </v>
      </c>
      <c r="I378" s="46" t="str">
        <f t="shared" si="30"/>
        <v xml:space="preserve"> </v>
      </c>
    </row>
    <row r="379" spans="1:9" ht="16" customHeight="1">
      <c r="A379" s="30" t="str">
        <f t="shared" si="31"/>
        <v xml:space="preserve"> </v>
      </c>
      <c r="B379" s="33"/>
      <c r="C379" s="31"/>
      <c r="F379" s="47" t="str">
        <f t="shared" si="28"/>
        <v xml:space="preserve"> </v>
      </c>
      <c r="G379" s="45" t="str">
        <f t="shared" si="29"/>
        <v xml:space="preserve"> </v>
      </c>
      <c r="H379" s="45" t="str">
        <f>IFERROR(IF(ISNUMBER(I379),(IF(I379&lt;('Steps 1+2'!$H$11),((I379/('Steps 1+2'!$H$11))*3+1),((I379-('Steps 1+2'!$H$11))/(('Steps 1+2'!$E$17)-('Steps 1+2'!$H$11))*2+4)))," ")," ")</f>
        <v xml:space="preserve"> </v>
      </c>
      <c r="I379" s="46" t="str">
        <f t="shared" si="30"/>
        <v xml:space="preserve"> </v>
      </c>
    </row>
    <row r="380" spans="1:9" ht="16" customHeight="1">
      <c r="A380" s="30" t="str">
        <f t="shared" si="31"/>
        <v xml:space="preserve"> </v>
      </c>
      <c r="B380" s="33"/>
      <c r="C380" s="31"/>
      <c r="F380" s="47" t="str">
        <f t="shared" si="28"/>
        <v xml:space="preserve"> </v>
      </c>
      <c r="G380" s="45" t="str">
        <f t="shared" si="29"/>
        <v xml:space="preserve"> </v>
      </c>
      <c r="H380" s="45" t="str">
        <f>IFERROR(IF(ISNUMBER(I380),(IF(I380&lt;('Steps 1+2'!$H$11),((I380/('Steps 1+2'!$H$11))*3+1),((I380-('Steps 1+2'!$H$11))/(('Steps 1+2'!$E$17)-('Steps 1+2'!$H$11))*2+4)))," ")," ")</f>
        <v xml:space="preserve"> </v>
      </c>
      <c r="I380" s="46" t="str">
        <f t="shared" si="30"/>
        <v xml:space="preserve"> </v>
      </c>
    </row>
    <row r="381" spans="1:9" ht="16" customHeight="1">
      <c r="A381" s="30" t="str">
        <f t="shared" si="31"/>
        <v xml:space="preserve"> </v>
      </c>
      <c r="B381" s="33"/>
      <c r="C381" s="31"/>
      <c r="F381" s="47" t="str">
        <f t="shared" si="28"/>
        <v xml:space="preserve"> </v>
      </c>
      <c r="G381" s="45" t="str">
        <f t="shared" si="29"/>
        <v xml:space="preserve"> </v>
      </c>
      <c r="H381" s="45" t="str">
        <f>IFERROR(IF(ISNUMBER(I381),(IF(I381&lt;('Steps 1+2'!$H$11),((I381/('Steps 1+2'!$H$11))*3+1),((I381-('Steps 1+2'!$H$11))/(('Steps 1+2'!$E$17)-('Steps 1+2'!$H$11))*2+4)))," ")," ")</f>
        <v xml:space="preserve"> </v>
      </c>
      <c r="I381" s="46" t="str">
        <f t="shared" si="30"/>
        <v xml:space="preserve"> </v>
      </c>
    </row>
    <row r="382" spans="1:9" ht="16" customHeight="1">
      <c r="A382" s="30" t="str">
        <f t="shared" si="31"/>
        <v xml:space="preserve"> </v>
      </c>
      <c r="B382" s="33"/>
      <c r="C382" s="31"/>
      <c r="F382" s="47" t="str">
        <f t="shared" si="28"/>
        <v xml:space="preserve"> </v>
      </c>
      <c r="G382" s="45" t="str">
        <f t="shared" si="29"/>
        <v xml:space="preserve"> </v>
      </c>
      <c r="H382" s="45" t="str">
        <f>IFERROR(IF(ISNUMBER(I382),(IF(I382&lt;('Steps 1+2'!$H$11),((I382/('Steps 1+2'!$H$11))*3+1),((I382-('Steps 1+2'!$H$11))/(('Steps 1+2'!$E$17)-('Steps 1+2'!$H$11))*2+4)))," ")," ")</f>
        <v xml:space="preserve"> </v>
      </c>
      <c r="I382" s="46" t="str">
        <f t="shared" si="30"/>
        <v xml:space="preserve"> </v>
      </c>
    </row>
    <row r="383" spans="1:9" ht="16" customHeight="1">
      <c r="A383" s="30" t="str">
        <f t="shared" si="31"/>
        <v xml:space="preserve"> </v>
      </c>
      <c r="B383" s="33"/>
      <c r="C383" s="31"/>
      <c r="F383" s="47" t="str">
        <f t="shared" si="28"/>
        <v xml:space="preserve"> </v>
      </c>
      <c r="G383" s="45" t="str">
        <f t="shared" si="29"/>
        <v xml:space="preserve"> </v>
      </c>
      <c r="H383" s="45" t="str">
        <f>IFERROR(IF(ISNUMBER(I383),(IF(I383&lt;('Steps 1+2'!$H$11),((I383/('Steps 1+2'!$H$11))*3+1),((I383-('Steps 1+2'!$H$11))/(('Steps 1+2'!$E$17)-('Steps 1+2'!$H$11))*2+4)))," ")," ")</f>
        <v xml:space="preserve"> </v>
      </c>
      <c r="I383" s="46" t="str">
        <f t="shared" si="30"/>
        <v xml:space="preserve"> </v>
      </c>
    </row>
    <row r="384" spans="1:9" ht="16" customHeight="1">
      <c r="A384" s="30" t="str">
        <f t="shared" si="31"/>
        <v xml:space="preserve"> </v>
      </c>
      <c r="B384" s="33"/>
      <c r="C384" s="31"/>
      <c r="F384" s="47" t="str">
        <f t="shared" si="28"/>
        <v xml:space="preserve"> </v>
      </c>
      <c r="G384" s="45" t="str">
        <f t="shared" si="29"/>
        <v xml:space="preserve"> </v>
      </c>
      <c r="H384" s="45" t="str">
        <f>IFERROR(IF(ISNUMBER(I384),(IF(I384&lt;('Steps 1+2'!$H$11),((I384/('Steps 1+2'!$H$11))*3+1),((I384-('Steps 1+2'!$H$11))/(('Steps 1+2'!$E$17)-('Steps 1+2'!$H$11))*2+4)))," ")," ")</f>
        <v xml:space="preserve"> </v>
      </c>
      <c r="I384" s="46" t="str">
        <f t="shared" si="30"/>
        <v xml:space="preserve"> </v>
      </c>
    </row>
    <row r="385" spans="1:9" ht="16" customHeight="1">
      <c r="A385" s="30" t="str">
        <f t="shared" si="31"/>
        <v xml:space="preserve"> </v>
      </c>
      <c r="B385" s="33"/>
      <c r="C385" s="31"/>
      <c r="F385" s="47" t="str">
        <f t="shared" si="28"/>
        <v xml:space="preserve"> </v>
      </c>
      <c r="G385" s="45" t="str">
        <f t="shared" si="29"/>
        <v xml:space="preserve"> </v>
      </c>
      <c r="H385" s="45" t="str">
        <f>IFERROR(IF(ISNUMBER(I385),(IF(I385&lt;('Steps 1+2'!$H$11),((I385/('Steps 1+2'!$H$11))*3+1),((I385-('Steps 1+2'!$H$11))/(('Steps 1+2'!$E$17)-('Steps 1+2'!$H$11))*2+4)))," ")," ")</f>
        <v xml:space="preserve"> </v>
      </c>
      <c r="I385" s="46" t="str">
        <f t="shared" si="30"/>
        <v xml:space="preserve"> </v>
      </c>
    </row>
    <row r="386" spans="1:9" ht="16" customHeight="1">
      <c r="A386" s="30" t="str">
        <f t="shared" si="31"/>
        <v xml:space="preserve"> </v>
      </c>
      <c r="B386" s="33"/>
      <c r="C386" s="31"/>
      <c r="F386" s="47" t="str">
        <f t="shared" si="28"/>
        <v xml:space="preserve"> </v>
      </c>
      <c r="G386" s="45" t="str">
        <f t="shared" si="29"/>
        <v xml:space="preserve"> </v>
      </c>
      <c r="H386" s="45" t="str">
        <f>IFERROR(IF(ISNUMBER(I386),(IF(I386&lt;('Steps 1+2'!$H$11),((I386/('Steps 1+2'!$H$11))*3+1),((I386-('Steps 1+2'!$H$11))/(('Steps 1+2'!$E$17)-('Steps 1+2'!$H$11))*2+4)))," ")," ")</f>
        <v xml:space="preserve"> </v>
      </c>
      <c r="I386" s="46" t="str">
        <f t="shared" si="30"/>
        <v xml:space="preserve"> </v>
      </c>
    </row>
    <row r="387" spans="1:9" ht="16" customHeight="1">
      <c r="A387" s="30" t="str">
        <f t="shared" si="31"/>
        <v xml:space="preserve"> </v>
      </c>
      <c r="B387" s="33"/>
      <c r="C387" s="31"/>
      <c r="F387" s="47" t="str">
        <f t="shared" si="28"/>
        <v xml:space="preserve"> </v>
      </c>
      <c r="G387" s="45" t="str">
        <f t="shared" si="29"/>
        <v xml:space="preserve"> </v>
      </c>
      <c r="H387" s="45" t="str">
        <f>IFERROR(IF(ISNUMBER(I387),(IF(I387&lt;('Steps 1+2'!$H$11),((I387/('Steps 1+2'!$H$11))*3+1),((I387-('Steps 1+2'!$H$11))/(('Steps 1+2'!$E$17)-('Steps 1+2'!$H$11))*2+4)))," ")," ")</f>
        <v xml:space="preserve"> </v>
      </c>
      <c r="I387" s="46" t="str">
        <f t="shared" si="30"/>
        <v xml:space="preserve"> </v>
      </c>
    </row>
    <row r="388" spans="1:9" ht="16" customHeight="1">
      <c r="A388" s="30" t="str">
        <f t="shared" si="31"/>
        <v xml:space="preserve"> </v>
      </c>
      <c r="B388" s="33"/>
      <c r="C388" s="31"/>
      <c r="F388" s="47" t="str">
        <f t="shared" si="28"/>
        <v xml:space="preserve"> </v>
      </c>
      <c r="G388" s="45" t="str">
        <f t="shared" si="29"/>
        <v xml:space="preserve"> </v>
      </c>
      <c r="H388" s="45" t="str">
        <f>IFERROR(IF(ISNUMBER(I388),(IF(I388&lt;('Steps 1+2'!$H$11),((I388/('Steps 1+2'!$H$11))*3+1),((I388-('Steps 1+2'!$H$11))/(('Steps 1+2'!$E$17)-('Steps 1+2'!$H$11))*2+4)))," ")," ")</f>
        <v xml:space="preserve"> </v>
      </c>
      <c r="I388" s="46" t="str">
        <f t="shared" si="30"/>
        <v xml:space="preserve"> </v>
      </c>
    </row>
    <row r="389" spans="1:9" ht="16" customHeight="1">
      <c r="A389" s="30" t="str">
        <f t="shared" si="31"/>
        <v xml:space="preserve"> </v>
      </c>
      <c r="B389" s="33"/>
      <c r="C389" s="31"/>
      <c r="F389" s="47" t="str">
        <f t="shared" si="28"/>
        <v xml:space="preserve"> </v>
      </c>
      <c r="G389" s="45" t="str">
        <f t="shared" si="29"/>
        <v xml:space="preserve"> </v>
      </c>
      <c r="H389" s="45" t="str">
        <f>IFERROR(IF(ISNUMBER(I389),(IF(I389&lt;('Steps 1+2'!$H$11),((I389/('Steps 1+2'!$H$11))*3+1),((I389-('Steps 1+2'!$H$11))/(('Steps 1+2'!$E$17)-('Steps 1+2'!$H$11))*2+4)))," ")," ")</f>
        <v xml:space="preserve"> </v>
      </c>
      <c r="I389" s="46" t="str">
        <f t="shared" si="30"/>
        <v xml:space="preserve"> </v>
      </c>
    </row>
    <row r="390" spans="1:9" ht="16" customHeight="1">
      <c r="A390" s="30" t="str">
        <f t="shared" si="31"/>
        <v xml:space="preserve"> </v>
      </c>
      <c r="B390" s="33"/>
      <c r="C390" s="31"/>
      <c r="F390" s="47" t="str">
        <f t="shared" si="28"/>
        <v xml:space="preserve"> </v>
      </c>
      <c r="G390" s="45" t="str">
        <f t="shared" si="29"/>
        <v xml:space="preserve"> </v>
      </c>
      <c r="H390" s="45" t="str">
        <f>IFERROR(IF(ISNUMBER(I390),(IF(I390&lt;('Steps 1+2'!$H$11),((I390/('Steps 1+2'!$H$11))*3+1),((I390-('Steps 1+2'!$H$11))/(('Steps 1+2'!$E$17)-('Steps 1+2'!$H$11))*2+4)))," ")," ")</f>
        <v xml:space="preserve"> </v>
      </c>
      <c r="I390" s="46" t="str">
        <f t="shared" si="30"/>
        <v xml:space="preserve"> </v>
      </c>
    </row>
    <row r="391" spans="1:9" ht="16" customHeight="1">
      <c r="A391" s="30" t="str">
        <f t="shared" si="31"/>
        <v xml:space="preserve"> </v>
      </c>
      <c r="B391" s="33"/>
      <c r="C391" s="31"/>
      <c r="F391" s="47" t="str">
        <f t="shared" si="28"/>
        <v xml:space="preserve"> </v>
      </c>
      <c r="G391" s="45" t="str">
        <f t="shared" si="29"/>
        <v xml:space="preserve"> </v>
      </c>
      <c r="H391" s="45" t="str">
        <f>IFERROR(IF(ISNUMBER(I391),(IF(I391&lt;('Steps 1+2'!$H$11),((I391/('Steps 1+2'!$H$11))*3+1),((I391-('Steps 1+2'!$H$11))/(('Steps 1+2'!$E$17)-('Steps 1+2'!$H$11))*2+4)))," ")," ")</f>
        <v xml:space="preserve"> </v>
      </c>
      <c r="I391" s="46" t="str">
        <f t="shared" si="30"/>
        <v xml:space="preserve"> </v>
      </c>
    </row>
    <row r="392" spans="1:9" ht="16" customHeight="1">
      <c r="A392" s="30" t="str">
        <f t="shared" si="31"/>
        <v xml:space="preserve"> </v>
      </c>
      <c r="B392" s="33"/>
      <c r="C392" s="31"/>
      <c r="F392" s="47" t="str">
        <f t="shared" si="28"/>
        <v xml:space="preserve"> </v>
      </c>
      <c r="G392" s="45" t="str">
        <f t="shared" si="29"/>
        <v xml:space="preserve"> </v>
      </c>
      <c r="H392" s="45" t="str">
        <f>IFERROR(IF(ISNUMBER(I392),(IF(I392&lt;('Steps 1+2'!$H$11),((I392/('Steps 1+2'!$H$11))*3+1),((I392-('Steps 1+2'!$H$11))/(('Steps 1+2'!$E$17)-('Steps 1+2'!$H$11))*2+4)))," ")," ")</f>
        <v xml:space="preserve"> </v>
      </c>
      <c r="I392" s="46" t="str">
        <f t="shared" si="30"/>
        <v xml:space="preserve"> </v>
      </c>
    </row>
    <row r="393" spans="1:9" ht="16" customHeight="1">
      <c r="A393" s="30" t="str">
        <f t="shared" si="31"/>
        <v xml:space="preserve"> </v>
      </c>
      <c r="B393" s="33"/>
      <c r="C393" s="31"/>
      <c r="F393" s="47" t="str">
        <f t="shared" si="28"/>
        <v xml:space="preserve"> </v>
      </c>
      <c r="G393" s="45" t="str">
        <f t="shared" si="29"/>
        <v xml:space="preserve"> </v>
      </c>
      <c r="H393" s="45" t="str">
        <f>IFERROR(IF(ISNUMBER(I393),(IF(I393&lt;('Steps 1+2'!$H$11),((I393/('Steps 1+2'!$H$11))*3+1),((I393-('Steps 1+2'!$H$11))/(('Steps 1+2'!$E$17)-('Steps 1+2'!$H$11))*2+4)))," ")," ")</f>
        <v xml:space="preserve"> </v>
      </c>
      <c r="I393" s="46" t="str">
        <f t="shared" si="30"/>
        <v xml:space="preserve"> </v>
      </c>
    </row>
    <row r="394" spans="1:9" ht="16" customHeight="1">
      <c r="A394" s="30" t="str">
        <f t="shared" si="31"/>
        <v xml:space="preserve"> </v>
      </c>
      <c r="B394" s="33"/>
      <c r="C394" s="31"/>
      <c r="F394" s="47" t="str">
        <f t="shared" si="28"/>
        <v xml:space="preserve"> </v>
      </c>
      <c r="G394" s="45" t="str">
        <f t="shared" si="29"/>
        <v xml:space="preserve"> </v>
      </c>
      <c r="H394" s="45" t="str">
        <f>IFERROR(IF(ISNUMBER(I394),(IF(I394&lt;('Steps 1+2'!$H$11),((I394/('Steps 1+2'!$H$11))*3+1),((I394-('Steps 1+2'!$H$11))/(('Steps 1+2'!$E$17)-('Steps 1+2'!$H$11))*2+4)))," ")," ")</f>
        <v xml:space="preserve"> </v>
      </c>
      <c r="I394" s="46" t="str">
        <f t="shared" si="30"/>
        <v xml:space="preserve"> </v>
      </c>
    </row>
    <row r="395" spans="1:9" ht="16" customHeight="1">
      <c r="A395" s="30" t="str">
        <f t="shared" si="31"/>
        <v xml:space="preserve"> </v>
      </c>
      <c r="B395" s="33"/>
      <c r="C395" s="31"/>
      <c r="F395" s="47" t="str">
        <f t="shared" si="28"/>
        <v xml:space="preserve"> </v>
      </c>
      <c r="G395" s="45" t="str">
        <f t="shared" si="29"/>
        <v xml:space="preserve"> </v>
      </c>
      <c r="H395" s="45" t="str">
        <f>IFERROR(IF(ISNUMBER(I395),(IF(I395&lt;('Steps 1+2'!$H$11),((I395/('Steps 1+2'!$H$11))*3+1),((I395-('Steps 1+2'!$H$11))/(('Steps 1+2'!$E$17)-('Steps 1+2'!$H$11))*2+4)))," ")," ")</f>
        <v xml:space="preserve"> </v>
      </c>
      <c r="I395" s="46" t="str">
        <f t="shared" si="30"/>
        <v xml:space="preserve"> </v>
      </c>
    </row>
    <row r="396" spans="1:9" ht="16" customHeight="1">
      <c r="A396" s="30" t="str">
        <f t="shared" si="31"/>
        <v xml:space="preserve"> </v>
      </c>
      <c r="B396" s="33"/>
      <c r="C396" s="31"/>
      <c r="F396" s="47" t="str">
        <f t="shared" si="28"/>
        <v xml:space="preserve"> </v>
      </c>
      <c r="G396" s="45" t="str">
        <f t="shared" si="29"/>
        <v xml:space="preserve"> </v>
      </c>
      <c r="H396" s="45" t="str">
        <f>IFERROR(IF(ISNUMBER(I396),(IF(I396&lt;('Steps 1+2'!$H$11),((I396/('Steps 1+2'!$H$11))*3+1),((I396-('Steps 1+2'!$H$11))/(('Steps 1+2'!$E$17)-('Steps 1+2'!$H$11))*2+4)))," ")," ")</f>
        <v xml:space="preserve"> </v>
      </c>
      <c r="I396" s="46" t="str">
        <f t="shared" si="30"/>
        <v xml:space="preserve"> </v>
      </c>
    </row>
    <row r="397" spans="1:9" ht="16" customHeight="1">
      <c r="A397" s="30" t="str">
        <f t="shared" si="31"/>
        <v xml:space="preserve"> </v>
      </c>
      <c r="B397" s="33"/>
      <c r="C397" s="31"/>
      <c r="F397" s="47" t="str">
        <f t="shared" si="28"/>
        <v xml:space="preserve"> </v>
      </c>
      <c r="G397" s="45" t="str">
        <f t="shared" si="29"/>
        <v xml:space="preserve"> </v>
      </c>
      <c r="H397" s="45" t="str">
        <f>IFERROR(IF(ISNUMBER(I397),(IF(I397&lt;('Steps 1+2'!$H$11),((I397/('Steps 1+2'!$H$11))*3+1),((I397-('Steps 1+2'!$H$11))/(('Steps 1+2'!$E$17)-('Steps 1+2'!$H$11))*2+4)))," ")," ")</f>
        <v xml:space="preserve"> </v>
      </c>
      <c r="I397" s="46" t="str">
        <f t="shared" si="30"/>
        <v xml:space="preserve"> </v>
      </c>
    </row>
    <row r="398" spans="1:9" ht="16" customHeight="1">
      <c r="A398" s="30" t="str">
        <f t="shared" si="31"/>
        <v xml:space="preserve"> </v>
      </c>
      <c r="B398" s="33"/>
      <c r="C398" s="31"/>
      <c r="F398" s="47" t="str">
        <f t="shared" si="28"/>
        <v xml:space="preserve"> </v>
      </c>
      <c r="G398" s="45" t="str">
        <f t="shared" si="29"/>
        <v xml:space="preserve"> </v>
      </c>
      <c r="H398" s="45" t="str">
        <f>IFERROR(IF(ISNUMBER(I398),(IF(I398&lt;('Steps 1+2'!$H$11),((I398/('Steps 1+2'!$H$11))*3+1),((I398-('Steps 1+2'!$H$11))/(('Steps 1+2'!$E$17)-('Steps 1+2'!$H$11))*2+4)))," ")," ")</f>
        <v xml:space="preserve"> </v>
      </c>
      <c r="I398" s="46" t="str">
        <f t="shared" si="30"/>
        <v xml:space="preserve"> </v>
      </c>
    </row>
    <row r="399" spans="1:9" ht="16" customHeight="1">
      <c r="A399" s="30" t="str">
        <f t="shared" si="31"/>
        <v xml:space="preserve"> </v>
      </c>
      <c r="B399" s="33"/>
      <c r="C399" s="31"/>
      <c r="F399" s="47" t="str">
        <f t="shared" si="28"/>
        <v xml:space="preserve"> </v>
      </c>
      <c r="G399" s="45" t="str">
        <f t="shared" si="29"/>
        <v xml:space="preserve"> </v>
      </c>
      <c r="H399" s="45" t="str">
        <f>IFERROR(IF(ISNUMBER(I399),(IF(I399&lt;('Steps 1+2'!$H$11),((I399/('Steps 1+2'!$H$11))*3+1),((I399-('Steps 1+2'!$H$11))/(('Steps 1+2'!$E$17)-('Steps 1+2'!$H$11))*2+4)))," ")," ")</f>
        <v xml:space="preserve"> </v>
      </c>
      <c r="I399" s="46" t="str">
        <f t="shared" si="30"/>
        <v xml:space="preserve"> </v>
      </c>
    </row>
    <row r="400" spans="1:9" ht="16" customHeight="1">
      <c r="A400" s="30" t="str">
        <f t="shared" si="31"/>
        <v xml:space="preserve"> </v>
      </c>
      <c r="B400" s="33"/>
      <c r="C400" s="31"/>
      <c r="F400" s="47" t="str">
        <f t="shared" ref="F400:F463" si="32">IFERROR(G400," ")</f>
        <v xml:space="preserve"> </v>
      </c>
      <c r="G400" s="45" t="str">
        <f t="shared" ref="G400:G463" si="33">IFERROR(IF(AND(H400&gt;6,ISNUMBER(H400)),6,IF(AND(H400&gt;3.5,H400&lt;4),3.5,ROUND(H400/5,1)*5))," ")</f>
        <v xml:space="preserve"> </v>
      </c>
      <c r="H400" s="45" t="str">
        <f>IFERROR(IF(ISNUMBER(I400),(IF(I400&lt;('Steps 1+2'!$H$11),((I400/('Steps 1+2'!$H$11))*3+1),((I400-('Steps 1+2'!$H$11))/(('Steps 1+2'!$E$17)-('Steps 1+2'!$H$11))*2+4)))," ")," ")</f>
        <v xml:space="preserve"> </v>
      </c>
      <c r="I400" s="46" t="str">
        <f t="shared" ref="I400:I463" si="34">IF(ISNUMBER(J400),SUM(J400:AB400)," ")</f>
        <v xml:space="preserve"> </v>
      </c>
    </row>
    <row r="401" spans="1:9" ht="16" customHeight="1">
      <c r="A401" s="30" t="str">
        <f t="shared" ref="A401:A464" si="35">(IF(ISTEXT(D401),A400+1," "))</f>
        <v xml:space="preserve"> </v>
      </c>
      <c r="B401" s="33"/>
      <c r="C401" s="31"/>
      <c r="F401" s="47" t="str">
        <f t="shared" si="32"/>
        <v xml:space="preserve"> </v>
      </c>
      <c r="G401" s="45" t="str">
        <f t="shared" si="33"/>
        <v xml:space="preserve"> </v>
      </c>
      <c r="H401" s="45" t="str">
        <f>IFERROR(IF(ISNUMBER(I401),(IF(I401&lt;('Steps 1+2'!$H$11),((I401/('Steps 1+2'!$H$11))*3+1),((I401-('Steps 1+2'!$H$11))/(('Steps 1+2'!$E$17)-('Steps 1+2'!$H$11))*2+4)))," ")," ")</f>
        <v xml:space="preserve"> </v>
      </c>
      <c r="I401" s="46" t="str">
        <f t="shared" si="34"/>
        <v xml:space="preserve"> </v>
      </c>
    </row>
    <row r="402" spans="1:9" ht="16" customHeight="1">
      <c r="A402" s="30" t="str">
        <f t="shared" si="35"/>
        <v xml:space="preserve"> </v>
      </c>
      <c r="B402" s="33"/>
      <c r="C402" s="31"/>
      <c r="F402" s="47" t="str">
        <f t="shared" si="32"/>
        <v xml:space="preserve"> </v>
      </c>
      <c r="G402" s="45" t="str">
        <f t="shared" si="33"/>
        <v xml:space="preserve"> </v>
      </c>
      <c r="H402" s="45" t="str">
        <f>IFERROR(IF(ISNUMBER(I402),(IF(I402&lt;('Steps 1+2'!$H$11),((I402/('Steps 1+2'!$H$11))*3+1),((I402-('Steps 1+2'!$H$11))/(('Steps 1+2'!$E$17)-('Steps 1+2'!$H$11))*2+4)))," ")," ")</f>
        <v xml:space="preserve"> </v>
      </c>
      <c r="I402" s="46" t="str">
        <f t="shared" si="34"/>
        <v xml:space="preserve"> </v>
      </c>
    </row>
    <row r="403" spans="1:9" ht="16" customHeight="1">
      <c r="A403" s="30" t="str">
        <f t="shared" si="35"/>
        <v xml:space="preserve"> </v>
      </c>
      <c r="B403" s="33"/>
      <c r="C403" s="31"/>
      <c r="F403" s="47" t="str">
        <f t="shared" si="32"/>
        <v xml:space="preserve"> </v>
      </c>
      <c r="G403" s="45" t="str">
        <f t="shared" si="33"/>
        <v xml:space="preserve"> </v>
      </c>
      <c r="H403" s="45" t="str">
        <f>IFERROR(IF(ISNUMBER(I403),(IF(I403&lt;('Steps 1+2'!$H$11),((I403/('Steps 1+2'!$H$11))*3+1),((I403-('Steps 1+2'!$H$11))/(('Steps 1+2'!$E$17)-('Steps 1+2'!$H$11))*2+4)))," ")," ")</f>
        <v xml:space="preserve"> </v>
      </c>
      <c r="I403" s="46" t="str">
        <f t="shared" si="34"/>
        <v xml:space="preserve"> </v>
      </c>
    </row>
    <row r="404" spans="1:9" ht="16" customHeight="1">
      <c r="A404" s="30" t="str">
        <f t="shared" si="35"/>
        <v xml:space="preserve"> </v>
      </c>
      <c r="B404" s="33"/>
      <c r="C404" s="31"/>
      <c r="F404" s="47" t="str">
        <f t="shared" si="32"/>
        <v xml:space="preserve"> </v>
      </c>
      <c r="G404" s="45" t="str">
        <f t="shared" si="33"/>
        <v xml:space="preserve"> </v>
      </c>
      <c r="H404" s="45" t="str">
        <f>IFERROR(IF(ISNUMBER(I404),(IF(I404&lt;('Steps 1+2'!$H$11),((I404/('Steps 1+2'!$H$11))*3+1),((I404-('Steps 1+2'!$H$11))/(('Steps 1+2'!$E$17)-('Steps 1+2'!$H$11))*2+4)))," ")," ")</f>
        <v xml:space="preserve"> </v>
      </c>
      <c r="I404" s="46" t="str">
        <f t="shared" si="34"/>
        <v xml:space="preserve"> </v>
      </c>
    </row>
    <row r="405" spans="1:9" ht="16" customHeight="1">
      <c r="A405" s="30" t="str">
        <f t="shared" si="35"/>
        <v xml:space="preserve"> </v>
      </c>
      <c r="B405" s="33"/>
      <c r="C405" s="31"/>
      <c r="F405" s="47" t="str">
        <f t="shared" si="32"/>
        <v xml:space="preserve"> </v>
      </c>
      <c r="G405" s="45" t="str">
        <f t="shared" si="33"/>
        <v xml:space="preserve"> </v>
      </c>
      <c r="H405" s="45" t="str">
        <f>IFERROR(IF(ISNUMBER(I405),(IF(I405&lt;('Steps 1+2'!$H$11),((I405/('Steps 1+2'!$H$11))*3+1),((I405-('Steps 1+2'!$H$11))/(('Steps 1+2'!$E$17)-('Steps 1+2'!$H$11))*2+4)))," ")," ")</f>
        <v xml:space="preserve"> </v>
      </c>
      <c r="I405" s="46" t="str">
        <f t="shared" si="34"/>
        <v xml:space="preserve"> </v>
      </c>
    </row>
    <row r="406" spans="1:9" ht="16" customHeight="1">
      <c r="A406" s="30" t="str">
        <f t="shared" si="35"/>
        <v xml:space="preserve"> </v>
      </c>
      <c r="B406" s="33"/>
      <c r="C406" s="31"/>
      <c r="F406" s="47" t="str">
        <f t="shared" si="32"/>
        <v xml:space="preserve"> </v>
      </c>
      <c r="G406" s="45" t="str">
        <f t="shared" si="33"/>
        <v xml:space="preserve"> </v>
      </c>
      <c r="H406" s="45" t="str">
        <f>IFERROR(IF(ISNUMBER(I406),(IF(I406&lt;('Steps 1+2'!$H$11),((I406/('Steps 1+2'!$H$11))*3+1),((I406-('Steps 1+2'!$H$11))/(('Steps 1+2'!$E$17)-('Steps 1+2'!$H$11))*2+4)))," ")," ")</f>
        <v xml:space="preserve"> </v>
      </c>
      <c r="I406" s="46" t="str">
        <f t="shared" si="34"/>
        <v xml:space="preserve"> </v>
      </c>
    </row>
    <row r="407" spans="1:9" ht="16" customHeight="1">
      <c r="A407" s="30" t="str">
        <f t="shared" si="35"/>
        <v xml:space="preserve"> </v>
      </c>
      <c r="B407" s="33"/>
      <c r="C407" s="31"/>
      <c r="F407" s="47" t="str">
        <f t="shared" si="32"/>
        <v xml:space="preserve"> </v>
      </c>
      <c r="G407" s="45" t="str">
        <f t="shared" si="33"/>
        <v xml:space="preserve"> </v>
      </c>
      <c r="H407" s="45" t="str">
        <f>IFERROR(IF(ISNUMBER(I407),(IF(I407&lt;('Steps 1+2'!$H$11),((I407/('Steps 1+2'!$H$11))*3+1),((I407-('Steps 1+2'!$H$11))/(('Steps 1+2'!$E$17)-('Steps 1+2'!$H$11))*2+4)))," ")," ")</f>
        <v xml:space="preserve"> </v>
      </c>
      <c r="I407" s="46" t="str">
        <f t="shared" si="34"/>
        <v xml:space="preserve"> </v>
      </c>
    </row>
    <row r="408" spans="1:9" ht="16" customHeight="1">
      <c r="A408" s="30" t="str">
        <f t="shared" si="35"/>
        <v xml:space="preserve"> </v>
      </c>
      <c r="B408" s="33"/>
      <c r="C408" s="31"/>
      <c r="F408" s="47" t="str">
        <f t="shared" si="32"/>
        <v xml:space="preserve"> </v>
      </c>
      <c r="G408" s="45" t="str">
        <f t="shared" si="33"/>
        <v xml:space="preserve"> </v>
      </c>
      <c r="H408" s="45" t="str">
        <f>IFERROR(IF(ISNUMBER(I408),(IF(I408&lt;('Steps 1+2'!$H$11),((I408/('Steps 1+2'!$H$11))*3+1),((I408-('Steps 1+2'!$H$11))/(('Steps 1+2'!$E$17)-('Steps 1+2'!$H$11))*2+4)))," ")," ")</f>
        <v xml:space="preserve"> </v>
      </c>
      <c r="I408" s="46" t="str">
        <f t="shared" si="34"/>
        <v xml:space="preserve"> </v>
      </c>
    </row>
    <row r="409" spans="1:9" ht="16" customHeight="1">
      <c r="A409" s="30" t="str">
        <f t="shared" si="35"/>
        <v xml:space="preserve"> </v>
      </c>
      <c r="B409" s="33"/>
      <c r="C409" s="31"/>
      <c r="F409" s="47" t="str">
        <f t="shared" si="32"/>
        <v xml:space="preserve"> </v>
      </c>
      <c r="G409" s="45" t="str">
        <f t="shared" si="33"/>
        <v xml:space="preserve"> </v>
      </c>
      <c r="H409" s="45" t="str">
        <f>IFERROR(IF(ISNUMBER(I409),(IF(I409&lt;('Steps 1+2'!$H$11),((I409/('Steps 1+2'!$H$11))*3+1),((I409-('Steps 1+2'!$H$11))/(('Steps 1+2'!$E$17)-('Steps 1+2'!$H$11))*2+4)))," ")," ")</f>
        <v xml:space="preserve"> </v>
      </c>
      <c r="I409" s="46" t="str">
        <f t="shared" si="34"/>
        <v xml:space="preserve"> </v>
      </c>
    </row>
    <row r="410" spans="1:9" ht="16" customHeight="1">
      <c r="A410" s="30" t="str">
        <f t="shared" si="35"/>
        <v xml:space="preserve"> </v>
      </c>
      <c r="B410" s="33"/>
      <c r="C410" s="31"/>
      <c r="F410" s="47" t="str">
        <f t="shared" si="32"/>
        <v xml:space="preserve"> </v>
      </c>
      <c r="G410" s="45" t="str">
        <f t="shared" si="33"/>
        <v xml:space="preserve"> </v>
      </c>
      <c r="H410" s="45" t="str">
        <f>IFERROR(IF(ISNUMBER(I410),(IF(I410&lt;('Steps 1+2'!$H$11),((I410/('Steps 1+2'!$H$11))*3+1),((I410-('Steps 1+2'!$H$11))/(('Steps 1+2'!$E$17)-('Steps 1+2'!$H$11))*2+4)))," ")," ")</f>
        <v xml:space="preserve"> </v>
      </c>
      <c r="I410" s="46" t="str">
        <f t="shared" si="34"/>
        <v xml:space="preserve"> </v>
      </c>
    </row>
    <row r="411" spans="1:9" ht="16" customHeight="1">
      <c r="A411" s="30" t="str">
        <f t="shared" si="35"/>
        <v xml:space="preserve"> </v>
      </c>
      <c r="B411" s="33"/>
      <c r="C411" s="31"/>
      <c r="F411" s="47" t="str">
        <f t="shared" si="32"/>
        <v xml:space="preserve"> </v>
      </c>
      <c r="G411" s="45" t="str">
        <f t="shared" si="33"/>
        <v xml:space="preserve"> </v>
      </c>
      <c r="H411" s="45" t="str">
        <f>IFERROR(IF(ISNUMBER(I411),(IF(I411&lt;('Steps 1+2'!$H$11),((I411/('Steps 1+2'!$H$11))*3+1),((I411-('Steps 1+2'!$H$11))/(('Steps 1+2'!$E$17)-('Steps 1+2'!$H$11))*2+4)))," ")," ")</f>
        <v xml:space="preserve"> </v>
      </c>
      <c r="I411" s="46" t="str">
        <f t="shared" si="34"/>
        <v xml:space="preserve"> </v>
      </c>
    </row>
    <row r="412" spans="1:9" ht="16" customHeight="1">
      <c r="A412" s="30" t="str">
        <f t="shared" si="35"/>
        <v xml:space="preserve"> </v>
      </c>
      <c r="B412" s="33"/>
      <c r="C412" s="31"/>
      <c r="F412" s="47" t="str">
        <f t="shared" si="32"/>
        <v xml:space="preserve"> </v>
      </c>
      <c r="G412" s="45" t="str">
        <f t="shared" si="33"/>
        <v xml:space="preserve"> </v>
      </c>
      <c r="H412" s="45" t="str">
        <f>IFERROR(IF(ISNUMBER(I412),(IF(I412&lt;('Steps 1+2'!$H$11),((I412/('Steps 1+2'!$H$11))*3+1),((I412-('Steps 1+2'!$H$11))/(('Steps 1+2'!$E$17)-('Steps 1+2'!$H$11))*2+4)))," ")," ")</f>
        <v xml:space="preserve"> </v>
      </c>
      <c r="I412" s="46" t="str">
        <f t="shared" si="34"/>
        <v xml:space="preserve"> </v>
      </c>
    </row>
    <row r="413" spans="1:9" ht="16" customHeight="1">
      <c r="A413" s="30" t="str">
        <f t="shared" si="35"/>
        <v xml:space="preserve"> </v>
      </c>
      <c r="B413" s="33"/>
      <c r="C413" s="31"/>
      <c r="F413" s="47" t="str">
        <f t="shared" si="32"/>
        <v xml:space="preserve"> </v>
      </c>
      <c r="G413" s="45" t="str">
        <f t="shared" si="33"/>
        <v xml:space="preserve"> </v>
      </c>
      <c r="H413" s="45" t="str">
        <f>IFERROR(IF(ISNUMBER(I413),(IF(I413&lt;('Steps 1+2'!$H$11),((I413/('Steps 1+2'!$H$11))*3+1),((I413-('Steps 1+2'!$H$11))/(('Steps 1+2'!$E$17)-('Steps 1+2'!$H$11))*2+4)))," ")," ")</f>
        <v xml:space="preserve"> </v>
      </c>
      <c r="I413" s="46" t="str">
        <f t="shared" si="34"/>
        <v xml:space="preserve"> </v>
      </c>
    </row>
    <row r="414" spans="1:9" ht="16" customHeight="1">
      <c r="A414" s="30" t="str">
        <f t="shared" si="35"/>
        <v xml:space="preserve"> </v>
      </c>
      <c r="B414" s="33"/>
      <c r="C414" s="31"/>
      <c r="F414" s="47" t="str">
        <f t="shared" si="32"/>
        <v xml:space="preserve"> </v>
      </c>
      <c r="G414" s="45" t="str">
        <f t="shared" si="33"/>
        <v xml:space="preserve"> </v>
      </c>
      <c r="H414" s="45" t="str">
        <f>IFERROR(IF(ISNUMBER(I414),(IF(I414&lt;('Steps 1+2'!$H$11),((I414/('Steps 1+2'!$H$11))*3+1),((I414-('Steps 1+2'!$H$11))/(('Steps 1+2'!$E$17)-('Steps 1+2'!$H$11))*2+4)))," ")," ")</f>
        <v xml:space="preserve"> </v>
      </c>
      <c r="I414" s="46" t="str">
        <f t="shared" si="34"/>
        <v xml:space="preserve"> </v>
      </c>
    </row>
    <row r="415" spans="1:9" ht="16" customHeight="1">
      <c r="A415" s="30" t="str">
        <f t="shared" si="35"/>
        <v xml:space="preserve"> </v>
      </c>
      <c r="B415" s="33"/>
      <c r="C415" s="31"/>
      <c r="F415" s="47" t="str">
        <f t="shared" si="32"/>
        <v xml:space="preserve"> </v>
      </c>
      <c r="G415" s="45" t="str">
        <f t="shared" si="33"/>
        <v xml:space="preserve"> </v>
      </c>
      <c r="H415" s="45" t="str">
        <f>IFERROR(IF(ISNUMBER(I415),(IF(I415&lt;('Steps 1+2'!$H$11),((I415/('Steps 1+2'!$H$11))*3+1),((I415-('Steps 1+2'!$H$11))/(('Steps 1+2'!$E$17)-('Steps 1+2'!$H$11))*2+4)))," ")," ")</f>
        <v xml:space="preserve"> </v>
      </c>
      <c r="I415" s="46" t="str">
        <f t="shared" si="34"/>
        <v xml:space="preserve"> </v>
      </c>
    </row>
    <row r="416" spans="1:9" ht="16" customHeight="1">
      <c r="A416" s="30" t="str">
        <f t="shared" si="35"/>
        <v xml:space="preserve"> </v>
      </c>
      <c r="B416" s="33"/>
      <c r="C416" s="31"/>
      <c r="F416" s="47" t="str">
        <f t="shared" si="32"/>
        <v xml:space="preserve"> </v>
      </c>
      <c r="G416" s="45" t="str">
        <f t="shared" si="33"/>
        <v xml:space="preserve"> </v>
      </c>
      <c r="H416" s="45" t="str">
        <f>IFERROR(IF(ISNUMBER(I416),(IF(I416&lt;('Steps 1+2'!$H$11),((I416/('Steps 1+2'!$H$11))*3+1),((I416-('Steps 1+2'!$H$11))/(('Steps 1+2'!$E$17)-('Steps 1+2'!$H$11))*2+4)))," ")," ")</f>
        <v xml:space="preserve"> </v>
      </c>
      <c r="I416" s="46" t="str">
        <f t="shared" si="34"/>
        <v xml:space="preserve"> </v>
      </c>
    </row>
    <row r="417" spans="1:9" ht="16" customHeight="1">
      <c r="A417" s="30" t="str">
        <f t="shared" si="35"/>
        <v xml:space="preserve"> </v>
      </c>
      <c r="B417" s="33"/>
      <c r="C417" s="31"/>
      <c r="F417" s="47" t="str">
        <f t="shared" si="32"/>
        <v xml:space="preserve"> </v>
      </c>
      <c r="G417" s="45" t="str">
        <f t="shared" si="33"/>
        <v xml:space="preserve"> </v>
      </c>
      <c r="H417" s="45" t="str">
        <f>IFERROR(IF(ISNUMBER(I417),(IF(I417&lt;('Steps 1+2'!$H$11),((I417/('Steps 1+2'!$H$11))*3+1),((I417-('Steps 1+2'!$H$11))/(('Steps 1+2'!$E$17)-('Steps 1+2'!$H$11))*2+4)))," ")," ")</f>
        <v xml:space="preserve"> </v>
      </c>
      <c r="I417" s="46" t="str">
        <f t="shared" si="34"/>
        <v xml:space="preserve"> </v>
      </c>
    </row>
    <row r="418" spans="1:9" ht="16" customHeight="1">
      <c r="A418" s="30" t="str">
        <f t="shared" si="35"/>
        <v xml:space="preserve"> </v>
      </c>
      <c r="B418" s="33"/>
      <c r="C418" s="31"/>
      <c r="F418" s="47" t="str">
        <f t="shared" si="32"/>
        <v xml:space="preserve"> </v>
      </c>
      <c r="G418" s="45" t="str">
        <f t="shared" si="33"/>
        <v xml:space="preserve"> </v>
      </c>
      <c r="H418" s="45" t="str">
        <f>IFERROR(IF(ISNUMBER(I418),(IF(I418&lt;('Steps 1+2'!$H$11),((I418/('Steps 1+2'!$H$11))*3+1),((I418-('Steps 1+2'!$H$11))/(('Steps 1+2'!$E$17)-('Steps 1+2'!$H$11))*2+4)))," ")," ")</f>
        <v xml:space="preserve"> </v>
      </c>
      <c r="I418" s="46" t="str">
        <f t="shared" si="34"/>
        <v xml:space="preserve"> </v>
      </c>
    </row>
    <row r="419" spans="1:9" ht="16" customHeight="1">
      <c r="A419" s="30" t="str">
        <f t="shared" si="35"/>
        <v xml:space="preserve"> </v>
      </c>
      <c r="B419" s="33"/>
      <c r="C419" s="31"/>
      <c r="F419" s="47" t="str">
        <f t="shared" si="32"/>
        <v xml:space="preserve"> </v>
      </c>
      <c r="G419" s="45" t="str">
        <f t="shared" si="33"/>
        <v xml:space="preserve"> </v>
      </c>
      <c r="H419" s="45" t="str">
        <f>IFERROR(IF(ISNUMBER(I419),(IF(I419&lt;('Steps 1+2'!$H$11),((I419/('Steps 1+2'!$H$11))*3+1),((I419-('Steps 1+2'!$H$11))/(('Steps 1+2'!$E$17)-('Steps 1+2'!$H$11))*2+4)))," ")," ")</f>
        <v xml:space="preserve"> </v>
      </c>
      <c r="I419" s="46" t="str">
        <f t="shared" si="34"/>
        <v xml:space="preserve"> </v>
      </c>
    </row>
    <row r="420" spans="1:9" ht="16" customHeight="1">
      <c r="A420" s="30" t="str">
        <f t="shared" si="35"/>
        <v xml:space="preserve"> </v>
      </c>
      <c r="B420" s="33"/>
      <c r="C420" s="31"/>
      <c r="F420" s="47" t="str">
        <f t="shared" si="32"/>
        <v xml:space="preserve"> </v>
      </c>
      <c r="G420" s="45" t="str">
        <f t="shared" si="33"/>
        <v xml:space="preserve"> </v>
      </c>
      <c r="H420" s="45" t="str">
        <f>IFERROR(IF(ISNUMBER(I420),(IF(I420&lt;('Steps 1+2'!$H$11),((I420/('Steps 1+2'!$H$11))*3+1),((I420-('Steps 1+2'!$H$11))/(('Steps 1+2'!$E$17)-('Steps 1+2'!$H$11))*2+4)))," ")," ")</f>
        <v xml:space="preserve"> </v>
      </c>
      <c r="I420" s="46" t="str">
        <f t="shared" si="34"/>
        <v xml:space="preserve"> </v>
      </c>
    </row>
    <row r="421" spans="1:9" ht="16" customHeight="1">
      <c r="A421" s="30" t="str">
        <f t="shared" si="35"/>
        <v xml:space="preserve"> </v>
      </c>
      <c r="B421" s="33"/>
      <c r="C421" s="31"/>
      <c r="F421" s="47" t="str">
        <f t="shared" si="32"/>
        <v xml:space="preserve"> </v>
      </c>
      <c r="G421" s="45" t="str">
        <f t="shared" si="33"/>
        <v xml:space="preserve"> </v>
      </c>
      <c r="H421" s="45" t="str">
        <f>IFERROR(IF(ISNUMBER(I421),(IF(I421&lt;('Steps 1+2'!$H$11),((I421/('Steps 1+2'!$H$11))*3+1),((I421-('Steps 1+2'!$H$11))/(('Steps 1+2'!$E$17)-('Steps 1+2'!$H$11))*2+4)))," ")," ")</f>
        <v xml:space="preserve"> </v>
      </c>
      <c r="I421" s="46" t="str">
        <f t="shared" si="34"/>
        <v xml:space="preserve"> </v>
      </c>
    </row>
    <row r="422" spans="1:9" ht="16" customHeight="1">
      <c r="A422" s="30" t="str">
        <f t="shared" si="35"/>
        <v xml:space="preserve"> </v>
      </c>
      <c r="B422" s="33"/>
      <c r="C422" s="31"/>
      <c r="F422" s="47" t="str">
        <f t="shared" si="32"/>
        <v xml:space="preserve"> </v>
      </c>
      <c r="G422" s="45" t="str">
        <f t="shared" si="33"/>
        <v xml:space="preserve"> </v>
      </c>
      <c r="H422" s="45" t="str">
        <f>IFERROR(IF(ISNUMBER(I422),(IF(I422&lt;('Steps 1+2'!$H$11),((I422/('Steps 1+2'!$H$11))*3+1),((I422-('Steps 1+2'!$H$11))/(('Steps 1+2'!$E$17)-('Steps 1+2'!$H$11))*2+4)))," ")," ")</f>
        <v xml:space="preserve"> </v>
      </c>
      <c r="I422" s="46" t="str">
        <f t="shared" si="34"/>
        <v xml:space="preserve"> </v>
      </c>
    </row>
    <row r="423" spans="1:9" ht="16" customHeight="1">
      <c r="A423" s="30" t="str">
        <f t="shared" si="35"/>
        <v xml:space="preserve"> </v>
      </c>
      <c r="B423" s="33"/>
      <c r="C423" s="31"/>
      <c r="F423" s="47" t="str">
        <f t="shared" si="32"/>
        <v xml:space="preserve"> </v>
      </c>
      <c r="G423" s="45" t="str">
        <f t="shared" si="33"/>
        <v xml:space="preserve"> </v>
      </c>
      <c r="H423" s="45" t="str">
        <f>IFERROR(IF(ISNUMBER(I423),(IF(I423&lt;('Steps 1+2'!$H$11),((I423/('Steps 1+2'!$H$11))*3+1),((I423-('Steps 1+2'!$H$11))/(('Steps 1+2'!$E$17)-('Steps 1+2'!$H$11))*2+4)))," ")," ")</f>
        <v xml:space="preserve"> </v>
      </c>
      <c r="I423" s="46" t="str">
        <f t="shared" si="34"/>
        <v xml:space="preserve"> </v>
      </c>
    </row>
    <row r="424" spans="1:9" ht="16" customHeight="1">
      <c r="A424" s="30" t="str">
        <f t="shared" si="35"/>
        <v xml:space="preserve"> </v>
      </c>
      <c r="B424" s="33"/>
      <c r="C424" s="31"/>
      <c r="F424" s="47" t="str">
        <f t="shared" si="32"/>
        <v xml:space="preserve"> </v>
      </c>
      <c r="G424" s="45" t="str">
        <f t="shared" si="33"/>
        <v xml:space="preserve"> </v>
      </c>
      <c r="H424" s="45" t="str">
        <f>IFERROR(IF(ISNUMBER(I424),(IF(I424&lt;('Steps 1+2'!$H$11),((I424/('Steps 1+2'!$H$11))*3+1),((I424-('Steps 1+2'!$H$11))/(('Steps 1+2'!$E$17)-('Steps 1+2'!$H$11))*2+4)))," ")," ")</f>
        <v xml:space="preserve"> </v>
      </c>
      <c r="I424" s="46" t="str">
        <f t="shared" si="34"/>
        <v xml:space="preserve"> </v>
      </c>
    </row>
    <row r="425" spans="1:9" ht="16" customHeight="1">
      <c r="A425" s="30" t="str">
        <f t="shared" si="35"/>
        <v xml:space="preserve"> </v>
      </c>
      <c r="B425" s="33"/>
      <c r="C425" s="31"/>
      <c r="F425" s="47" t="str">
        <f t="shared" si="32"/>
        <v xml:space="preserve"> </v>
      </c>
      <c r="G425" s="45" t="str">
        <f t="shared" si="33"/>
        <v xml:space="preserve"> </v>
      </c>
      <c r="H425" s="45" t="str">
        <f>IFERROR(IF(ISNUMBER(I425),(IF(I425&lt;('Steps 1+2'!$H$11),((I425/('Steps 1+2'!$H$11))*3+1),((I425-('Steps 1+2'!$H$11))/(('Steps 1+2'!$E$17)-('Steps 1+2'!$H$11))*2+4)))," ")," ")</f>
        <v xml:space="preserve"> </v>
      </c>
      <c r="I425" s="46" t="str">
        <f t="shared" si="34"/>
        <v xml:space="preserve"> </v>
      </c>
    </row>
    <row r="426" spans="1:9" ht="16" customHeight="1">
      <c r="A426" s="30" t="str">
        <f t="shared" si="35"/>
        <v xml:space="preserve"> </v>
      </c>
      <c r="B426" s="33"/>
      <c r="C426" s="31"/>
      <c r="F426" s="47" t="str">
        <f t="shared" si="32"/>
        <v xml:space="preserve"> </v>
      </c>
      <c r="G426" s="45" t="str">
        <f t="shared" si="33"/>
        <v xml:space="preserve"> </v>
      </c>
      <c r="H426" s="45" t="str">
        <f>IFERROR(IF(ISNUMBER(I426),(IF(I426&lt;('Steps 1+2'!$H$11),((I426/('Steps 1+2'!$H$11))*3+1),((I426-('Steps 1+2'!$H$11))/(('Steps 1+2'!$E$17)-('Steps 1+2'!$H$11))*2+4)))," ")," ")</f>
        <v xml:space="preserve"> </v>
      </c>
      <c r="I426" s="46" t="str">
        <f t="shared" si="34"/>
        <v xml:space="preserve"> </v>
      </c>
    </row>
    <row r="427" spans="1:9" ht="16" customHeight="1">
      <c r="A427" s="30" t="str">
        <f t="shared" si="35"/>
        <v xml:space="preserve"> </v>
      </c>
      <c r="B427" s="33"/>
      <c r="C427" s="31"/>
      <c r="F427" s="47" t="str">
        <f t="shared" si="32"/>
        <v xml:space="preserve"> </v>
      </c>
      <c r="G427" s="45" t="str">
        <f t="shared" si="33"/>
        <v xml:space="preserve"> </v>
      </c>
      <c r="H427" s="45" t="str">
        <f>IFERROR(IF(ISNUMBER(I427),(IF(I427&lt;('Steps 1+2'!$H$11),((I427/('Steps 1+2'!$H$11))*3+1),((I427-('Steps 1+2'!$H$11))/(('Steps 1+2'!$E$17)-('Steps 1+2'!$H$11))*2+4)))," ")," ")</f>
        <v xml:space="preserve"> </v>
      </c>
      <c r="I427" s="46" t="str">
        <f t="shared" si="34"/>
        <v xml:space="preserve"> </v>
      </c>
    </row>
    <row r="428" spans="1:9" ht="16" customHeight="1">
      <c r="A428" s="30" t="str">
        <f t="shared" si="35"/>
        <v xml:space="preserve"> </v>
      </c>
      <c r="B428" s="33"/>
      <c r="C428" s="31"/>
      <c r="F428" s="47" t="str">
        <f t="shared" si="32"/>
        <v xml:space="preserve"> </v>
      </c>
      <c r="G428" s="45" t="str">
        <f t="shared" si="33"/>
        <v xml:space="preserve"> </v>
      </c>
      <c r="H428" s="45" t="str">
        <f>IFERROR(IF(ISNUMBER(I428),(IF(I428&lt;('Steps 1+2'!$H$11),((I428/('Steps 1+2'!$H$11))*3+1),((I428-('Steps 1+2'!$H$11))/(('Steps 1+2'!$E$17)-('Steps 1+2'!$H$11))*2+4)))," ")," ")</f>
        <v xml:space="preserve"> </v>
      </c>
      <c r="I428" s="46" t="str">
        <f t="shared" si="34"/>
        <v xml:space="preserve"> </v>
      </c>
    </row>
    <row r="429" spans="1:9" ht="16" customHeight="1">
      <c r="A429" s="30" t="str">
        <f t="shared" si="35"/>
        <v xml:space="preserve"> </v>
      </c>
      <c r="B429" s="33"/>
      <c r="C429" s="31"/>
      <c r="F429" s="47" t="str">
        <f t="shared" si="32"/>
        <v xml:space="preserve"> </v>
      </c>
      <c r="G429" s="45" t="str">
        <f t="shared" si="33"/>
        <v xml:space="preserve"> </v>
      </c>
      <c r="H429" s="45" t="str">
        <f>IFERROR(IF(ISNUMBER(I429),(IF(I429&lt;('Steps 1+2'!$H$11),((I429/('Steps 1+2'!$H$11))*3+1),((I429-('Steps 1+2'!$H$11))/(('Steps 1+2'!$E$17)-('Steps 1+2'!$H$11))*2+4)))," ")," ")</f>
        <v xml:space="preserve"> </v>
      </c>
      <c r="I429" s="46" t="str">
        <f t="shared" si="34"/>
        <v xml:space="preserve"> </v>
      </c>
    </row>
    <row r="430" spans="1:9" ht="16" customHeight="1">
      <c r="A430" s="30" t="str">
        <f t="shared" si="35"/>
        <v xml:space="preserve"> </v>
      </c>
      <c r="B430" s="33"/>
      <c r="C430" s="31"/>
      <c r="F430" s="47" t="str">
        <f t="shared" si="32"/>
        <v xml:space="preserve"> </v>
      </c>
      <c r="G430" s="45" t="str">
        <f t="shared" si="33"/>
        <v xml:space="preserve"> </v>
      </c>
      <c r="H430" s="45" t="str">
        <f>IFERROR(IF(ISNUMBER(I430),(IF(I430&lt;('Steps 1+2'!$H$11),((I430/('Steps 1+2'!$H$11))*3+1),((I430-('Steps 1+2'!$H$11))/(('Steps 1+2'!$E$17)-('Steps 1+2'!$H$11))*2+4)))," ")," ")</f>
        <v xml:space="preserve"> </v>
      </c>
      <c r="I430" s="46" t="str">
        <f t="shared" si="34"/>
        <v xml:space="preserve"> </v>
      </c>
    </row>
    <row r="431" spans="1:9" ht="16" customHeight="1">
      <c r="A431" s="30" t="str">
        <f t="shared" si="35"/>
        <v xml:space="preserve"> </v>
      </c>
      <c r="B431" s="33"/>
      <c r="C431" s="31"/>
      <c r="F431" s="47" t="str">
        <f t="shared" si="32"/>
        <v xml:space="preserve"> </v>
      </c>
      <c r="G431" s="45" t="str">
        <f t="shared" si="33"/>
        <v xml:space="preserve"> </v>
      </c>
      <c r="H431" s="45" t="str">
        <f>IFERROR(IF(ISNUMBER(I431),(IF(I431&lt;('Steps 1+2'!$H$11),((I431/('Steps 1+2'!$H$11))*3+1),((I431-('Steps 1+2'!$H$11))/(('Steps 1+2'!$E$17)-('Steps 1+2'!$H$11))*2+4)))," ")," ")</f>
        <v xml:space="preserve"> </v>
      </c>
      <c r="I431" s="46" t="str">
        <f t="shared" si="34"/>
        <v xml:space="preserve"> </v>
      </c>
    </row>
    <row r="432" spans="1:9" ht="16" customHeight="1">
      <c r="A432" s="30" t="str">
        <f t="shared" si="35"/>
        <v xml:space="preserve"> </v>
      </c>
      <c r="B432" s="33"/>
      <c r="C432" s="31"/>
      <c r="F432" s="47" t="str">
        <f t="shared" si="32"/>
        <v xml:space="preserve"> </v>
      </c>
      <c r="G432" s="45" t="str">
        <f t="shared" si="33"/>
        <v xml:space="preserve"> </v>
      </c>
      <c r="H432" s="45" t="str">
        <f>IFERROR(IF(ISNUMBER(I432),(IF(I432&lt;('Steps 1+2'!$H$11),((I432/('Steps 1+2'!$H$11))*3+1),((I432-('Steps 1+2'!$H$11))/(('Steps 1+2'!$E$17)-('Steps 1+2'!$H$11))*2+4)))," ")," ")</f>
        <v xml:space="preserve"> </v>
      </c>
      <c r="I432" s="46" t="str">
        <f t="shared" si="34"/>
        <v xml:space="preserve"> </v>
      </c>
    </row>
    <row r="433" spans="1:9" ht="16" customHeight="1">
      <c r="A433" s="30" t="str">
        <f t="shared" si="35"/>
        <v xml:space="preserve"> </v>
      </c>
      <c r="B433" s="33"/>
      <c r="C433" s="31"/>
      <c r="F433" s="47" t="str">
        <f t="shared" si="32"/>
        <v xml:space="preserve"> </v>
      </c>
      <c r="G433" s="45" t="str">
        <f t="shared" si="33"/>
        <v xml:space="preserve"> </v>
      </c>
      <c r="H433" s="45" t="str">
        <f>IFERROR(IF(ISNUMBER(I433),(IF(I433&lt;('Steps 1+2'!$H$11),((I433/('Steps 1+2'!$H$11))*3+1),((I433-('Steps 1+2'!$H$11))/(('Steps 1+2'!$E$17)-('Steps 1+2'!$H$11))*2+4)))," ")," ")</f>
        <v xml:space="preserve"> </v>
      </c>
      <c r="I433" s="46" t="str">
        <f t="shared" si="34"/>
        <v xml:space="preserve"> </v>
      </c>
    </row>
    <row r="434" spans="1:9" ht="16" customHeight="1">
      <c r="A434" s="30" t="str">
        <f t="shared" si="35"/>
        <v xml:space="preserve"> </v>
      </c>
      <c r="B434" s="33"/>
      <c r="C434" s="31"/>
      <c r="F434" s="47" t="str">
        <f t="shared" si="32"/>
        <v xml:space="preserve"> </v>
      </c>
      <c r="G434" s="45" t="str">
        <f t="shared" si="33"/>
        <v xml:space="preserve"> </v>
      </c>
      <c r="H434" s="45" t="str">
        <f>IFERROR(IF(ISNUMBER(I434),(IF(I434&lt;('Steps 1+2'!$H$11),((I434/('Steps 1+2'!$H$11))*3+1),((I434-('Steps 1+2'!$H$11))/(('Steps 1+2'!$E$17)-('Steps 1+2'!$H$11))*2+4)))," ")," ")</f>
        <v xml:space="preserve"> </v>
      </c>
      <c r="I434" s="46" t="str">
        <f t="shared" si="34"/>
        <v xml:space="preserve"> </v>
      </c>
    </row>
    <row r="435" spans="1:9" ht="16" customHeight="1">
      <c r="A435" s="30" t="str">
        <f t="shared" si="35"/>
        <v xml:space="preserve"> </v>
      </c>
      <c r="B435" s="33"/>
      <c r="C435" s="31"/>
      <c r="F435" s="47" t="str">
        <f t="shared" si="32"/>
        <v xml:space="preserve"> </v>
      </c>
      <c r="G435" s="45" t="str">
        <f t="shared" si="33"/>
        <v xml:space="preserve"> </v>
      </c>
      <c r="H435" s="45" t="str">
        <f>IFERROR(IF(ISNUMBER(I435),(IF(I435&lt;('Steps 1+2'!$H$11),((I435/('Steps 1+2'!$H$11))*3+1),((I435-('Steps 1+2'!$H$11))/(('Steps 1+2'!$E$17)-('Steps 1+2'!$H$11))*2+4)))," ")," ")</f>
        <v xml:space="preserve"> </v>
      </c>
      <c r="I435" s="46" t="str">
        <f t="shared" si="34"/>
        <v xml:space="preserve"> </v>
      </c>
    </row>
    <row r="436" spans="1:9" ht="16" customHeight="1">
      <c r="A436" s="30" t="str">
        <f t="shared" si="35"/>
        <v xml:space="preserve"> </v>
      </c>
      <c r="B436" s="33"/>
      <c r="C436" s="31"/>
      <c r="F436" s="47" t="str">
        <f t="shared" si="32"/>
        <v xml:space="preserve"> </v>
      </c>
      <c r="G436" s="45" t="str">
        <f t="shared" si="33"/>
        <v xml:space="preserve"> </v>
      </c>
      <c r="H436" s="45" t="str">
        <f>IFERROR(IF(ISNUMBER(I436),(IF(I436&lt;('Steps 1+2'!$H$11),((I436/('Steps 1+2'!$H$11))*3+1),((I436-('Steps 1+2'!$H$11))/(('Steps 1+2'!$E$17)-('Steps 1+2'!$H$11))*2+4)))," ")," ")</f>
        <v xml:space="preserve"> </v>
      </c>
      <c r="I436" s="46" t="str">
        <f t="shared" si="34"/>
        <v xml:space="preserve"> </v>
      </c>
    </row>
    <row r="437" spans="1:9" ht="16" customHeight="1">
      <c r="A437" s="30" t="str">
        <f t="shared" si="35"/>
        <v xml:space="preserve"> </v>
      </c>
      <c r="B437" s="33"/>
      <c r="C437" s="31"/>
      <c r="F437" s="47" t="str">
        <f t="shared" si="32"/>
        <v xml:space="preserve"> </v>
      </c>
      <c r="G437" s="45" t="str">
        <f t="shared" si="33"/>
        <v xml:space="preserve"> </v>
      </c>
      <c r="H437" s="45" t="str">
        <f>IFERROR(IF(ISNUMBER(I437),(IF(I437&lt;('Steps 1+2'!$H$11),((I437/('Steps 1+2'!$H$11))*3+1),((I437-('Steps 1+2'!$H$11))/(('Steps 1+2'!$E$17)-('Steps 1+2'!$H$11))*2+4)))," ")," ")</f>
        <v xml:space="preserve"> </v>
      </c>
      <c r="I437" s="46" t="str">
        <f t="shared" si="34"/>
        <v xml:space="preserve"> </v>
      </c>
    </row>
    <row r="438" spans="1:9" ht="16" customHeight="1">
      <c r="A438" s="30" t="str">
        <f t="shared" si="35"/>
        <v xml:space="preserve"> </v>
      </c>
      <c r="B438" s="33"/>
      <c r="C438" s="31"/>
      <c r="F438" s="47" t="str">
        <f t="shared" si="32"/>
        <v xml:space="preserve"> </v>
      </c>
      <c r="G438" s="45" t="str">
        <f t="shared" si="33"/>
        <v xml:space="preserve"> </v>
      </c>
      <c r="H438" s="45" t="str">
        <f>IFERROR(IF(ISNUMBER(I438),(IF(I438&lt;('Steps 1+2'!$H$11),((I438/('Steps 1+2'!$H$11))*3+1),((I438-('Steps 1+2'!$H$11))/(('Steps 1+2'!$E$17)-('Steps 1+2'!$H$11))*2+4)))," ")," ")</f>
        <v xml:space="preserve"> </v>
      </c>
      <c r="I438" s="46" t="str">
        <f t="shared" si="34"/>
        <v xml:space="preserve"> </v>
      </c>
    </row>
    <row r="439" spans="1:9" ht="16" customHeight="1">
      <c r="A439" s="30" t="str">
        <f t="shared" si="35"/>
        <v xml:space="preserve"> </v>
      </c>
      <c r="B439" s="33"/>
      <c r="C439" s="31"/>
      <c r="F439" s="47" t="str">
        <f t="shared" si="32"/>
        <v xml:space="preserve"> </v>
      </c>
      <c r="G439" s="45" t="str">
        <f t="shared" si="33"/>
        <v xml:space="preserve"> </v>
      </c>
      <c r="H439" s="45" t="str">
        <f>IFERROR(IF(ISNUMBER(I439),(IF(I439&lt;('Steps 1+2'!$H$11),((I439/('Steps 1+2'!$H$11))*3+1),((I439-('Steps 1+2'!$H$11))/(('Steps 1+2'!$E$17)-('Steps 1+2'!$H$11))*2+4)))," ")," ")</f>
        <v xml:space="preserve"> </v>
      </c>
      <c r="I439" s="46" t="str">
        <f t="shared" si="34"/>
        <v xml:space="preserve"> </v>
      </c>
    </row>
    <row r="440" spans="1:9" ht="16" customHeight="1">
      <c r="A440" s="30" t="str">
        <f t="shared" si="35"/>
        <v xml:space="preserve"> </v>
      </c>
      <c r="B440" s="33"/>
      <c r="C440" s="31"/>
      <c r="F440" s="47" t="str">
        <f t="shared" si="32"/>
        <v xml:space="preserve"> </v>
      </c>
      <c r="G440" s="45" t="str">
        <f t="shared" si="33"/>
        <v xml:space="preserve"> </v>
      </c>
      <c r="H440" s="45" t="str">
        <f>IFERROR(IF(ISNUMBER(I440),(IF(I440&lt;('Steps 1+2'!$H$11),((I440/('Steps 1+2'!$H$11))*3+1),((I440-('Steps 1+2'!$H$11))/(('Steps 1+2'!$E$17)-('Steps 1+2'!$H$11))*2+4)))," ")," ")</f>
        <v xml:space="preserve"> </v>
      </c>
      <c r="I440" s="46" t="str">
        <f t="shared" si="34"/>
        <v xml:space="preserve"> </v>
      </c>
    </row>
    <row r="441" spans="1:9" ht="16" customHeight="1">
      <c r="A441" s="30" t="str">
        <f t="shared" si="35"/>
        <v xml:space="preserve"> </v>
      </c>
      <c r="B441" s="33"/>
      <c r="C441" s="31"/>
      <c r="F441" s="47" t="str">
        <f t="shared" si="32"/>
        <v xml:space="preserve"> </v>
      </c>
      <c r="G441" s="45" t="str">
        <f t="shared" si="33"/>
        <v xml:space="preserve"> </v>
      </c>
      <c r="H441" s="45" t="str">
        <f>IFERROR(IF(ISNUMBER(I441),(IF(I441&lt;('Steps 1+2'!$H$11),((I441/('Steps 1+2'!$H$11))*3+1),((I441-('Steps 1+2'!$H$11))/(('Steps 1+2'!$E$17)-('Steps 1+2'!$H$11))*2+4)))," ")," ")</f>
        <v xml:space="preserve"> </v>
      </c>
      <c r="I441" s="46" t="str">
        <f t="shared" si="34"/>
        <v xml:space="preserve"> </v>
      </c>
    </row>
    <row r="442" spans="1:9" ht="16" customHeight="1">
      <c r="A442" s="30" t="str">
        <f t="shared" si="35"/>
        <v xml:space="preserve"> </v>
      </c>
      <c r="B442" s="33"/>
      <c r="C442" s="31"/>
      <c r="F442" s="47" t="str">
        <f t="shared" si="32"/>
        <v xml:space="preserve"> </v>
      </c>
      <c r="G442" s="45" t="str">
        <f t="shared" si="33"/>
        <v xml:space="preserve"> </v>
      </c>
      <c r="H442" s="45" t="str">
        <f>IFERROR(IF(ISNUMBER(I442),(IF(I442&lt;('Steps 1+2'!$H$11),((I442/('Steps 1+2'!$H$11))*3+1),((I442-('Steps 1+2'!$H$11))/(('Steps 1+2'!$E$17)-('Steps 1+2'!$H$11))*2+4)))," ")," ")</f>
        <v xml:space="preserve"> </v>
      </c>
      <c r="I442" s="46" t="str">
        <f t="shared" si="34"/>
        <v xml:space="preserve"> </v>
      </c>
    </row>
    <row r="443" spans="1:9" ht="16" customHeight="1">
      <c r="A443" s="30" t="str">
        <f t="shared" si="35"/>
        <v xml:space="preserve"> </v>
      </c>
      <c r="B443" s="33"/>
      <c r="C443" s="31"/>
      <c r="F443" s="47" t="str">
        <f t="shared" si="32"/>
        <v xml:space="preserve"> </v>
      </c>
      <c r="G443" s="45" t="str">
        <f t="shared" si="33"/>
        <v xml:space="preserve"> </v>
      </c>
      <c r="H443" s="45" t="str">
        <f>IFERROR(IF(ISNUMBER(I443),(IF(I443&lt;('Steps 1+2'!$H$11),((I443/('Steps 1+2'!$H$11))*3+1),((I443-('Steps 1+2'!$H$11))/(('Steps 1+2'!$E$17)-('Steps 1+2'!$H$11))*2+4)))," ")," ")</f>
        <v xml:space="preserve"> </v>
      </c>
      <c r="I443" s="46" t="str">
        <f t="shared" si="34"/>
        <v xml:space="preserve"> </v>
      </c>
    </row>
    <row r="444" spans="1:9" ht="16" customHeight="1">
      <c r="A444" s="30" t="str">
        <f t="shared" si="35"/>
        <v xml:space="preserve"> </v>
      </c>
      <c r="B444" s="33"/>
      <c r="C444" s="31"/>
      <c r="F444" s="47" t="str">
        <f t="shared" si="32"/>
        <v xml:space="preserve"> </v>
      </c>
      <c r="G444" s="45" t="str">
        <f t="shared" si="33"/>
        <v xml:space="preserve"> </v>
      </c>
      <c r="H444" s="45" t="str">
        <f>IFERROR(IF(ISNUMBER(I444),(IF(I444&lt;('Steps 1+2'!$H$11),((I444/('Steps 1+2'!$H$11))*3+1),((I444-('Steps 1+2'!$H$11))/(('Steps 1+2'!$E$17)-('Steps 1+2'!$H$11))*2+4)))," ")," ")</f>
        <v xml:space="preserve"> </v>
      </c>
      <c r="I444" s="46" t="str">
        <f t="shared" si="34"/>
        <v xml:space="preserve"> </v>
      </c>
    </row>
    <row r="445" spans="1:9" ht="16" customHeight="1">
      <c r="A445" s="30" t="str">
        <f t="shared" si="35"/>
        <v xml:space="preserve"> </v>
      </c>
      <c r="B445" s="33"/>
      <c r="C445" s="31"/>
      <c r="F445" s="47" t="str">
        <f t="shared" si="32"/>
        <v xml:space="preserve"> </v>
      </c>
      <c r="G445" s="45" t="str">
        <f t="shared" si="33"/>
        <v xml:space="preserve"> </v>
      </c>
      <c r="H445" s="45" t="str">
        <f>IFERROR(IF(ISNUMBER(I445),(IF(I445&lt;('Steps 1+2'!$H$11),((I445/('Steps 1+2'!$H$11))*3+1),((I445-('Steps 1+2'!$H$11))/(('Steps 1+2'!$E$17)-('Steps 1+2'!$H$11))*2+4)))," ")," ")</f>
        <v xml:space="preserve"> </v>
      </c>
      <c r="I445" s="46" t="str">
        <f t="shared" si="34"/>
        <v xml:space="preserve"> </v>
      </c>
    </row>
    <row r="446" spans="1:9" ht="16" customHeight="1">
      <c r="A446" s="30" t="str">
        <f t="shared" si="35"/>
        <v xml:space="preserve"> </v>
      </c>
      <c r="B446" s="33"/>
      <c r="C446" s="31"/>
      <c r="F446" s="47" t="str">
        <f t="shared" si="32"/>
        <v xml:space="preserve"> </v>
      </c>
      <c r="G446" s="45" t="str">
        <f t="shared" si="33"/>
        <v xml:space="preserve"> </v>
      </c>
      <c r="H446" s="45" t="str">
        <f>IFERROR(IF(ISNUMBER(I446),(IF(I446&lt;('Steps 1+2'!$H$11),((I446/('Steps 1+2'!$H$11))*3+1),((I446-('Steps 1+2'!$H$11))/(('Steps 1+2'!$E$17)-('Steps 1+2'!$H$11))*2+4)))," ")," ")</f>
        <v xml:space="preserve"> </v>
      </c>
      <c r="I446" s="46" t="str">
        <f t="shared" si="34"/>
        <v xml:space="preserve"> </v>
      </c>
    </row>
    <row r="447" spans="1:9" ht="16" customHeight="1">
      <c r="A447" s="30" t="str">
        <f t="shared" si="35"/>
        <v xml:space="preserve"> </v>
      </c>
      <c r="B447" s="33"/>
      <c r="C447" s="31"/>
      <c r="F447" s="47" t="str">
        <f t="shared" si="32"/>
        <v xml:space="preserve"> </v>
      </c>
      <c r="G447" s="45" t="str">
        <f t="shared" si="33"/>
        <v xml:space="preserve"> </v>
      </c>
      <c r="H447" s="45" t="str">
        <f>IFERROR(IF(ISNUMBER(I447),(IF(I447&lt;('Steps 1+2'!$H$11),((I447/('Steps 1+2'!$H$11))*3+1),((I447-('Steps 1+2'!$H$11))/(('Steps 1+2'!$E$17)-('Steps 1+2'!$H$11))*2+4)))," ")," ")</f>
        <v xml:space="preserve"> </v>
      </c>
      <c r="I447" s="46" t="str">
        <f t="shared" si="34"/>
        <v xml:space="preserve"> </v>
      </c>
    </row>
    <row r="448" spans="1:9" ht="16" customHeight="1">
      <c r="A448" s="30" t="str">
        <f t="shared" si="35"/>
        <v xml:space="preserve"> </v>
      </c>
      <c r="B448" s="33"/>
      <c r="C448" s="31"/>
      <c r="F448" s="47" t="str">
        <f t="shared" si="32"/>
        <v xml:space="preserve"> </v>
      </c>
      <c r="G448" s="45" t="str">
        <f t="shared" si="33"/>
        <v xml:space="preserve"> </v>
      </c>
      <c r="H448" s="45" t="str">
        <f>IFERROR(IF(ISNUMBER(I448),(IF(I448&lt;('Steps 1+2'!$H$11),((I448/('Steps 1+2'!$H$11))*3+1),((I448-('Steps 1+2'!$H$11))/(('Steps 1+2'!$E$17)-('Steps 1+2'!$H$11))*2+4)))," ")," ")</f>
        <v xml:space="preserve"> </v>
      </c>
      <c r="I448" s="46" t="str">
        <f t="shared" si="34"/>
        <v xml:space="preserve"> </v>
      </c>
    </row>
    <row r="449" spans="1:9" ht="16" customHeight="1">
      <c r="A449" s="30" t="str">
        <f t="shared" si="35"/>
        <v xml:space="preserve"> </v>
      </c>
      <c r="B449" s="33"/>
      <c r="C449" s="31"/>
      <c r="F449" s="47" t="str">
        <f t="shared" si="32"/>
        <v xml:space="preserve"> </v>
      </c>
      <c r="G449" s="45" t="str">
        <f t="shared" si="33"/>
        <v xml:space="preserve"> </v>
      </c>
      <c r="H449" s="45" t="str">
        <f>IFERROR(IF(ISNUMBER(I449),(IF(I449&lt;('Steps 1+2'!$H$11),((I449/('Steps 1+2'!$H$11))*3+1),((I449-('Steps 1+2'!$H$11))/(('Steps 1+2'!$E$17)-('Steps 1+2'!$H$11))*2+4)))," ")," ")</f>
        <v xml:space="preserve"> </v>
      </c>
      <c r="I449" s="46" t="str">
        <f t="shared" si="34"/>
        <v xml:space="preserve"> </v>
      </c>
    </row>
    <row r="450" spans="1:9" ht="16" customHeight="1">
      <c r="A450" s="30" t="str">
        <f t="shared" si="35"/>
        <v xml:space="preserve"> </v>
      </c>
      <c r="B450" s="33"/>
      <c r="C450" s="31"/>
      <c r="F450" s="47" t="str">
        <f t="shared" si="32"/>
        <v xml:space="preserve"> </v>
      </c>
      <c r="G450" s="45" t="str">
        <f t="shared" si="33"/>
        <v xml:space="preserve"> </v>
      </c>
      <c r="H450" s="45" t="str">
        <f>IFERROR(IF(ISNUMBER(I450),(IF(I450&lt;('Steps 1+2'!$H$11),((I450/('Steps 1+2'!$H$11))*3+1),((I450-('Steps 1+2'!$H$11))/(('Steps 1+2'!$E$17)-('Steps 1+2'!$H$11))*2+4)))," ")," ")</f>
        <v xml:space="preserve"> </v>
      </c>
      <c r="I450" s="46" t="str">
        <f t="shared" si="34"/>
        <v xml:space="preserve"> </v>
      </c>
    </row>
    <row r="451" spans="1:9" ht="16" customHeight="1">
      <c r="A451" s="30" t="str">
        <f t="shared" si="35"/>
        <v xml:space="preserve"> </v>
      </c>
      <c r="B451" s="33"/>
      <c r="C451" s="31"/>
      <c r="F451" s="47" t="str">
        <f t="shared" si="32"/>
        <v xml:space="preserve"> </v>
      </c>
      <c r="G451" s="45" t="str">
        <f t="shared" si="33"/>
        <v xml:space="preserve"> </v>
      </c>
      <c r="H451" s="45" t="str">
        <f>IFERROR(IF(ISNUMBER(I451),(IF(I451&lt;('Steps 1+2'!$H$11),((I451/('Steps 1+2'!$H$11))*3+1),((I451-('Steps 1+2'!$H$11))/(('Steps 1+2'!$E$17)-('Steps 1+2'!$H$11))*2+4)))," ")," ")</f>
        <v xml:space="preserve"> </v>
      </c>
      <c r="I451" s="46" t="str">
        <f t="shared" si="34"/>
        <v xml:space="preserve"> </v>
      </c>
    </row>
    <row r="452" spans="1:9" ht="16" customHeight="1">
      <c r="A452" s="30" t="str">
        <f t="shared" si="35"/>
        <v xml:space="preserve"> </v>
      </c>
      <c r="B452" s="33"/>
      <c r="C452" s="31"/>
      <c r="F452" s="47" t="str">
        <f t="shared" si="32"/>
        <v xml:space="preserve"> </v>
      </c>
      <c r="G452" s="45" t="str">
        <f t="shared" si="33"/>
        <v xml:space="preserve"> </v>
      </c>
      <c r="H452" s="45" t="str">
        <f>IFERROR(IF(ISNUMBER(I452),(IF(I452&lt;('Steps 1+2'!$H$11),((I452/('Steps 1+2'!$H$11))*3+1),((I452-('Steps 1+2'!$H$11))/(('Steps 1+2'!$E$17)-('Steps 1+2'!$H$11))*2+4)))," ")," ")</f>
        <v xml:space="preserve"> </v>
      </c>
      <c r="I452" s="46" t="str">
        <f t="shared" si="34"/>
        <v xml:space="preserve"> </v>
      </c>
    </row>
    <row r="453" spans="1:9" ht="16" customHeight="1">
      <c r="A453" s="30" t="str">
        <f t="shared" si="35"/>
        <v xml:space="preserve"> </v>
      </c>
      <c r="B453" s="33"/>
      <c r="C453" s="31"/>
      <c r="F453" s="47" t="str">
        <f t="shared" si="32"/>
        <v xml:space="preserve"> </v>
      </c>
      <c r="G453" s="45" t="str">
        <f t="shared" si="33"/>
        <v xml:space="preserve"> </v>
      </c>
      <c r="H453" s="45" t="str">
        <f>IFERROR(IF(ISNUMBER(I453),(IF(I453&lt;('Steps 1+2'!$H$11),((I453/('Steps 1+2'!$H$11))*3+1),((I453-('Steps 1+2'!$H$11))/(('Steps 1+2'!$E$17)-('Steps 1+2'!$H$11))*2+4)))," ")," ")</f>
        <v xml:space="preserve"> </v>
      </c>
      <c r="I453" s="46" t="str">
        <f t="shared" si="34"/>
        <v xml:space="preserve"> </v>
      </c>
    </row>
    <row r="454" spans="1:9" ht="16" customHeight="1">
      <c r="A454" s="30" t="str">
        <f t="shared" si="35"/>
        <v xml:space="preserve"> </v>
      </c>
      <c r="B454" s="33"/>
      <c r="C454" s="31"/>
      <c r="F454" s="47" t="str">
        <f t="shared" si="32"/>
        <v xml:space="preserve"> </v>
      </c>
      <c r="G454" s="45" t="str">
        <f t="shared" si="33"/>
        <v xml:space="preserve"> </v>
      </c>
      <c r="H454" s="45" t="str">
        <f>IFERROR(IF(ISNUMBER(I454),(IF(I454&lt;('Steps 1+2'!$H$11),((I454/('Steps 1+2'!$H$11))*3+1),((I454-('Steps 1+2'!$H$11))/(('Steps 1+2'!$E$17)-('Steps 1+2'!$H$11))*2+4)))," ")," ")</f>
        <v xml:space="preserve"> </v>
      </c>
      <c r="I454" s="46" t="str">
        <f t="shared" si="34"/>
        <v xml:space="preserve"> </v>
      </c>
    </row>
    <row r="455" spans="1:9" ht="16" customHeight="1">
      <c r="A455" s="30" t="str">
        <f t="shared" si="35"/>
        <v xml:space="preserve"> </v>
      </c>
      <c r="B455" s="33"/>
      <c r="C455" s="31"/>
      <c r="F455" s="47" t="str">
        <f t="shared" si="32"/>
        <v xml:space="preserve"> </v>
      </c>
      <c r="G455" s="45" t="str">
        <f t="shared" si="33"/>
        <v xml:space="preserve"> </v>
      </c>
      <c r="H455" s="45" t="str">
        <f>IFERROR(IF(ISNUMBER(I455),(IF(I455&lt;('Steps 1+2'!$H$11),((I455/('Steps 1+2'!$H$11))*3+1),((I455-('Steps 1+2'!$H$11))/(('Steps 1+2'!$E$17)-('Steps 1+2'!$H$11))*2+4)))," ")," ")</f>
        <v xml:space="preserve"> </v>
      </c>
      <c r="I455" s="46" t="str">
        <f t="shared" si="34"/>
        <v xml:space="preserve"> </v>
      </c>
    </row>
    <row r="456" spans="1:9" ht="16" customHeight="1">
      <c r="A456" s="30" t="str">
        <f t="shared" si="35"/>
        <v xml:space="preserve"> </v>
      </c>
      <c r="B456" s="33"/>
      <c r="C456" s="31"/>
      <c r="F456" s="47" t="str">
        <f t="shared" si="32"/>
        <v xml:space="preserve"> </v>
      </c>
      <c r="G456" s="45" t="str">
        <f t="shared" si="33"/>
        <v xml:space="preserve"> </v>
      </c>
      <c r="H456" s="45" t="str">
        <f>IFERROR(IF(ISNUMBER(I456),(IF(I456&lt;('Steps 1+2'!$H$11),((I456/('Steps 1+2'!$H$11))*3+1),((I456-('Steps 1+2'!$H$11))/(('Steps 1+2'!$E$17)-('Steps 1+2'!$H$11))*2+4)))," ")," ")</f>
        <v xml:space="preserve"> </v>
      </c>
      <c r="I456" s="46" t="str">
        <f t="shared" si="34"/>
        <v xml:space="preserve"> </v>
      </c>
    </row>
    <row r="457" spans="1:9" ht="16" customHeight="1">
      <c r="A457" s="30" t="str">
        <f t="shared" si="35"/>
        <v xml:space="preserve"> </v>
      </c>
      <c r="B457" s="33"/>
      <c r="C457" s="31"/>
      <c r="F457" s="47" t="str">
        <f t="shared" si="32"/>
        <v xml:space="preserve"> </v>
      </c>
      <c r="G457" s="45" t="str">
        <f t="shared" si="33"/>
        <v xml:space="preserve"> </v>
      </c>
      <c r="H457" s="45" t="str">
        <f>IFERROR(IF(ISNUMBER(I457),(IF(I457&lt;('Steps 1+2'!$H$11),((I457/('Steps 1+2'!$H$11))*3+1),((I457-('Steps 1+2'!$H$11))/(('Steps 1+2'!$E$17)-('Steps 1+2'!$H$11))*2+4)))," ")," ")</f>
        <v xml:space="preserve"> </v>
      </c>
      <c r="I457" s="46" t="str">
        <f t="shared" si="34"/>
        <v xml:space="preserve"> </v>
      </c>
    </row>
    <row r="458" spans="1:9" ht="16" customHeight="1">
      <c r="A458" s="30" t="str">
        <f t="shared" si="35"/>
        <v xml:space="preserve"> </v>
      </c>
      <c r="B458" s="33"/>
      <c r="C458" s="31"/>
      <c r="F458" s="47" t="str">
        <f t="shared" si="32"/>
        <v xml:space="preserve"> </v>
      </c>
      <c r="G458" s="45" t="str">
        <f t="shared" si="33"/>
        <v xml:space="preserve"> </v>
      </c>
      <c r="H458" s="45" t="str">
        <f>IFERROR(IF(ISNUMBER(I458),(IF(I458&lt;('Steps 1+2'!$H$11),((I458/('Steps 1+2'!$H$11))*3+1),((I458-('Steps 1+2'!$H$11))/(('Steps 1+2'!$E$17)-('Steps 1+2'!$H$11))*2+4)))," ")," ")</f>
        <v xml:space="preserve"> </v>
      </c>
      <c r="I458" s="46" t="str">
        <f t="shared" si="34"/>
        <v xml:space="preserve"> </v>
      </c>
    </row>
    <row r="459" spans="1:9" ht="16" customHeight="1">
      <c r="A459" s="30" t="str">
        <f t="shared" si="35"/>
        <v xml:space="preserve"> </v>
      </c>
      <c r="B459" s="33"/>
      <c r="C459" s="31"/>
      <c r="F459" s="47" t="str">
        <f t="shared" si="32"/>
        <v xml:space="preserve"> </v>
      </c>
      <c r="G459" s="45" t="str">
        <f t="shared" si="33"/>
        <v xml:space="preserve"> </v>
      </c>
      <c r="H459" s="45" t="str">
        <f>IFERROR(IF(ISNUMBER(I459),(IF(I459&lt;('Steps 1+2'!$H$11),((I459/('Steps 1+2'!$H$11))*3+1),((I459-('Steps 1+2'!$H$11))/(('Steps 1+2'!$E$17)-('Steps 1+2'!$H$11))*2+4)))," ")," ")</f>
        <v xml:space="preserve"> </v>
      </c>
      <c r="I459" s="46" t="str">
        <f t="shared" si="34"/>
        <v xml:space="preserve"> </v>
      </c>
    </row>
    <row r="460" spans="1:9" ht="16" customHeight="1">
      <c r="A460" s="30" t="str">
        <f t="shared" si="35"/>
        <v xml:space="preserve"> </v>
      </c>
      <c r="B460" s="33"/>
      <c r="C460" s="31"/>
      <c r="F460" s="47" t="str">
        <f t="shared" si="32"/>
        <v xml:space="preserve"> </v>
      </c>
      <c r="G460" s="45" t="str">
        <f t="shared" si="33"/>
        <v xml:space="preserve"> </v>
      </c>
      <c r="H460" s="45" t="str">
        <f>IFERROR(IF(ISNUMBER(I460),(IF(I460&lt;('Steps 1+2'!$H$11),((I460/('Steps 1+2'!$H$11))*3+1),((I460-('Steps 1+2'!$H$11))/(('Steps 1+2'!$E$17)-('Steps 1+2'!$H$11))*2+4)))," ")," ")</f>
        <v xml:space="preserve"> </v>
      </c>
      <c r="I460" s="46" t="str">
        <f t="shared" si="34"/>
        <v xml:space="preserve"> </v>
      </c>
    </row>
    <row r="461" spans="1:9" ht="16" customHeight="1">
      <c r="A461" s="30" t="str">
        <f t="shared" si="35"/>
        <v xml:space="preserve"> </v>
      </c>
      <c r="B461" s="33"/>
      <c r="C461" s="31"/>
      <c r="F461" s="47" t="str">
        <f t="shared" si="32"/>
        <v xml:space="preserve"> </v>
      </c>
      <c r="G461" s="45" t="str">
        <f t="shared" si="33"/>
        <v xml:space="preserve"> </v>
      </c>
      <c r="H461" s="45" t="str">
        <f>IFERROR(IF(ISNUMBER(I461),(IF(I461&lt;('Steps 1+2'!$H$11),((I461/('Steps 1+2'!$H$11))*3+1),((I461-('Steps 1+2'!$H$11))/(('Steps 1+2'!$E$17)-('Steps 1+2'!$H$11))*2+4)))," ")," ")</f>
        <v xml:space="preserve"> </v>
      </c>
      <c r="I461" s="46" t="str">
        <f t="shared" si="34"/>
        <v xml:space="preserve"> </v>
      </c>
    </row>
    <row r="462" spans="1:9" ht="16" customHeight="1">
      <c r="A462" s="30" t="str">
        <f t="shared" si="35"/>
        <v xml:space="preserve"> </v>
      </c>
      <c r="B462" s="33"/>
      <c r="C462" s="31"/>
      <c r="F462" s="47" t="str">
        <f t="shared" si="32"/>
        <v xml:space="preserve"> </v>
      </c>
      <c r="G462" s="45" t="str">
        <f t="shared" si="33"/>
        <v xml:space="preserve"> </v>
      </c>
      <c r="H462" s="45" t="str">
        <f>IFERROR(IF(ISNUMBER(I462),(IF(I462&lt;('Steps 1+2'!$H$11),((I462/('Steps 1+2'!$H$11))*3+1),((I462-('Steps 1+2'!$H$11))/(('Steps 1+2'!$E$17)-('Steps 1+2'!$H$11))*2+4)))," ")," ")</f>
        <v xml:space="preserve"> </v>
      </c>
      <c r="I462" s="46" t="str">
        <f t="shared" si="34"/>
        <v xml:space="preserve"> </v>
      </c>
    </row>
    <row r="463" spans="1:9" ht="16" customHeight="1">
      <c r="A463" s="30" t="str">
        <f t="shared" si="35"/>
        <v xml:space="preserve"> </v>
      </c>
      <c r="B463" s="33"/>
      <c r="C463" s="31"/>
      <c r="F463" s="47" t="str">
        <f t="shared" si="32"/>
        <v xml:space="preserve"> </v>
      </c>
      <c r="G463" s="45" t="str">
        <f t="shared" si="33"/>
        <v xml:space="preserve"> </v>
      </c>
      <c r="H463" s="45" t="str">
        <f>IFERROR(IF(ISNUMBER(I463),(IF(I463&lt;('Steps 1+2'!$H$11),((I463/('Steps 1+2'!$H$11))*3+1),((I463-('Steps 1+2'!$H$11))/(('Steps 1+2'!$E$17)-('Steps 1+2'!$H$11))*2+4)))," ")," ")</f>
        <v xml:space="preserve"> </v>
      </c>
      <c r="I463" s="46" t="str">
        <f t="shared" si="34"/>
        <v xml:space="preserve"> </v>
      </c>
    </row>
    <row r="464" spans="1:9" ht="16" customHeight="1">
      <c r="A464" s="30" t="str">
        <f t="shared" si="35"/>
        <v xml:space="preserve"> </v>
      </c>
      <c r="B464" s="33"/>
      <c r="C464" s="31"/>
      <c r="F464" s="47" t="str">
        <f t="shared" ref="F464:F527" si="36">IFERROR(G464," ")</f>
        <v xml:space="preserve"> </v>
      </c>
      <c r="G464" s="45" t="str">
        <f t="shared" ref="G464:G527" si="37">IFERROR(IF(AND(H464&gt;6,ISNUMBER(H464)),6,IF(AND(H464&gt;3.5,H464&lt;4),3.5,ROUND(H464/5,1)*5))," ")</f>
        <v xml:space="preserve"> </v>
      </c>
      <c r="H464" s="45" t="str">
        <f>IFERROR(IF(ISNUMBER(I464),(IF(I464&lt;('Steps 1+2'!$H$11),((I464/('Steps 1+2'!$H$11))*3+1),((I464-('Steps 1+2'!$H$11))/(('Steps 1+2'!$E$17)-('Steps 1+2'!$H$11))*2+4)))," ")," ")</f>
        <v xml:space="preserve"> </v>
      </c>
      <c r="I464" s="46" t="str">
        <f t="shared" ref="I464:I527" si="38">IF(ISNUMBER(J464),SUM(J464:AB464)," ")</f>
        <v xml:space="preserve"> </v>
      </c>
    </row>
    <row r="465" spans="1:9" ht="16" customHeight="1">
      <c r="A465" s="30" t="str">
        <f t="shared" ref="A465:A528" si="39">(IF(ISTEXT(D465),A464+1," "))</f>
        <v xml:space="preserve"> </v>
      </c>
      <c r="B465" s="33"/>
      <c r="C465" s="31"/>
      <c r="F465" s="47" t="str">
        <f t="shared" si="36"/>
        <v xml:space="preserve"> </v>
      </c>
      <c r="G465" s="45" t="str">
        <f t="shared" si="37"/>
        <v xml:space="preserve"> </v>
      </c>
      <c r="H465" s="45" t="str">
        <f>IFERROR(IF(ISNUMBER(I465),(IF(I465&lt;('Steps 1+2'!$H$11),((I465/('Steps 1+2'!$H$11))*3+1),((I465-('Steps 1+2'!$H$11))/(('Steps 1+2'!$E$17)-('Steps 1+2'!$H$11))*2+4)))," ")," ")</f>
        <v xml:space="preserve"> </v>
      </c>
      <c r="I465" s="46" t="str">
        <f t="shared" si="38"/>
        <v xml:space="preserve"> </v>
      </c>
    </row>
    <row r="466" spans="1:9" ht="16" customHeight="1">
      <c r="A466" s="30" t="str">
        <f t="shared" si="39"/>
        <v xml:space="preserve"> </v>
      </c>
      <c r="B466" s="33"/>
      <c r="C466" s="31"/>
      <c r="F466" s="47" t="str">
        <f t="shared" si="36"/>
        <v xml:space="preserve"> </v>
      </c>
      <c r="G466" s="45" t="str">
        <f t="shared" si="37"/>
        <v xml:space="preserve"> </v>
      </c>
      <c r="H466" s="45" t="str">
        <f>IFERROR(IF(ISNUMBER(I466),(IF(I466&lt;('Steps 1+2'!$H$11),((I466/('Steps 1+2'!$H$11))*3+1),((I466-('Steps 1+2'!$H$11))/(('Steps 1+2'!$E$17)-('Steps 1+2'!$H$11))*2+4)))," ")," ")</f>
        <v xml:space="preserve"> </v>
      </c>
      <c r="I466" s="46" t="str">
        <f t="shared" si="38"/>
        <v xml:space="preserve"> </v>
      </c>
    </row>
    <row r="467" spans="1:9" ht="16" customHeight="1">
      <c r="A467" s="30" t="str">
        <f t="shared" si="39"/>
        <v xml:space="preserve"> </v>
      </c>
      <c r="B467" s="33"/>
      <c r="C467" s="31"/>
      <c r="F467" s="47" t="str">
        <f t="shared" si="36"/>
        <v xml:space="preserve"> </v>
      </c>
      <c r="G467" s="45" t="str">
        <f t="shared" si="37"/>
        <v xml:space="preserve"> </v>
      </c>
      <c r="H467" s="45" t="str">
        <f>IFERROR(IF(ISNUMBER(I467),(IF(I467&lt;('Steps 1+2'!$H$11),((I467/('Steps 1+2'!$H$11))*3+1),((I467-('Steps 1+2'!$H$11))/(('Steps 1+2'!$E$17)-('Steps 1+2'!$H$11))*2+4)))," ")," ")</f>
        <v xml:space="preserve"> </v>
      </c>
      <c r="I467" s="46" t="str">
        <f t="shared" si="38"/>
        <v xml:space="preserve"> </v>
      </c>
    </row>
    <row r="468" spans="1:9" ht="16" customHeight="1">
      <c r="A468" s="30" t="str">
        <f t="shared" si="39"/>
        <v xml:space="preserve"> </v>
      </c>
      <c r="B468" s="33"/>
      <c r="C468" s="31"/>
      <c r="F468" s="47" t="str">
        <f t="shared" si="36"/>
        <v xml:space="preserve"> </v>
      </c>
      <c r="G468" s="45" t="str">
        <f t="shared" si="37"/>
        <v xml:space="preserve"> </v>
      </c>
      <c r="H468" s="45" t="str">
        <f>IFERROR(IF(ISNUMBER(I468),(IF(I468&lt;('Steps 1+2'!$H$11),((I468/('Steps 1+2'!$H$11))*3+1),((I468-('Steps 1+2'!$H$11))/(('Steps 1+2'!$E$17)-('Steps 1+2'!$H$11))*2+4)))," ")," ")</f>
        <v xml:space="preserve"> </v>
      </c>
      <c r="I468" s="46" t="str">
        <f t="shared" si="38"/>
        <v xml:space="preserve"> </v>
      </c>
    </row>
    <row r="469" spans="1:9" ht="16" customHeight="1">
      <c r="A469" s="30" t="str">
        <f t="shared" si="39"/>
        <v xml:space="preserve"> </v>
      </c>
      <c r="B469" s="33"/>
      <c r="C469" s="31"/>
      <c r="F469" s="47" t="str">
        <f t="shared" si="36"/>
        <v xml:space="preserve"> </v>
      </c>
      <c r="G469" s="45" t="str">
        <f t="shared" si="37"/>
        <v xml:space="preserve"> </v>
      </c>
      <c r="H469" s="45" t="str">
        <f>IFERROR(IF(ISNUMBER(I469),(IF(I469&lt;('Steps 1+2'!$H$11),((I469/('Steps 1+2'!$H$11))*3+1),((I469-('Steps 1+2'!$H$11))/(('Steps 1+2'!$E$17)-('Steps 1+2'!$H$11))*2+4)))," ")," ")</f>
        <v xml:space="preserve"> </v>
      </c>
      <c r="I469" s="46" t="str">
        <f t="shared" si="38"/>
        <v xml:space="preserve"> </v>
      </c>
    </row>
    <row r="470" spans="1:9" ht="16" customHeight="1">
      <c r="A470" s="30" t="str">
        <f t="shared" si="39"/>
        <v xml:space="preserve"> </v>
      </c>
      <c r="B470" s="33"/>
      <c r="C470" s="31"/>
      <c r="F470" s="47" t="str">
        <f t="shared" si="36"/>
        <v xml:space="preserve"> </v>
      </c>
      <c r="G470" s="45" t="str">
        <f t="shared" si="37"/>
        <v xml:space="preserve"> </v>
      </c>
      <c r="H470" s="45" t="str">
        <f>IFERROR(IF(ISNUMBER(I470),(IF(I470&lt;('Steps 1+2'!$H$11),((I470/('Steps 1+2'!$H$11))*3+1),((I470-('Steps 1+2'!$H$11))/(('Steps 1+2'!$E$17)-('Steps 1+2'!$H$11))*2+4)))," ")," ")</f>
        <v xml:space="preserve"> </v>
      </c>
      <c r="I470" s="46" t="str">
        <f t="shared" si="38"/>
        <v xml:space="preserve"> </v>
      </c>
    </row>
    <row r="471" spans="1:9" ht="16" customHeight="1">
      <c r="A471" s="30" t="str">
        <f t="shared" si="39"/>
        <v xml:space="preserve"> </v>
      </c>
      <c r="B471" s="33"/>
      <c r="C471" s="31"/>
      <c r="F471" s="47" t="str">
        <f t="shared" si="36"/>
        <v xml:space="preserve"> </v>
      </c>
      <c r="G471" s="45" t="str">
        <f t="shared" si="37"/>
        <v xml:space="preserve"> </v>
      </c>
      <c r="H471" s="45" t="str">
        <f>IFERROR(IF(ISNUMBER(I471),(IF(I471&lt;('Steps 1+2'!$H$11),((I471/('Steps 1+2'!$H$11))*3+1),((I471-('Steps 1+2'!$H$11))/(('Steps 1+2'!$E$17)-('Steps 1+2'!$H$11))*2+4)))," ")," ")</f>
        <v xml:space="preserve"> </v>
      </c>
      <c r="I471" s="46" t="str">
        <f t="shared" si="38"/>
        <v xml:space="preserve"> </v>
      </c>
    </row>
    <row r="472" spans="1:9" ht="16" customHeight="1">
      <c r="A472" s="30" t="str">
        <f t="shared" si="39"/>
        <v xml:space="preserve"> </v>
      </c>
      <c r="B472" s="33"/>
      <c r="C472" s="31"/>
      <c r="F472" s="47" t="str">
        <f t="shared" si="36"/>
        <v xml:space="preserve"> </v>
      </c>
      <c r="G472" s="45" t="str">
        <f t="shared" si="37"/>
        <v xml:space="preserve"> </v>
      </c>
      <c r="H472" s="45" t="str">
        <f>IFERROR(IF(ISNUMBER(I472),(IF(I472&lt;('Steps 1+2'!$H$11),((I472/('Steps 1+2'!$H$11))*3+1),((I472-('Steps 1+2'!$H$11))/(('Steps 1+2'!$E$17)-('Steps 1+2'!$H$11))*2+4)))," ")," ")</f>
        <v xml:space="preserve"> </v>
      </c>
      <c r="I472" s="46" t="str">
        <f t="shared" si="38"/>
        <v xml:space="preserve"> </v>
      </c>
    </row>
    <row r="473" spans="1:9" ht="16" customHeight="1">
      <c r="A473" s="30" t="str">
        <f t="shared" si="39"/>
        <v xml:space="preserve"> </v>
      </c>
      <c r="B473" s="33"/>
      <c r="C473" s="31"/>
      <c r="F473" s="47" t="str">
        <f t="shared" si="36"/>
        <v xml:space="preserve"> </v>
      </c>
      <c r="G473" s="45" t="str">
        <f t="shared" si="37"/>
        <v xml:space="preserve"> </v>
      </c>
      <c r="H473" s="45" t="str">
        <f>IFERROR(IF(ISNUMBER(I473),(IF(I473&lt;('Steps 1+2'!$H$11),((I473/('Steps 1+2'!$H$11))*3+1),((I473-('Steps 1+2'!$H$11))/(('Steps 1+2'!$E$17)-('Steps 1+2'!$H$11))*2+4)))," ")," ")</f>
        <v xml:space="preserve"> </v>
      </c>
      <c r="I473" s="46" t="str">
        <f t="shared" si="38"/>
        <v xml:space="preserve"> </v>
      </c>
    </row>
    <row r="474" spans="1:9" ht="16" customHeight="1">
      <c r="A474" s="30" t="str">
        <f t="shared" si="39"/>
        <v xml:space="preserve"> </v>
      </c>
      <c r="B474" s="33"/>
      <c r="C474" s="31"/>
      <c r="F474" s="47" t="str">
        <f t="shared" si="36"/>
        <v xml:space="preserve"> </v>
      </c>
      <c r="G474" s="45" t="str">
        <f t="shared" si="37"/>
        <v xml:space="preserve"> </v>
      </c>
      <c r="H474" s="45" t="str">
        <f>IFERROR(IF(ISNUMBER(I474),(IF(I474&lt;('Steps 1+2'!$H$11),((I474/('Steps 1+2'!$H$11))*3+1),((I474-('Steps 1+2'!$H$11))/(('Steps 1+2'!$E$17)-('Steps 1+2'!$H$11))*2+4)))," ")," ")</f>
        <v xml:space="preserve"> </v>
      </c>
      <c r="I474" s="46" t="str">
        <f t="shared" si="38"/>
        <v xml:space="preserve"> </v>
      </c>
    </row>
    <row r="475" spans="1:9" ht="16" customHeight="1">
      <c r="A475" s="30" t="str">
        <f t="shared" si="39"/>
        <v xml:space="preserve"> </v>
      </c>
      <c r="B475" s="33"/>
      <c r="C475" s="31"/>
      <c r="F475" s="47" t="str">
        <f t="shared" si="36"/>
        <v xml:space="preserve"> </v>
      </c>
      <c r="G475" s="45" t="str">
        <f t="shared" si="37"/>
        <v xml:space="preserve"> </v>
      </c>
      <c r="H475" s="45" t="str">
        <f>IFERROR(IF(ISNUMBER(I475),(IF(I475&lt;('Steps 1+2'!$H$11),((I475/('Steps 1+2'!$H$11))*3+1),((I475-('Steps 1+2'!$H$11))/(('Steps 1+2'!$E$17)-('Steps 1+2'!$H$11))*2+4)))," ")," ")</f>
        <v xml:space="preserve"> </v>
      </c>
      <c r="I475" s="46" t="str">
        <f t="shared" si="38"/>
        <v xml:space="preserve"> </v>
      </c>
    </row>
    <row r="476" spans="1:9" ht="16" customHeight="1">
      <c r="A476" s="30" t="str">
        <f t="shared" si="39"/>
        <v xml:space="preserve"> </v>
      </c>
      <c r="B476" s="33"/>
      <c r="C476" s="31"/>
      <c r="F476" s="47" t="str">
        <f t="shared" si="36"/>
        <v xml:space="preserve"> </v>
      </c>
      <c r="G476" s="45" t="str">
        <f t="shared" si="37"/>
        <v xml:space="preserve"> </v>
      </c>
      <c r="H476" s="45" t="str">
        <f>IFERROR(IF(ISNUMBER(I476),(IF(I476&lt;('Steps 1+2'!$H$11),((I476/('Steps 1+2'!$H$11))*3+1),((I476-('Steps 1+2'!$H$11))/(('Steps 1+2'!$E$17)-('Steps 1+2'!$H$11))*2+4)))," ")," ")</f>
        <v xml:space="preserve"> </v>
      </c>
      <c r="I476" s="46" t="str">
        <f t="shared" si="38"/>
        <v xml:space="preserve"> </v>
      </c>
    </row>
    <row r="477" spans="1:9" ht="16" customHeight="1">
      <c r="A477" s="30" t="str">
        <f t="shared" si="39"/>
        <v xml:space="preserve"> </v>
      </c>
      <c r="B477" s="33"/>
      <c r="C477" s="31"/>
      <c r="F477" s="47" t="str">
        <f t="shared" si="36"/>
        <v xml:space="preserve"> </v>
      </c>
      <c r="G477" s="45" t="str">
        <f t="shared" si="37"/>
        <v xml:space="preserve"> </v>
      </c>
      <c r="H477" s="45" t="str">
        <f>IFERROR(IF(ISNUMBER(I477),(IF(I477&lt;('Steps 1+2'!$H$11),((I477/('Steps 1+2'!$H$11))*3+1),((I477-('Steps 1+2'!$H$11))/(('Steps 1+2'!$E$17)-('Steps 1+2'!$H$11))*2+4)))," ")," ")</f>
        <v xml:space="preserve"> </v>
      </c>
      <c r="I477" s="46" t="str">
        <f t="shared" si="38"/>
        <v xml:space="preserve"> </v>
      </c>
    </row>
    <row r="478" spans="1:9" ht="16" customHeight="1">
      <c r="A478" s="30" t="str">
        <f t="shared" si="39"/>
        <v xml:space="preserve"> </v>
      </c>
      <c r="B478" s="33"/>
      <c r="C478" s="31"/>
      <c r="F478" s="47" t="str">
        <f t="shared" si="36"/>
        <v xml:space="preserve"> </v>
      </c>
      <c r="G478" s="45" t="str">
        <f t="shared" si="37"/>
        <v xml:space="preserve"> </v>
      </c>
      <c r="H478" s="45" t="str">
        <f>IFERROR(IF(ISNUMBER(I478),(IF(I478&lt;('Steps 1+2'!$H$11),((I478/('Steps 1+2'!$H$11))*3+1),((I478-('Steps 1+2'!$H$11))/(('Steps 1+2'!$E$17)-('Steps 1+2'!$H$11))*2+4)))," ")," ")</f>
        <v xml:space="preserve"> </v>
      </c>
      <c r="I478" s="46" t="str">
        <f t="shared" si="38"/>
        <v xml:space="preserve"> </v>
      </c>
    </row>
    <row r="479" spans="1:9" ht="16" customHeight="1">
      <c r="A479" s="30" t="str">
        <f t="shared" si="39"/>
        <v xml:space="preserve"> </v>
      </c>
      <c r="B479" s="33"/>
      <c r="C479" s="31"/>
      <c r="F479" s="47" t="str">
        <f t="shared" si="36"/>
        <v xml:space="preserve"> </v>
      </c>
      <c r="G479" s="45" t="str">
        <f t="shared" si="37"/>
        <v xml:space="preserve"> </v>
      </c>
      <c r="H479" s="45" t="str">
        <f>IFERROR(IF(ISNUMBER(I479),(IF(I479&lt;('Steps 1+2'!$H$11),((I479/('Steps 1+2'!$H$11))*3+1),((I479-('Steps 1+2'!$H$11))/(('Steps 1+2'!$E$17)-('Steps 1+2'!$H$11))*2+4)))," ")," ")</f>
        <v xml:space="preserve"> </v>
      </c>
      <c r="I479" s="46" t="str">
        <f t="shared" si="38"/>
        <v xml:space="preserve"> </v>
      </c>
    </row>
    <row r="480" spans="1:9" ht="16" customHeight="1">
      <c r="A480" s="30" t="str">
        <f t="shared" si="39"/>
        <v xml:space="preserve"> </v>
      </c>
      <c r="B480" s="33"/>
      <c r="C480" s="31"/>
      <c r="F480" s="47" t="str">
        <f t="shared" si="36"/>
        <v xml:space="preserve"> </v>
      </c>
      <c r="G480" s="45" t="str">
        <f t="shared" si="37"/>
        <v xml:space="preserve"> </v>
      </c>
      <c r="H480" s="45" t="str">
        <f>IFERROR(IF(ISNUMBER(I480),(IF(I480&lt;('Steps 1+2'!$H$11),((I480/('Steps 1+2'!$H$11))*3+1),((I480-('Steps 1+2'!$H$11))/(('Steps 1+2'!$E$17)-('Steps 1+2'!$H$11))*2+4)))," ")," ")</f>
        <v xml:space="preserve"> </v>
      </c>
      <c r="I480" s="46" t="str">
        <f t="shared" si="38"/>
        <v xml:space="preserve"> </v>
      </c>
    </row>
    <row r="481" spans="1:9" ht="16" customHeight="1">
      <c r="A481" s="30" t="str">
        <f t="shared" si="39"/>
        <v xml:space="preserve"> </v>
      </c>
      <c r="B481" s="33"/>
      <c r="C481" s="31"/>
      <c r="F481" s="47" t="str">
        <f t="shared" si="36"/>
        <v xml:space="preserve"> </v>
      </c>
      <c r="G481" s="45" t="str">
        <f t="shared" si="37"/>
        <v xml:space="preserve"> </v>
      </c>
      <c r="H481" s="45" t="str">
        <f>IFERROR(IF(ISNUMBER(I481),(IF(I481&lt;('Steps 1+2'!$H$11),((I481/('Steps 1+2'!$H$11))*3+1),((I481-('Steps 1+2'!$H$11))/(('Steps 1+2'!$E$17)-('Steps 1+2'!$H$11))*2+4)))," ")," ")</f>
        <v xml:space="preserve"> </v>
      </c>
      <c r="I481" s="46" t="str">
        <f t="shared" si="38"/>
        <v xml:space="preserve"> </v>
      </c>
    </row>
    <row r="482" spans="1:9" ht="16" customHeight="1">
      <c r="A482" s="30" t="str">
        <f t="shared" si="39"/>
        <v xml:space="preserve"> </v>
      </c>
      <c r="B482" s="33"/>
      <c r="C482" s="31"/>
      <c r="F482" s="47" t="str">
        <f t="shared" si="36"/>
        <v xml:space="preserve"> </v>
      </c>
      <c r="G482" s="45" t="str">
        <f t="shared" si="37"/>
        <v xml:space="preserve"> </v>
      </c>
      <c r="H482" s="45" t="str">
        <f>IFERROR(IF(ISNUMBER(I482),(IF(I482&lt;('Steps 1+2'!$H$11),((I482/('Steps 1+2'!$H$11))*3+1),((I482-('Steps 1+2'!$H$11))/(('Steps 1+2'!$E$17)-('Steps 1+2'!$H$11))*2+4)))," ")," ")</f>
        <v xml:space="preserve"> </v>
      </c>
      <c r="I482" s="46" t="str">
        <f t="shared" si="38"/>
        <v xml:space="preserve"> </v>
      </c>
    </row>
    <row r="483" spans="1:9" ht="16" customHeight="1">
      <c r="A483" s="30" t="str">
        <f t="shared" si="39"/>
        <v xml:space="preserve"> </v>
      </c>
      <c r="B483" s="33"/>
      <c r="C483" s="31"/>
      <c r="F483" s="47" t="str">
        <f t="shared" si="36"/>
        <v xml:space="preserve"> </v>
      </c>
      <c r="G483" s="45" t="str">
        <f t="shared" si="37"/>
        <v xml:space="preserve"> </v>
      </c>
      <c r="H483" s="45" t="str">
        <f>IFERROR(IF(ISNUMBER(I483),(IF(I483&lt;('Steps 1+2'!$H$11),((I483/('Steps 1+2'!$H$11))*3+1),((I483-('Steps 1+2'!$H$11))/(('Steps 1+2'!$E$17)-('Steps 1+2'!$H$11))*2+4)))," ")," ")</f>
        <v xml:space="preserve"> </v>
      </c>
      <c r="I483" s="46" t="str">
        <f t="shared" si="38"/>
        <v xml:space="preserve"> </v>
      </c>
    </row>
    <row r="484" spans="1:9" ht="16" customHeight="1">
      <c r="A484" s="30" t="str">
        <f t="shared" si="39"/>
        <v xml:space="preserve"> </v>
      </c>
      <c r="B484" s="33"/>
      <c r="C484" s="31"/>
      <c r="F484" s="47" t="str">
        <f t="shared" si="36"/>
        <v xml:space="preserve"> </v>
      </c>
      <c r="G484" s="45" t="str">
        <f t="shared" si="37"/>
        <v xml:space="preserve"> </v>
      </c>
      <c r="H484" s="45" t="str">
        <f>IFERROR(IF(ISNUMBER(I484),(IF(I484&lt;('Steps 1+2'!$H$11),((I484/('Steps 1+2'!$H$11))*3+1),((I484-('Steps 1+2'!$H$11))/(('Steps 1+2'!$E$17)-('Steps 1+2'!$H$11))*2+4)))," ")," ")</f>
        <v xml:space="preserve"> </v>
      </c>
      <c r="I484" s="46" t="str">
        <f t="shared" si="38"/>
        <v xml:space="preserve"> </v>
      </c>
    </row>
    <row r="485" spans="1:9" ht="16" customHeight="1">
      <c r="A485" s="30" t="str">
        <f t="shared" si="39"/>
        <v xml:space="preserve"> </v>
      </c>
      <c r="B485" s="33"/>
      <c r="C485" s="31"/>
      <c r="F485" s="47" t="str">
        <f t="shared" si="36"/>
        <v xml:space="preserve"> </v>
      </c>
      <c r="G485" s="45" t="str">
        <f t="shared" si="37"/>
        <v xml:space="preserve"> </v>
      </c>
      <c r="H485" s="45" t="str">
        <f>IFERROR(IF(ISNUMBER(I485),(IF(I485&lt;('Steps 1+2'!$H$11),((I485/('Steps 1+2'!$H$11))*3+1),((I485-('Steps 1+2'!$H$11))/(('Steps 1+2'!$E$17)-('Steps 1+2'!$H$11))*2+4)))," ")," ")</f>
        <v xml:space="preserve"> </v>
      </c>
      <c r="I485" s="46" t="str">
        <f t="shared" si="38"/>
        <v xml:space="preserve"> </v>
      </c>
    </row>
    <row r="486" spans="1:9" ht="16" customHeight="1">
      <c r="A486" s="30" t="str">
        <f t="shared" si="39"/>
        <v xml:space="preserve"> </v>
      </c>
      <c r="B486" s="33"/>
      <c r="C486" s="31"/>
      <c r="F486" s="47" t="str">
        <f t="shared" si="36"/>
        <v xml:space="preserve"> </v>
      </c>
      <c r="G486" s="45" t="str">
        <f t="shared" si="37"/>
        <v xml:space="preserve"> </v>
      </c>
      <c r="H486" s="45" t="str">
        <f>IFERROR(IF(ISNUMBER(I486),(IF(I486&lt;('Steps 1+2'!$H$11),((I486/('Steps 1+2'!$H$11))*3+1),((I486-('Steps 1+2'!$H$11))/(('Steps 1+2'!$E$17)-('Steps 1+2'!$H$11))*2+4)))," ")," ")</f>
        <v xml:space="preserve"> </v>
      </c>
      <c r="I486" s="46" t="str">
        <f t="shared" si="38"/>
        <v xml:space="preserve"> </v>
      </c>
    </row>
    <row r="487" spans="1:9" ht="16" customHeight="1">
      <c r="A487" s="30" t="str">
        <f t="shared" si="39"/>
        <v xml:space="preserve"> </v>
      </c>
      <c r="B487" s="33"/>
      <c r="C487" s="31"/>
      <c r="F487" s="47" t="str">
        <f t="shared" si="36"/>
        <v xml:space="preserve"> </v>
      </c>
      <c r="G487" s="45" t="str">
        <f t="shared" si="37"/>
        <v xml:space="preserve"> </v>
      </c>
      <c r="H487" s="45" t="str">
        <f>IFERROR(IF(ISNUMBER(I487),(IF(I487&lt;('Steps 1+2'!$H$11),((I487/('Steps 1+2'!$H$11))*3+1),((I487-('Steps 1+2'!$H$11))/(('Steps 1+2'!$E$17)-('Steps 1+2'!$H$11))*2+4)))," ")," ")</f>
        <v xml:space="preserve"> </v>
      </c>
      <c r="I487" s="46" t="str">
        <f t="shared" si="38"/>
        <v xml:space="preserve"> </v>
      </c>
    </row>
    <row r="488" spans="1:9" ht="16" customHeight="1">
      <c r="A488" s="30" t="str">
        <f t="shared" si="39"/>
        <v xml:space="preserve"> </v>
      </c>
      <c r="B488" s="33"/>
      <c r="C488" s="31"/>
      <c r="F488" s="47" t="str">
        <f t="shared" si="36"/>
        <v xml:space="preserve"> </v>
      </c>
      <c r="G488" s="45" t="str">
        <f t="shared" si="37"/>
        <v xml:space="preserve"> </v>
      </c>
      <c r="H488" s="45" t="str">
        <f>IFERROR(IF(ISNUMBER(I488),(IF(I488&lt;('Steps 1+2'!$H$11),((I488/('Steps 1+2'!$H$11))*3+1),((I488-('Steps 1+2'!$H$11))/(('Steps 1+2'!$E$17)-('Steps 1+2'!$H$11))*2+4)))," ")," ")</f>
        <v xml:space="preserve"> </v>
      </c>
      <c r="I488" s="46" t="str">
        <f t="shared" si="38"/>
        <v xml:space="preserve"> </v>
      </c>
    </row>
    <row r="489" spans="1:9" ht="16" customHeight="1">
      <c r="A489" s="30" t="str">
        <f t="shared" si="39"/>
        <v xml:space="preserve"> </v>
      </c>
      <c r="B489" s="33"/>
      <c r="C489" s="31"/>
      <c r="F489" s="47" t="str">
        <f t="shared" si="36"/>
        <v xml:space="preserve"> </v>
      </c>
      <c r="G489" s="45" t="str">
        <f t="shared" si="37"/>
        <v xml:space="preserve"> </v>
      </c>
      <c r="H489" s="45" t="str">
        <f>IFERROR(IF(ISNUMBER(I489),(IF(I489&lt;('Steps 1+2'!$H$11),((I489/('Steps 1+2'!$H$11))*3+1),((I489-('Steps 1+2'!$H$11))/(('Steps 1+2'!$E$17)-('Steps 1+2'!$H$11))*2+4)))," ")," ")</f>
        <v xml:space="preserve"> </v>
      </c>
      <c r="I489" s="46" t="str">
        <f t="shared" si="38"/>
        <v xml:space="preserve"> </v>
      </c>
    </row>
    <row r="490" spans="1:9" ht="16" customHeight="1">
      <c r="A490" s="30" t="str">
        <f t="shared" si="39"/>
        <v xml:space="preserve"> </v>
      </c>
      <c r="B490" s="33"/>
      <c r="C490" s="31"/>
      <c r="F490" s="47" t="str">
        <f t="shared" si="36"/>
        <v xml:space="preserve"> </v>
      </c>
      <c r="G490" s="45" t="str">
        <f t="shared" si="37"/>
        <v xml:space="preserve"> </v>
      </c>
      <c r="H490" s="45" t="str">
        <f>IFERROR(IF(ISNUMBER(I490),(IF(I490&lt;('Steps 1+2'!$H$11),((I490/('Steps 1+2'!$H$11))*3+1),((I490-('Steps 1+2'!$H$11))/(('Steps 1+2'!$E$17)-('Steps 1+2'!$H$11))*2+4)))," ")," ")</f>
        <v xml:space="preserve"> </v>
      </c>
      <c r="I490" s="46" t="str">
        <f t="shared" si="38"/>
        <v xml:space="preserve"> </v>
      </c>
    </row>
    <row r="491" spans="1:9" ht="16" customHeight="1">
      <c r="A491" s="30" t="str">
        <f t="shared" si="39"/>
        <v xml:space="preserve"> </v>
      </c>
      <c r="B491" s="33"/>
      <c r="C491" s="31"/>
      <c r="F491" s="47" t="str">
        <f t="shared" si="36"/>
        <v xml:space="preserve"> </v>
      </c>
      <c r="G491" s="45" t="str">
        <f t="shared" si="37"/>
        <v xml:space="preserve"> </v>
      </c>
      <c r="H491" s="45" t="str">
        <f>IFERROR(IF(ISNUMBER(I491),(IF(I491&lt;('Steps 1+2'!$H$11),((I491/('Steps 1+2'!$H$11))*3+1),((I491-('Steps 1+2'!$H$11))/(('Steps 1+2'!$E$17)-('Steps 1+2'!$H$11))*2+4)))," ")," ")</f>
        <v xml:space="preserve"> </v>
      </c>
      <c r="I491" s="46" t="str">
        <f t="shared" si="38"/>
        <v xml:space="preserve"> </v>
      </c>
    </row>
    <row r="492" spans="1:9" ht="16" customHeight="1">
      <c r="A492" s="30" t="str">
        <f t="shared" si="39"/>
        <v xml:space="preserve"> </v>
      </c>
      <c r="B492" s="33"/>
      <c r="C492" s="31"/>
      <c r="F492" s="47" t="str">
        <f t="shared" si="36"/>
        <v xml:space="preserve"> </v>
      </c>
      <c r="G492" s="45" t="str">
        <f t="shared" si="37"/>
        <v xml:space="preserve"> </v>
      </c>
      <c r="H492" s="45" t="str">
        <f>IFERROR(IF(ISNUMBER(I492),(IF(I492&lt;('Steps 1+2'!$H$11),((I492/('Steps 1+2'!$H$11))*3+1),((I492-('Steps 1+2'!$H$11))/(('Steps 1+2'!$E$17)-('Steps 1+2'!$H$11))*2+4)))," ")," ")</f>
        <v xml:space="preserve"> </v>
      </c>
      <c r="I492" s="46" t="str">
        <f t="shared" si="38"/>
        <v xml:space="preserve"> </v>
      </c>
    </row>
    <row r="493" spans="1:9" ht="16" customHeight="1">
      <c r="A493" s="30" t="str">
        <f t="shared" si="39"/>
        <v xml:space="preserve"> </v>
      </c>
      <c r="B493" s="33"/>
      <c r="C493" s="31"/>
      <c r="F493" s="47" t="str">
        <f t="shared" si="36"/>
        <v xml:space="preserve"> </v>
      </c>
      <c r="G493" s="45" t="str">
        <f t="shared" si="37"/>
        <v xml:space="preserve"> </v>
      </c>
      <c r="H493" s="45" t="str">
        <f>IFERROR(IF(ISNUMBER(I493),(IF(I493&lt;('Steps 1+2'!$H$11),((I493/('Steps 1+2'!$H$11))*3+1),((I493-('Steps 1+2'!$H$11))/(('Steps 1+2'!$E$17)-('Steps 1+2'!$H$11))*2+4)))," ")," ")</f>
        <v xml:space="preserve"> </v>
      </c>
      <c r="I493" s="46" t="str">
        <f t="shared" si="38"/>
        <v xml:space="preserve"> </v>
      </c>
    </row>
    <row r="494" spans="1:9" ht="16" customHeight="1">
      <c r="A494" s="30" t="str">
        <f t="shared" si="39"/>
        <v xml:space="preserve"> </v>
      </c>
      <c r="B494" s="33"/>
      <c r="C494" s="31"/>
      <c r="F494" s="47" t="str">
        <f t="shared" si="36"/>
        <v xml:space="preserve"> </v>
      </c>
      <c r="G494" s="45" t="str">
        <f t="shared" si="37"/>
        <v xml:space="preserve"> </v>
      </c>
      <c r="H494" s="45" t="str">
        <f>IFERROR(IF(ISNUMBER(I494),(IF(I494&lt;('Steps 1+2'!$H$11),((I494/('Steps 1+2'!$H$11))*3+1),((I494-('Steps 1+2'!$H$11))/(('Steps 1+2'!$E$17)-('Steps 1+2'!$H$11))*2+4)))," ")," ")</f>
        <v xml:space="preserve"> </v>
      </c>
      <c r="I494" s="46" t="str">
        <f t="shared" si="38"/>
        <v xml:space="preserve"> </v>
      </c>
    </row>
    <row r="495" spans="1:9" ht="16" customHeight="1">
      <c r="A495" s="30" t="str">
        <f t="shared" si="39"/>
        <v xml:space="preserve"> </v>
      </c>
      <c r="B495" s="33"/>
      <c r="C495" s="31"/>
      <c r="F495" s="47" t="str">
        <f t="shared" si="36"/>
        <v xml:space="preserve"> </v>
      </c>
      <c r="G495" s="45" t="str">
        <f t="shared" si="37"/>
        <v xml:space="preserve"> </v>
      </c>
      <c r="H495" s="45" t="str">
        <f>IFERROR(IF(ISNUMBER(I495),(IF(I495&lt;('Steps 1+2'!$H$11),((I495/('Steps 1+2'!$H$11))*3+1),((I495-('Steps 1+2'!$H$11))/(('Steps 1+2'!$E$17)-('Steps 1+2'!$H$11))*2+4)))," ")," ")</f>
        <v xml:space="preserve"> </v>
      </c>
      <c r="I495" s="46" t="str">
        <f t="shared" si="38"/>
        <v xml:space="preserve"> </v>
      </c>
    </row>
    <row r="496" spans="1:9" ht="16" customHeight="1">
      <c r="A496" s="30" t="str">
        <f t="shared" si="39"/>
        <v xml:space="preserve"> </v>
      </c>
      <c r="B496" s="33"/>
      <c r="C496" s="31"/>
      <c r="F496" s="47" t="str">
        <f t="shared" si="36"/>
        <v xml:space="preserve"> </v>
      </c>
      <c r="G496" s="45" t="str">
        <f t="shared" si="37"/>
        <v xml:space="preserve"> </v>
      </c>
      <c r="H496" s="45" t="str">
        <f>IFERROR(IF(ISNUMBER(I496),(IF(I496&lt;('Steps 1+2'!$H$11),((I496/('Steps 1+2'!$H$11))*3+1),((I496-('Steps 1+2'!$H$11))/(('Steps 1+2'!$E$17)-('Steps 1+2'!$H$11))*2+4)))," ")," ")</f>
        <v xml:space="preserve"> </v>
      </c>
      <c r="I496" s="46" t="str">
        <f t="shared" si="38"/>
        <v xml:space="preserve"> </v>
      </c>
    </row>
    <row r="497" spans="1:9" ht="16" customHeight="1">
      <c r="A497" s="30" t="str">
        <f t="shared" si="39"/>
        <v xml:space="preserve"> </v>
      </c>
      <c r="B497" s="33"/>
      <c r="C497" s="31"/>
      <c r="F497" s="47" t="str">
        <f t="shared" si="36"/>
        <v xml:space="preserve"> </v>
      </c>
      <c r="G497" s="45" t="str">
        <f t="shared" si="37"/>
        <v xml:space="preserve"> </v>
      </c>
      <c r="H497" s="45" t="str">
        <f>IFERROR(IF(ISNUMBER(I497),(IF(I497&lt;('Steps 1+2'!$H$11),((I497/('Steps 1+2'!$H$11))*3+1),((I497-('Steps 1+2'!$H$11))/(('Steps 1+2'!$E$17)-('Steps 1+2'!$H$11))*2+4)))," ")," ")</f>
        <v xml:space="preserve"> </v>
      </c>
      <c r="I497" s="46" t="str">
        <f t="shared" si="38"/>
        <v xml:space="preserve"> </v>
      </c>
    </row>
    <row r="498" spans="1:9" ht="16" customHeight="1">
      <c r="A498" s="30" t="str">
        <f t="shared" si="39"/>
        <v xml:space="preserve"> </v>
      </c>
      <c r="B498" s="33"/>
      <c r="C498" s="31"/>
      <c r="F498" s="47" t="str">
        <f t="shared" si="36"/>
        <v xml:space="preserve"> </v>
      </c>
      <c r="G498" s="45" t="str">
        <f t="shared" si="37"/>
        <v xml:space="preserve"> </v>
      </c>
      <c r="H498" s="45" t="str">
        <f>IFERROR(IF(ISNUMBER(I498),(IF(I498&lt;('Steps 1+2'!$H$11),((I498/('Steps 1+2'!$H$11))*3+1),((I498-('Steps 1+2'!$H$11))/(('Steps 1+2'!$E$17)-('Steps 1+2'!$H$11))*2+4)))," ")," ")</f>
        <v xml:space="preserve"> </v>
      </c>
      <c r="I498" s="46" t="str">
        <f t="shared" si="38"/>
        <v xml:space="preserve"> </v>
      </c>
    </row>
    <row r="499" spans="1:9" ht="16" customHeight="1">
      <c r="A499" s="30" t="str">
        <f t="shared" si="39"/>
        <v xml:space="preserve"> </v>
      </c>
      <c r="B499" s="33"/>
      <c r="C499" s="31"/>
      <c r="F499" s="47" t="str">
        <f t="shared" si="36"/>
        <v xml:space="preserve"> </v>
      </c>
      <c r="G499" s="45" t="str">
        <f t="shared" si="37"/>
        <v xml:space="preserve"> </v>
      </c>
      <c r="H499" s="45" t="str">
        <f>IFERROR(IF(ISNUMBER(I499),(IF(I499&lt;('Steps 1+2'!$H$11),((I499/('Steps 1+2'!$H$11))*3+1),((I499-('Steps 1+2'!$H$11))/(('Steps 1+2'!$E$17)-('Steps 1+2'!$H$11))*2+4)))," ")," ")</f>
        <v xml:space="preserve"> </v>
      </c>
      <c r="I499" s="46" t="str">
        <f t="shared" si="38"/>
        <v xml:space="preserve"> </v>
      </c>
    </row>
    <row r="500" spans="1:9" ht="16" customHeight="1">
      <c r="A500" s="30" t="str">
        <f t="shared" si="39"/>
        <v xml:space="preserve"> </v>
      </c>
      <c r="B500" s="33"/>
      <c r="C500" s="31"/>
      <c r="F500" s="47" t="str">
        <f t="shared" si="36"/>
        <v xml:space="preserve"> </v>
      </c>
      <c r="G500" s="45" t="str">
        <f t="shared" si="37"/>
        <v xml:space="preserve"> </v>
      </c>
      <c r="H500" s="45" t="str">
        <f>IFERROR(IF(ISNUMBER(I500),(IF(I500&lt;('Steps 1+2'!$H$11),((I500/('Steps 1+2'!$H$11))*3+1),((I500-('Steps 1+2'!$H$11))/(('Steps 1+2'!$E$17)-('Steps 1+2'!$H$11))*2+4)))," ")," ")</f>
        <v xml:space="preserve"> </v>
      </c>
      <c r="I500" s="46" t="str">
        <f t="shared" si="38"/>
        <v xml:space="preserve"> </v>
      </c>
    </row>
    <row r="501" spans="1:9" ht="16" customHeight="1">
      <c r="A501" s="30" t="str">
        <f t="shared" si="39"/>
        <v xml:space="preserve"> </v>
      </c>
      <c r="B501" s="33"/>
      <c r="C501" s="31"/>
      <c r="F501" s="47" t="str">
        <f t="shared" si="36"/>
        <v xml:space="preserve"> </v>
      </c>
      <c r="G501" s="45" t="str">
        <f t="shared" si="37"/>
        <v xml:space="preserve"> </v>
      </c>
      <c r="H501" s="45" t="str">
        <f>IFERROR(IF(ISNUMBER(I501),(IF(I501&lt;('Steps 1+2'!$H$11),((I501/('Steps 1+2'!$H$11))*3+1),((I501-('Steps 1+2'!$H$11))/(('Steps 1+2'!$E$17)-('Steps 1+2'!$H$11))*2+4)))," ")," ")</f>
        <v xml:space="preserve"> </v>
      </c>
      <c r="I501" s="46" t="str">
        <f t="shared" si="38"/>
        <v xml:space="preserve"> </v>
      </c>
    </row>
    <row r="502" spans="1:9" ht="16" customHeight="1">
      <c r="A502" s="30" t="str">
        <f t="shared" si="39"/>
        <v xml:space="preserve"> </v>
      </c>
      <c r="B502" s="33"/>
      <c r="C502" s="31"/>
      <c r="F502" s="47" t="str">
        <f t="shared" si="36"/>
        <v xml:space="preserve"> </v>
      </c>
      <c r="G502" s="45" t="str">
        <f t="shared" si="37"/>
        <v xml:space="preserve"> </v>
      </c>
      <c r="H502" s="45" t="str">
        <f>IFERROR(IF(ISNUMBER(I502),(IF(I502&lt;('Steps 1+2'!$H$11),((I502/('Steps 1+2'!$H$11))*3+1),((I502-('Steps 1+2'!$H$11))/(('Steps 1+2'!$E$17)-('Steps 1+2'!$H$11))*2+4)))," ")," ")</f>
        <v xml:space="preserve"> </v>
      </c>
      <c r="I502" s="46" t="str">
        <f t="shared" si="38"/>
        <v xml:space="preserve"> </v>
      </c>
    </row>
    <row r="503" spans="1:9" ht="16" customHeight="1">
      <c r="A503" s="30" t="str">
        <f t="shared" si="39"/>
        <v xml:space="preserve"> </v>
      </c>
      <c r="B503" s="33"/>
      <c r="C503" s="31"/>
      <c r="F503" s="47" t="str">
        <f t="shared" si="36"/>
        <v xml:space="preserve"> </v>
      </c>
      <c r="G503" s="45" t="str">
        <f t="shared" si="37"/>
        <v xml:space="preserve"> </v>
      </c>
      <c r="H503" s="45" t="str">
        <f>IFERROR(IF(ISNUMBER(I503),(IF(I503&lt;('Steps 1+2'!$H$11),((I503/('Steps 1+2'!$H$11))*3+1),((I503-('Steps 1+2'!$H$11))/(('Steps 1+2'!$E$17)-('Steps 1+2'!$H$11))*2+4)))," ")," ")</f>
        <v xml:space="preserve"> </v>
      </c>
      <c r="I503" s="46" t="str">
        <f t="shared" si="38"/>
        <v xml:space="preserve"> </v>
      </c>
    </row>
    <row r="504" spans="1:9" ht="16" customHeight="1">
      <c r="A504" s="30" t="str">
        <f t="shared" si="39"/>
        <v xml:space="preserve"> </v>
      </c>
      <c r="B504" s="33"/>
      <c r="C504" s="31"/>
      <c r="F504" s="47" t="str">
        <f t="shared" si="36"/>
        <v xml:space="preserve"> </v>
      </c>
      <c r="G504" s="45" t="str">
        <f t="shared" si="37"/>
        <v xml:space="preserve"> </v>
      </c>
      <c r="H504" s="45" t="str">
        <f>IFERROR(IF(ISNUMBER(I504),(IF(I504&lt;('Steps 1+2'!$H$11),((I504/('Steps 1+2'!$H$11))*3+1),((I504-('Steps 1+2'!$H$11))/(('Steps 1+2'!$E$17)-('Steps 1+2'!$H$11))*2+4)))," ")," ")</f>
        <v xml:space="preserve"> </v>
      </c>
      <c r="I504" s="46" t="str">
        <f t="shared" si="38"/>
        <v xml:space="preserve"> </v>
      </c>
    </row>
    <row r="505" spans="1:9" ht="16" customHeight="1">
      <c r="A505" s="30" t="str">
        <f t="shared" si="39"/>
        <v xml:space="preserve"> </v>
      </c>
      <c r="B505" s="33"/>
      <c r="C505" s="31"/>
      <c r="F505" s="47" t="str">
        <f t="shared" si="36"/>
        <v xml:space="preserve"> </v>
      </c>
      <c r="G505" s="45" t="str">
        <f t="shared" si="37"/>
        <v xml:space="preserve"> </v>
      </c>
      <c r="H505" s="45" t="str">
        <f>IFERROR(IF(ISNUMBER(I505),(IF(I505&lt;('Steps 1+2'!$H$11),((I505/('Steps 1+2'!$H$11))*3+1),((I505-('Steps 1+2'!$H$11))/(('Steps 1+2'!$E$17)-('Steps 1+2'!$H$11))*2+4)))," ")," ")</f>
        <v xml:space="preserve"> </v>
      </c>
      <c r="I505" s="46" t="str">
        <f t="shared" si="38"/>
        <v xml:space="preserve"> </v>
      </c>
    </row>
    <row r="506" spans="1:9" ht="16" customHeight="1">
      <c r="A506" s="30" t="str">
        <f t="shared" si="39"/>
        <v xml:space="preserve"> </v>
      </c>
      <c r="B506" s="33"/>
      <c r="C506" s="31"/>
      <c r="F506" s="47" t="str">
        <f t="shared" si="36"/>
        <v xml:space="preserve"> </v>
      </c>
      <c r="G506" s="45" t="str">
        <f t="shared" si="37"/>
        <v xml:space="preserve"> </v>
      </c>
      <c r="H506" s="45" t="str">
        <f>IFERROR(IF(ISNUMBER(I506),(IF(I506&lt;('Steps 1+2'!$H$11),((I506/('Steps 1+2'!$H$11))*3+1),((I506-('Steps 1+2'!$H$11))/(('Steps 1+2'!$E$17)-('Steps 1+2'!$H$11))*2+4)))," ")," ")</f>
        <v xml:space="preserve"> </v>
      </c>
      <c r="I506" s="46" t="str">
        <f t="shared" si="38"/>
        <v xml:space="preserve"> </v>
      </c>
    </row>
    <row r="507" spans="1:9" ht="16" customHeight="1">
      <c r="A507" s="30" t="str">
        <f t="shared" si="39"/>
        <v xml:space="preserve"> </v>
      </c>
      <c r="B507" s="33"/>
      <c r="C507" s="31"/>
      <c r="F507" s="47" t="str">
        <f t="shared" si="36"/>
        <v xml:space="preserve"> </v>
      </c>
      <c r="G507" s="45" t="str">
        <f t="shared" si="37"/>
        <v xml:space="preserve"> </v>
      </c>
      <c r="H507" s="45" t="str">
        <f>IFERROR(IF(ISNUMBER(I507),(IF(I507&lt;('Steps 1+2'!$H$11),((I507/('Steps 1+2'!$H$11))*3+1),((I507-('Steps 1+2'!$H$11))/(('Steps 1+2'!$E$17)-('Steps 1+2'!$H$11))*2+4)))," ")," ")</f>
        <v xml:space="preserve"> </v>
      </c>
      <c r="I507" s="46" t="str">
        <f t="shared" si="38"/>
        <v xml:space="preserve"> </v>
      </c>
    </row>
    <row r="508" spans="1:9" ht="16" customHeight="1">
      <c r="A508" s="30" t="str">
        <f t="shared" si="39"/>
        <v xml:space="preserve"> </v>
      </c>
      <c r="B508" s="33"/>
      <c r="C508" s="31"/>
      <c r="F508" s="47" t="str">
        <f t="shared" si="36"/>
        <v xml:space="preserve"> </v>
      </c>
      <c r="G508" s="45" t="str">
        <f t="shared" si="37"/>
        <v xml:space="preserve"> </v>
      </c>
      <c r="H508" s="45" t="str">
        <f>IFERROR(IF(ISNUMBER(I508),(IF(I508&lt;('Steps 1+2'!$H$11),((I508/('Steps 1+2'!$H$11))*3+1),((I508-('Steps 1+2'!$H$11))/(('Steps 1+2'!$E$17)-('Steps 1+2'!$H$11))*2+4)))," ")," ")</f>
        <v xml:space="preserve"> </v>
      </c>
      <c r="I508" s="46" t="str">
        <f t="shared" si="38"/>
        <v xml:space="preserve"> </v>
      </c>
    </row>
    <row r="509" spans="1:9" ht="16" customHeight="1">
      <c r="A509" s="30" t="str">
        <f t="shared" si="39"/>
        <v xml:space="preserve"> </v>
      </c>
      <c r="B509" s="33"/>
      <c r="C509" s="31"/>
      <c r="F509" s="47" t="str">
        <f t="shared" si="36"/>
        <v xml:space="preserve"> </v>
      </c>
      <c r="G509" s="45" t="str">
        <f t="shared" si="37"/>
        <v xml:space="preserve"> </v>
      </c>
      <c r="H509" s="45" t="str">
        <f>IFERROR(IF(ISNUMBER(I509),(IF(I509&lt;('Steps 1+2'!$H$11),((I509/('Steps 1+2'!$H$11))*3+1),((I509-('Steps 1+2'!$H$11))/(('Steps 1+2'!$E$17)-('Steps 1+2'!$H$11))*2+4)))," ")," ")</f>
        <v xml:space="preserve"> </v>
      </c>
      <c r="I509" s="46" t="str">
        <f t="shared" si="38"/>
        <v xml:space="preserve"> </v>
      </c>
    </row>
    <row r="510" spans="1:9" ht="16" customHeight="1">
      <c r="A510" s="30" t="str">
        <f t="shared" si="39"/>
        <v xml:space="preserve"> </v>
      </c>
      <c r="B510" s="33"/>
      <c r="C510" s="31"/>
      <c r="F510" s="47" t="str">
        <f t="shared" si="36"/>
        <v xml:space="preserve"> </v>
      </c>
      <c r="G510" s="45" t="str">
        <f t="shared" si="37"/>
        <v xml:space="preserve"> </v>
      </c>
      <c r="H510" s="45" t="str">
        <f>IFERROR(IF(ISNUMBER(I510),(IF(I510&lt;('Steps 1+2'!$H$11),((I510/('Steps 1+2'!$H$11))*3+1),((I510-('Steps 1+2'!$H$11))/(('Steps 1+2'!$E$17)-('Steps 1+2'!$H$11))*2+4)))," ")," ")</f>
        <v xml:space="preserve"> </v>
      </c>
      <c r="I510" s="46" t="str">
        <f t="shared" si="38"/>
        <v xml:space="preserve"> </v>
      </c>
    </row>
    <row r="511" spans="1:9" ht="16" customHeight="1">
      <c r="A511" s="30" t="str">
        <f t="shared" si="39"/>
        <v xml:space="preserve"> </v>
      </c>
      <c r="B511" s="33"/>
      <c r="C511" s="31"/>
      <c r="F511" s="47" t="str">
        <f t="shared" si="36"/>
        <v xml:space="preserve"> </v>
      </c>
      <c r="G511" s="45" t="str">
        <f t="shared" si="37"/>
        <v xml:space="preserve"> </v>
      </c>
      <c r="H511" s="45" t="str">
        <f>IFERROR(IF(ISNUMBER(I511),(IF(I511&lt;('Steps 1+2'!$H$11),((I511/('Steps 1+2'!$H$11))*3+1),((I511-('Steps 1+2'!$H$11))/(('Steps 1+2'!$E$17)-('Steps 1+2'!$H$11))*2+4)))," ")," ")</f>
        <v xml:space="preserve"> </v>
      </c>
      <c r="I511" s="46" t="str">
        <f t="shared" si="38"/>
        <v xml:space="preserve"> </v>
      </c>
    </row>
    <row r="512" spans="1:9" ht="16" customHeight="1">
      <c r="A512" s="30" t="str">
        <f t="shared" si="39"/>
        <v xml:space="preserve"> </v>
      </c>
      <c r="B512" s="33"/>
      <c r="C512" s="31"/>
      <c r="F512" s="47" t="str">
        <f t="shared" si="36"/>
        <v xml:space="preserve"> </v>
      </c>
      <c r="G512" s="45" t="str">
        <f t="shared" si="37"/>
        <v xml:space="preserve"> </v>
      </c>
      <c r="H512" s="45" t="str">
        <f>IFERROR(IF(ISNUMBER(I512),(IF(I512&lt;('Steps 1+2'!$H$11),((I512/('Steps 1+2'!$H$11))*3+1),((I512-('Steps 1+2'!$H$11))/(('Steps 1+2'!$E$17)-('Steps 1+2'!$H$11))*2+4)))," ")," ")</f>
        <v xml:space="preserve"> </v>
      </c>
      <c r="I512" s="46" t="str">
        <f t="shared" si="38"/>
        <v xml:space="preserve"> </v>
      </c>
    </row>
    <row r="513" spans="1:9" ht="16" customHeight="1">
      <c r="A513" s="30" t="str">
        <f t="shared" si="39"/>
        <v xml:space="preserve"> </v>
      </c>
      <c r="B513" s="33"/>
      <c r="C513" s="31"/>
      <c r="F513" s="47" t="str">
        <f t="shared" si="36"/>
        <v xml:space="preserve"> </v>
      </c>
      <c r="G513" s="45" t="str">
        <f t="shared" si="37"/>
        <v xml:space="preserve"> </v>
      </c>
      <c r="H513" s="45" t="str">
        <f>IFERROR(IF(ISNUMBER(I513),(IF(I513&lt;('Steps 1+2'!$H$11),((I513/('Steps 1+2'!$H$11))*3+1),((I513-('Steps 1+2'!$H$11))/(('Steps 1+2'!$E$17)-('Steps 1+2'!$H$11))*2+4)))," ")," ")</f>
        <v xml:space="preserve"> </v>
      </c>
      <c r="I513" s="46" t="str">
        <f t="shared" si="38"/>
        <v xml:space="preserve"> </v>
      </c>
    </row>
    <row r="514" spans="1:9" ht="16" customHeight="1">
      <c r="A514" s="30" t="str">
        <f t="shared" si="39"/>
        <v xml:space="preserve"> </v>
      </c>
      <c r="B514" s="33"/>
      <c r="C514" s="31"/>
      <c r="F514" s="47" t="str">
        <f t="shared" si="36"/>
        <v xml:space="preserve"> </v>
      </c>
      <c r="G514" s="45" t="str">
        <f t="shared" si="37"/>
        <v xml:space="preserve"> </v>
      </c>
      <c r="H514" s="45" t="str">
        <f>IFERROR(IF(ISNUMBER(I514),(IF(I514&lt;('Steps 1+2'!$H$11),((I514/('Steps 1+2'!$H$11))*3+1),((I514-('Steps 1+2'!$H$11))/(('Steps 1+2'!$E$17)-('Steps 1+2'!$H$11))*2+4)))," ")," ")</f>
        <v xml:space="preserve"> </v>
      </c>
      <c r="I514" s="46" t="str">
        <f t="shared" si="38"/>
        <v xml:space="preserve"> </v>
      </c>
    </row>
    <row r="515" spans="1:9" ht="16" customHeight="1">
      <c r="A515" s="30" t="str">
        <f t="shared" si="39"/>
        <v xml:space="preserve"> </v>
      </c>
      <c r="B515" s="33"/>
      <c r="C515" s="31"/>
      <c r="F515" s="47" t="str">
        <f t="shared" si="36"/>
        <v xml:space="preserve"> </v>
      </c>
      <c r="G515" s="45" t="str">
        <f t="shared" si="37"/>
        <v xml:space="preserve"> </v>
      </c>
      <c r="H515" s="45" t="str">
        <f>IFERROR(IF(ISNUMBER(I515),(IF(I515&lt;('Steps 1+2'!$H$11),((I515/('Steps 1+2'!$H$11))*3+1),((I515-('Steps 1+2'!$H$11))/(('Steps 1+2'!$E$17)-('Steps 1+2'!$H$11))*2+4)))," ")," ")</f>
        <v xml:space="preserve"> </v>
      </c>
      <c r="I515" s="46" t="str">
        <f t="shared" si="38"/>
        <v xml:space="preserve"> </v>
      </c>
    </row>
    <row r="516" spans="1:9" ht="16" customHeight="1">
      <c r="A516" s="30" t="str">
        <f t="shared" si="39"/>
        <v xml:space="preserve"> </v>
      </c>
      <c r="B516" s="33"/>
      <c r="C516" s="31"/>
      <c r="F516" s="47" t="str">
        <f t="shared" si="36"/>
        <v xml:space="preserve"> </v>
      </c>
      <c r="G516" s="45" t="str">
        <f t="shared" si="37"/>
        <v xml:space="preserve"> </v>
      </c>
      <c r="H516" s="45" t="str">
        <f>IFERROR(IF(ISNUMBER(I516),(IF(I516&lt;('Steps 1+2'!$H$11),((I516/('Steps 1+2'!$H$11))*3+1),((I516-('Steps 1+2'!$H$11))/(('Steps 1+2'!$E$17)-('Steps 1+2'!$H$11))*2+4)))," ")," ")</f>
        <v xml:space="preserve"> </v>
      </c>
      <c r="I516" s="46" t="str">
        <f t="shared" si="38"/>
        <v xml:space="preserve"> </v>
      </c>
    </row>
    <row r="517" spans="1:9" ht="16" customHeight="1">
      <c r="A517" s="30" t="str">
        <f t="shared" si="39"/>
        <v xml:space="preserve"> </v>
      </c>
      <c r="B517" s="33"/>
      <c r="C517" s="31"/>
      <c r="F517" s="47" t="str">
        <f t="shared" si="36"/>
        <v xml:space="preserve"> </v>
      </c>
      <c r="G517" s="45" t="str">
        <f t="shared" si="37"/>
        <v xml:space="preserve"> </v>
      </c>
      <c r="H517" s="45" t="str">
        <f>IFERROR(IF(ISNUMBER(I517),(IF(I517&lt;('Steps 1+2'!$H$11),((I517/('Steps 1+2'!$H$11))*3+1),((I517-('Steps 1+2'!$H$11))/(('Steps 1+2'!$E$17)-('Steps 1+2'!$H$11))*2+4)))," ")," ")</f>
        <v xml:space="preserve"> </v>
      </c>
      <c r="I517" s="46" t="str">
        <f t="shared" si="38"/>
        <v xml:space="preserve"> </v>
      </c>
    </row>
    <row r="518" spans="1:9" ht="16" customHeight="1">
      <c r="A518" s="30" t="str">
        <f t="shared" si="39"/>
        <v xml:space="preserve"> </v>
      </c>
      <c r="B518" s="33"/>
      <c r="C518" s="31"/>
      <c r="F518" s="47" t="str">
        <f t="shared" si="36"/>
        <v xml:space="preserve"> </v>
      </c>
      <c r="G518" s="45" t="str">
        <f t="shared" si="37"/>
        <v xml:space="preserve"> </v>
      </c>
      <c r="H518" s="45" t="str">
        <f>IFERROR(IF(ISNUMBER(I518),(IF(I518&lt;('Steps 1+2'!$H$11),((I518/('Steps 1+2'!$H$11))*3+1),((I518-('Steps 1+2'!$H$11))/(('Steps 1+2'!$E$17)-('Steps 1+2'!$H$11))*2+4)))," ")," ")</f>
        <v xml:space="preserve"> </v>
      </c>
      <c r="I518" s="46" t="str">
        <f t="shared" si="38"/>
        <v xml:space="preserve"> </v>
      </c>
    </row>
    <row r="519" spans="1:9" ht="16" customHeight="1">
      <c r="A519" s="30" t="str">
        <f t="shared" si="39"/>
        <v xml:space="preserve"> </v>
      </c>
      <c r="B519" s="33"/>
      <c r="C519" s="31"/>
      <c r="F519" s="47" t="str">
        <f t="shared" si="36"/>
        <v xml:space="preserve"> </v>
      </c>
      <c r="G519" s="45" t="str">
        <f t="shared" si="37"/>
        <v xml:space="preserve"> </v>
      </c>
      <c r="H519" s="45" t="str">
        <f>IFERROR(IF(ISNUMBER(I519),(IF(I519&lt;('Steps 1+2'!$H$11),((I519/('Steps 1+2'!$H$11))*3+1),((I519-('Steps 1+2'!$H$11))/(('Steps 1+2'!$E$17)-('Steps 1+2'!$H$11))*2+4)))," ")," ")</f>
        <v xml:space="preserve"> </v>
      </c>
      <c r="I519" s="46" t="str">
        <f t="shared" si="38"/>
        <v xml:space="preserve"> </v>
      </c>
    </row>
    <row r="520" spans="1:9" ht="16" customHeight="1">
      <c r="A520" s="30" t="str">
        <f t="shared" si="39"/>
        <v xml:space="preserve"> </v>
      </c>
      <c r="B520" s="33"/>
      <c r="C520" s="31"/>
      <c r="F520" s="47" t="str">
        <f t="shared" si="36"/>
        <v xml:space="preserve"> </v>
      </c>
      <c r="G520" s="45" t="str">
        <f t="shared" si="37"/>
        <v xml:space="preserve"> </v>
      </c>
      <c r="H520" s="45" t="str">
        <f>IFERROR(IF(ISNUMBER(I520),(IF(I520&lt;('Steps 1+2'!$H$11),((I520/('Steps 1+2'!$H$11))*3+1),((I520-('Steps 1+2'!$H$11))/(('Steps 1+2'!$E$17)-('Steps 1+2'!$H$11))*2+4)))," ")," ")</f>
        <v xml:space="preserve"> </v>
      </c>
      <c r="I520" s="46" t="str">
        <f t="shared" si="38"/>
        <v xml:space="preserve"> </v>
      </c>
    </row>
    <row r="521" spans="1:9" ht="16" customHeight="1">
      <c r="A521" s="30" t="str">
        <f t="shared" si="39"/>
        <v xml:space="preserve"> </v>
      </c>
      <c r="B521" s="33"/>
      <c r="C521" s="31"/>
      <c r="F521" s="47" t="str">
        <f t="shared" si="36"/>
        <v xml:space="preserve"> </v>
      </c>
      <c r="G521" s="45" t="str">
        <f t="shared" si="37"/>
        <v xml:space="preserve"> </v>
      </c>
      <c r="H521" s="45" t="str">
        <f>IFERROR(IF(ISNUMBER(I521),(IF(I521&lt;('Steps 1+2'!$H$11),((I521/('Steps 1+2'!$H$11))*3+1),((I521-('Steps 1+2'!$H$11))/(('Steps 1+2'!$E$17)-('Steps 1+2'!$H$11))*2+4)))," ")," ")</f>
        <v xml:space="preserve"> </v>
      </c>
      <c r="I521" s="46" t="str">
        <f t="shared" si="38"/>
        <v xml:space="preserve"> </v>
      </c>
    </row>
    <row r="522" spans="1:9" ht="16" customHeight="1">
      <c r="A522" s="30" t="str">
        <f t="shared" si="39"/>
        <v xml:space="preserve"> </v>
      </c>
      <c r="B522" s="33"/>
      <c r="C522" s="31"/>
      <c r="F522" s="47" t="str">
        <f t="shared" si="36"/>
        <v xml:space="preserve"> </v>
      </c>
      <c r="G522" s="45" t="str">
        <f t="shared" si="37"/>
        <v xml:space="preserve"> </v>
      </c>
      <c r="H522" s="45" t="str">
        <f>IFERROR(IF(ISNUMBER(I522),(IF(I522&lt;('Steps 1+2'!$H$11),((I522/('Steps 1+2'!$H$11))*3+1),((I522-('Steps 1+2'!$H$11))/(('Steps 1+2'!$E$17)-('Steps 1+2'!$H$11))*2+4)))," ")," ")</f>
        <v xml:space="preserve"> </v>
      </c>
      <c r="I522" s="46" t="str">
        <f t="shared" si="38"/>
        <v xml:space="preserve"> </v>
      </c>
    </row>
    <row r="523" spans="1:9" ht="16" customHeight="1">
      <c r="A523" s="30" t="str">
        <f t="shared" si="39"/>
        <v xml:space="preserve"> </v>
      </c>
      <c r="B523" s="33"/>
      <c r="C523" s="31"/>
      <c r="F523" s="47" t="str">
        <f t="shared" si="36"/>
        <v xml:space="preserve"> </v>
      </c>
      <c r="G523" s="45" t="str">
        <f t="shared" si="37"/>
        <v xml:space="preserve"> </v>
      </c>
      <c r="H523" s="45" t="str">
        <f>IFERROR(IF(ISNUMBER(I523),(IF(I523&lt;('Steps 1+2'!$H$11),((I523/('Steps 1+2'!$H$11))*3+1),((I523-('Steps 1+2'!$H$11))/(('Steps 1+2'!$E$17)-('Steps 1+2'!$H$11))*2+4)))," ")," ")</f>
        <v xml:space="preserve"> </v>
      </c>
      <c r="I523" s="46" t="str">
        <f t="shared" si="38"/>
        <v xml:space="preserve"> </v>
      </c>
    </row>
    <row r="524" spans="1:9" ht="16" customHeight="1">
      <c r="A524" s="30" t="str">
        <f t="shared" si="39"/>
        <v xml:space="preserve"> </v>
      </c>
      <c r="B524" s="33"/>
      <c r="C524" s="31"/>
      <c r="F524" s="47" t="str">
        <f t="shared" si="36"/>
        <v xml:space="preserve"> </v>
      </c>
      <c r="G524" s="45" t="str">
        <f t="shared" si="37"/>
        <v xml:space="preserve"> </v>
      </c>
      <c r="H524" s="45" t="str">
        <f>IFERROR(IF(ISNUMBER(I524),(IF(I524&lt;('Steps 1+2'!$H$11),((I524/('Steps 1+2'!$H$11))*3+1),((I524-('Steps 1+2'!$H$11))/(('Steps 1+2'!$E$17)-('Steps 1+2'!$H$11))*2+4)))," ")," ")</f>
        <v xml:space="preserve"> </v>
      </c>
      <c r="I524" s="46" t="str">
        <f t="shared" si="38"/>
        <v xml:space="preserve"> </v>
      </c>
    </row>
    <row r="525" spans="1:9" ht="16" customHeight="1">
      <c r="A525" s="30" t="str">
        <f t="shared" si="39"/>
        <v xml:space="preserve"> </v>
      </c>
      <c r="B525" s="33"/>
      <c r="C525" s="31"/>
      <c r="F525" s="47" t="str">
        <f t="shared" si="36"/>
        <v xml:space="preserve"> </v>
      </c>
      <c r="G525" s="45" t="str">
        <f t="shared" si="37"/>
        <v xml:space="preserve"> </v>
      </c>
      <c r="H525" s="45" t="str">
        <f>IFERROR(IF(ISNUMBER(I525),(IF(I525&lt;('Steps 1+2'!$H$11),((I525/('Steps 1+2'!$H$11))*3+1),((I525-('Steps 1+2'!$H$11))/(('Steps 1+2'!$E$17)-('Steps 1+2'!$H$11))*2+4)))," ")," ")</f>
        <v xml:space="preserve"> </v>
      </c>
      <c r="I525" s="46" t="str">
        <f t="shared" si="38"/>
        <v xml:space="preserve"> </v>
      </c>
    </row>
    <row r="526" spans="1:9" ht="16" customHeight="1">
      <c r="A526" s="30" t="str">
        <f t="shared" si="39"/>
        <v xml:space="preserve"> </v>
      </c>
      <c r="B526" s="33"/>
      <c r="C526" s="31"/>
      <c r="F526" s="47" t="str">
        <f t="shared" si="36"/>
        <v xml:space="preserve"> </v>
      </c>
      <c r="G526" s="45" t="str">
        <f t="shared" si="37"/>
        <v xml:space="preserve"> </v>
      </c>
      <c r="H526" s="45" t="str">
        <f>IFERROR(IF(ISNUMBER(I526),(IF(I526&lt;('Steps 1+2'!$H$11),((I526/('Steps 1+2'!$H$11))*3+1),((I526-('Steps 1+2'!$H$11))/(('Steps 1+2'!$E$17)-('Steps 1+2'!$H$11))*2+4)))," ")," ")</f>
        <v xml:space="preserve"> </v>
      </c>
      <c r="I526" s="46" t="str">
        <f t="shared" si="38"/>
        <v xml:space="preserve"> </v>
      </c>
    </row>
    <row r="527" spans="1:9" ht="16" customHeight="1">
      <c r="A527" s="30" t="str">
        <f t="shared" si="39"/>
        <v xml:space="preserve"> </v>
      </c>
      <c r="B527" s="33"/>
      <c r="C527" s="31"/>
      <c r="F527" s="47" t="str">
        <f t="shared" si="36"/>
        <v xml:space="preserve"> </v>
      </c>
      <c r="G527" s="45" t="str">
        <f t="shared" si="37"/>
        <v xml:space="preserve"> </v>
      </c>
      <c r="H527" s="45" t="str">
        <f>IFERROR(IF(ISNUMBER(I527),(IF(I527&lt;('Steps 1+2'!$H$11),((I527/('Steps 1+2'!$H$11))*3+1),((I527-('Steps 1+2'!$H$11))/(('Steps 1+2'!$E$17)-('Steps 1+2'!$H$11))*2+4)))," ")," ")</f>
        <v xml:space="preserve"> </v>
      </c>
      <c r="I527" s="46" t="str">
        <f t="shared" si="38"/>
        <v xml:space="preserve"> </v>
      </c>
    </row>
    <row r="528" spans="1:9" ht="16" customHeight="1">
      <c r="A528" s="30" t="str">
        <f t="shared" si="39"/>
        <v xml:space="preserve"> </v>
      </c>
      <c r="B528" s="33"/>
      <c r="C528" s="31"/>
      <c r="F528" s="47" t="str">
        <f t="shared" ref="F528:F591" si="40">IFERROR(G528," ")</f>
        <v xml:space="preserve"> </v>
      </c>
      <c r="G528" s="45" t="str">
        <f t="shared" ref="G528:G591" si="41">IFERROR(IF(AND(H528&gt;6,ISNUMBER(H528)),6,IF(AND(H528&gt;3.5,H528&lt;4),3.5,ROUND(H528/5,1)*5))," ")</f>
        <v xml:space="preserve"> </v>
      </c>
      <c r="H528" s="45" t="str">
        <f>IFERROR(IF(ISNUMBER(I528),(IF(I528&lt;('Steps 1+2'!$H$11),((I528/('Steps 1+2'!$H$11))*3+1),((I528-('Steps 1+2'!$H$11))/(('Steps 1+2'!$E$17)-('Steps 1+2'!$H$11))*2+4)))," ")," ")</f>
        <v xml:space="preserve"> </v>
      </c>
      <c r="I528" s="46" t="str">
        <f t="shared" ref="I528:I591" si="42">IF(ISNUMBER(J528),SUM(J528:AB528)," ")</f>
        <v xml:space="preserve"> </v>
      </c>
    </row>
    <row r="529" spans="1:9" ht="16" customHeight="1">
      <c r="A529" s="30" t="str">
        <f t="shared" ref="A529:A592" si="43">(IF(ISTEXT(D529),A528+1," "))</f>
        <v xml:space="preserve"> </v>
      </c>
      <c r="B529" s="33"/>
      <c r="C529" s="31"/>
      <c r="F529" s="47" t="str">
        <f t="shared" si="40"/>
        <v xml:space="preserve"> </v>
      </c>
      <c r="G529" s="45" t="str">
        <f t="shared" si="41"/>
        <v xml:space="preserve"> </v>
      </c>
      <c r="H529" s="45" t="str">
        <f>IFERROR(IF(ISNUMBER(I529),(IF(I529&lt;('Steps 1+2'!$H$11),((I529/('Steps 1+2'!$H$11))*3+1),((I529-('Steps 1+2'!$H$11))/(('Steps 1+2'!$E$17)-('Steps 1+2'!$H$11))*2+4)))," ")," ")</f>
        <v xml:space="preserve"> </v>
      </c>
      <c r="I529" s="46" t="str">
        <f t="shared" si="42"/>
        <v xml:space="preserve"> </v>
      </c>
    </row>
    <row r="530" spans="1:9" ht="16" customHeight="1">
      <c r="A530" s="30" t="str">
        <f t="shared" si="43"/>
        <v xml:space="preserve"> </v>
      </c>
      <c r="B530" s="33"/>
      <c r="C530" s="31"/>
      <c r="F530" s="47" t="str">
        <f t="shared" si="40"/>
        <v xml:space="preserve"> </v>
      </c>
      <c r="G530" s="45" t="str">
        <f t="shared" si="41"/>
        <v xml:space="preserve"> </v>
      </c>
      <c r="H530" s="45" t="str">
        <f>IFERROR(IF(ISNUMBER(I530),(IF(I530&lt;('Steps 1+2'!$H$11),((I530/('Steps 1+2'!$H$11))*3+1),((I530-('Steps 1+2'!$H$11))/(('Steps 1+2'!$E$17)-('Steps 1+2'!$H$11))*2+4)))," ")," ")</f>
        <v xml:space="preserve"> </v>
      </c>
      <c r="I530" s="46" t="str">
        <f t="shared" si="42"/>
        <v xml:space="preserve"> </v>
      </c>
    </row>
    <row r="531" spans="1:9" ht="16" customHeight="1">
      <c r="A531" s="30" t="str">
        <f t="shared" si="43"/>
        <v xml:space="preserve"> </v>
      </c>
      <c r="B531" s="33"/>
      <c r="C531" s="31"/>
      <c r="F531" s="47" t="str">
        <f t="shared" si="40"/>
        <v xml:space="preserve"> </v>
      </c>
      <c r="G531" s="45" t="str">
        <f t="shared" si="41"/>
        <v xml:space="preserve"> </v>
      </c>
      <c r="H531" s="45" t="str">
        <f>IFERROR(IF(ISNUMBER(I531),(IF(I531&lt;('Steps 1+2'!$H$11),((I531/('Steps 1+2'!$H$11))*3+1),((I531-('Steps 1+2'!$H$11))/(('Steps 1+2'!$E$17)-('Steps 1+2'!$H$11))*2+4)))," ")," ")</f>
        <v xml:space="preserve"> </v>
      </c>
      <c r="I531" s="46" t="str">
        <f t="shared" si="42"/>
        <v xml:space="preserve"> </v>
      </c>
    </row>
    <row r="532" spans="1:9" ht="16" customHeight="1">
      <c r="A532" s="30" t="str">
        <f t="shared" si="43"/>
        <v xml:space="preserve"> </v>
      </c>
      <c r="B532" s="33"/>
      <c r="C532" s="31"/>
      <c r="F532" s="47" t="str">
        <f t="shared" si="40"/>
        <v xml:space="preserve"> </v>
      </c>
      <c r="G532" s="45" t="str">
        <f t="shared" si="41"/>
        <v xml:space="preserve"> </v>
      </c>
      <c r="H532" s="45" t="str">
        <f>IFERROR(IF(ISNUMBER(I532),(IF(I532&lt;('Steps 1+2'!$H$11),((I532/('Steps 1+2'!$H$11))*3+1),((I532-('Steps 1+2'!$H$11))/(('Steps 1+2'!$E$17)-('Steps 1+2'!$H$11))*2+4)))," ")," ")</f>
        <v xml:space="preserve"> </v>
      </c>
      <c r="I532" s="46" t="str">
        <f t="shared" si="42"/>
        <v xml:space="preserve"> </v>
      </c>
    </row>
    <row r="533" spans="1:9" ht="16" customHeight="1">
      <c r="A533" s="30" t="str">
        <f t="shared" si="43"/>
        <v xml:space="preserve"> </v>
      </c>
      <c r="B533" s="33"/>
      <c r="C533" s="31"/>
      <c r="F533" s="47" t="str">
        <f t="shared" si="40"/>
        <v xml:space="preserve"> </v>
      </c>
      <c r="G533" s="45" t="str">
        <f t="shared" si="41"/>
        <v xml:space="preserve"> </v>
      </c>
      <c r="H533" s="45" t="str">
        <f>IFERROR(IF(ISNUMBER(I533),(IF(I533&lt;('Steps 1+2'!$H$11),((I533/('Steps 1+2'!$H$11))*3+1),((I533-('Steps 1+2'!$H$11))/(('Steps 1+2'!$E$17)-('Steps 1+2'!$H$11))*2+4)))," ")," ")</f>
        <v xml:space="preserve"> </v>
      </c>
      <c r="I533" s="46" t="str">
        <f t="shared" si="42"/>
        <v xml:space="preserve"> </v>
      </c>
    </row>
    <row r="534" spans="1:9" ht="16" customHeight="1">
      <c r="A534" s="30" t="str">
        <f t="shared" si="43"/>
        <v xml:space="preserve"> </v>
      </c>
      <c r="B534" s="33"/>
      <c r="C534" s="31"/>
      <c r="F534" s="47" t="str">
        <f t="shared" si="40"/>
        <v xml:space="preserve"> </v>
      </c>
      <c r="G534" s="45" t="str">
        <f t="shared" si="41"/>
        <v xml:space="preserve"> </v>
      </c>
      <c r="H534" s="45" t="str">
        <f>IFERROR(IF(ISNUMBER(I534),(IF(I534&lt;('Steps 1+2'!$H$11),((I534/('Steps 1+2'!$H$11))*3+1),((I534-('Steps 1+2'!$H$11))/(('Steps 1+2'!$E$17)-('Steps 1+2'!$H$11))*2+4)))," ")," ")</f>
        <v xml:space="preserve"> </v>
      </c>
      <c r="I534" s="46" t="str">
        <f t="shared" si="42"/>
        <v xml:space="preserve"> </v>
      </c>
    </row>
    <row r="535" spans="1:9" ht="16" customHeight="1">
      <c r="A535" s="30" t="str">
        <f t="shared" si="43"/>
        <v xml:space="preserve"> </v>
      </c>
      <c r="B535" s="33"/>
      <c r="C535" s="31"/>
      <c r="F535" s="47" t="str">
        <f t="shared" si="40"/>
        <v xml:space="preserve"> </v>
      </c>
      <c r="G535" s="45" t="str">
        <f t="shared" si="41"/>
        <v xml:space="preserve"> </v>
      </c>
      <c r="H535" s="45" t="str">
        <f>IFERROR(IF(ISNUMBER(I535),(IF(I535&lt;('Steps 1+2'!$H$11),((I535/('Steps 1+2'!$H$11))*3+1),((I535-('Steps 1+2'!$H$11))/(('Steps 1+2'!$E$17)-('Steps 1+2'!$H$11))*2+4)))," ")," ")</f>
        <v xml:space="preserve"> </v>
      </c>
      <c r="I535" s="46" t="str">
        <f t="shared" si="42"/>
        <v xml:space="preserve"> </v>
      </c>
    </row>
    <row r="536" spans="1:9" ht="16" customHeight="1">
      <c r="A536" s="30" t="str">
        <f t="shared" si="43"/>
        <v xml:space="preserve"> </v>
      </c>
      <c r="B536" s="33"/>
      <c r="C536" s="31"/>
      <c r="F536" s="47" t="str">
        <f t="shared" si="40"/>
        <v xml:space="preserve"> </v>
      </c>
      <c r="G536" s="45" t="str">
        <f t="shared" si="41"/>
        <v xml:space="preserve"> </v>
      </c>
      <c r="H536" s="45" t="str">
        <f>IFERROR(IF(ISNUMBER(I536),(IF(I536&lt;('Steps 1+2'!$H$11),((I536/('Steps 1+2'!$H$11))*3+1),((I536-('Steps 1+2'!$H$11))/(('Steps 1+2'!$E$17)-('Steps 1+2'!$H$11))*2+4)))," ")," ")</f>
        <v xml:space="preserve"> </v>
      </c>
      <c r="I536" s="46" t="str">
        <f t="shared" si="42"/>
        <v xml:space="preserve"> </v>
      </c>
    </row>
    <row r="537" spans="1:9" ht="16" customHeight="1">
      <c r="A537" s="30" t="str">
        <f t="shared" si="43"/>
        <v xml:space="preserve"> </v>
      </c>
      <c r="B537" s="33"/>
      <c r="C537" s="31"/>
      <c r="F537" s="47" t="str">
        <f t="shared" si="40"/>
        <v xml:space="preserve"> </v>
      </c>
      <c r="G537" s="45" t="str">
        <f t="shared" si="41"/>
        <v xml:space="preserve"> </v>
      </c>
      <c r="H537" s="45" t="str">
        <f>IFERROR(IF(ISNUMBER(I537),(IF(I537&lt;('Steps 1+2'!$H$11),((I537/('Steps 1+2'!$H$11))*3+1),((I537-('Steps 1+2'!$H$11))/(('Steps 1+2'!$E$17)-('Steps 1+2'!$H$11))*2+4)))," ")," ")</f>
        <v xml:space="preserve"> </v>
      </c>
      <c r="I537" s="46" t="str">
        <f t="shared" si="42"/>
        <v xml:space="preserve"> </v>
      </c>
    </row>
    <row r="538" spans="1:9" ht="16" customHeight="1">
      <c r="A538" s="30" t="str">
        <f t="shared" si="43"/>
        <v xml:space="preserve"> </v>
      </c>
      <c r="B538" s="33"/>
      <c r="C538" s="31"/>
      <c r="F538" s="47" t="str">
        <f t="shared" si="40"/>
        <v xml:space="preserve"> </v>
      </c>
      <c r="G538" s="45" t="str">
        <f t="shared" si="41"/>
        <v xml:space="preserve"> </v>
      </c>
      <c r="H538" s="45" t="str">
        <f>IFERROR(IF(ISNUMBER(I538),(IF(I538&lt;('Steps 1+2'!$H$11),((I538/('Steps 1+2'!$H$11))*3+1),((I538-('Steps 1+2'!$H$11))/(('Steps 1+2'!$E$17)-('Steps 1+2'!$H$11))*2+4)))," ")," ")</f>
        <v xml:space="preserve"> </v>
      </c>
      <c r="I538" s="46" t="str">
        <f t="shared" si="42"/>
        <v xml:space="preserve"> </v>
      </c>
    </row>
    <row r="539" spans="1:9" ht="16" customHeight="1">
      <c r="A539" s="30" t="str">
        <f t="shared" si="43"/>
        <v xml:space="preserve"> </v>
      </c>
      <c r="B539" s="33"/>
      <c r="C539" s="31"/>
      <c r="F539" s="47" t="str">
        <f t="shared" si="40"/>
        <v xml:space="preserve"> </v>
      </c>
      <c r="G539" s="45" t="str">
        <f t="shared" si="41"/>
        <v xml:space="preserve"> </v>
      </c>
      <c r="H539" s="45" t="str">
        <f>IFERROR(IF(ISNUMBER(I539),(IF(I539&lt;('Steps 1+2'!$H$11),((I539/('Steps 1+2'!$H$11))*3+1),((I539-('Steps 1+2'!$H$11))/(('Steps 1+2'!$E$17)-('Steps 1+2'!$H$11))*2+4)))," ")," ")</f>
        <v xml:space="preserve"> </v>
      </c>
      <c r="I539" s="46" t="str">
        <f t="shared" si="42"/>
        <v xml:space="preserve"> </v>
      </c>
    </row>
    <row r="540" spans="1:9" ht="16" customHeight="1">
      <c r="A540" s="30" t="str">
        <f t="shared" si="43"/>
        <v xml:space="preserve"> </v>
      </c>
      <c r="B540" s="33"/>
      <c r="C540" s="31"/>
      <c r="F540" s="47" t="str">
        <f t="shared" si="40"/>
        <v xml:space="preserve"> </v>
      </c>
      <c r="G540" s="45" t="str">
        <f t="shared" si="41"/>
        <v xml:space="preserve"> </v>
      </c>
      <c r="H540" s="45" t="str">
        <f>IFERROR(IF(ISNUMBER(I540),(IF(I540&lt;('Steps 1+2'!$H$11),((I540/('Steps 1+2'!$H$11))*3+1),((I540-('Steps 1+2'!$H$11))/(('Steps 1+2'!$E$17)-('Steps 1+2'!$H$11))*2+4)))," ")," ")</f>
        <v xml:space="preserve"> </v>
      </c>
      <c r="I540" s="46" t="str">
        <f t="shared" si="42"/>
        <v xml:space="preserve"> </v>
      </c>
    </row>
    <row r="541" spans="1:9" ht="16" customHeight="1">
      <c r="A541" s="30" t="str">
        <f t="shared" si="43"/>
        <v xml:space="preserve"> </v>
      </c>
      <c r="B541" s="33"/>
      <c r="C541" s="31"/>
      <c r="F541" s="47" t="str">
        <f t="shared" si="40"/>
        <v xml:space="preserve"> </v>
      </c>
      <c r="G541" s="45" t="str">
        <f t="shared" si="41"/>
        <v xml:space="preserve"> </v>
      </c>
      <c r="H541" s="45" t="str">
        <f>IFERROR(IF(ISNUMBER(I541),(IF(I541&lt;('Steps 1+2'!$H$11),((I541/('Steps 1+2'!$H$11))*3+1),((I541-('Steps 1+2'!$H$11))/(('Steps 1+2'!$E$17)-('Steps 1+2'!$H$11))*2+4)))," ")," ")</f>
        <v xml:space="preserve"> </v>
      </c>
      <c r="I541" s="46" t="str">
        <f t="shared" si="42"/>
        <v xml:space="preserve"> </v>
      </c>
    </row>
    <row r="542" spans="1:9" ht="16" customHeight="1">
      <c r="A542" s="30" t="str">
        <f t="shared" si="43"/>
        <v xml:space="preserve"> </v>
      </c>
      <c r="B542" s="33"/>
      <c r="C542" s="31"/>
      <c r="F542" s="47" t="str">
        <f t="shared" si="40"/>
        <v xml:space="preserve"> </v>
      </c>
      <c r="G542" s="45" t="str">
        <f t="shared" si="41"/>
        <v xml:space="preserve"> </v>
      </c>
      <c r="H542" s="45" t="str">
        <f>IFERROR(IF(ISNUMBER(I542),(IF(I542&lt;('Steps 1+2'!$H$11),((I542/('Steps 1+2'!$H$11))*3+1),((I542-('Steps 1+2'!$H$11))/(('Steps 1+2'!$E$17)-('Steps 1+2'!$H$11))*2+4)))," ")," ")</f>
        <v xml:space="preserve"> </v>
      </c>
      <c r="I542" s="46" t="str">
        <f t="shared" si="42"/>
        <v xml:space="preserve"> </v>
      </c>
    </row>
    <row r="543" spans="1:9" ht="16" customHeight="1">
      <c r="A543" s="30" t="str">
        <f t="shared" si="43"/>
        <v xml:space="preserve"> </v>
      </c>
      <c r="B543" s="33"/>
      <c r="C543" s="31"/>
      <c r="F543" s="47" t="str">
        <f t="shared" si="40"/>
        <v xml:space="preserve"> </v>
      </c>
      <c r="G543" s="45" t="str">
        <f t="shared" si="41"/>
        <v xml:space="preserve"> </v>
      </c>
      <c r="H543" s="45" t="str">
        <f>IFERROR(IF(ISNUMBER(I543),(IF(I543&lt;('Steps 1+2'!$H$11),((I543/('Steps 1+2'!$H$11))*3+1),((I543-('Steps 1+2'!$H$11))/(('Steps 1+2'!$E$17)-('Steps 1+2'!$H$11))*2+4)))," ")," ")</f>
        <v xml:space="preserve"> </v>
      </c>
      <c r="I543" s="46" t="str">
        <f t="shared" si="42"/>
        <v xml:space="preserve"> </v>
      </c>
    </row>
    <row r="544" spans="1:9" ht="16" customHeight="1">
      <c r="A544" s="30" t="str">
        <f t="shared" si="43"/>
        <v xml:space="preserve"> </v>
      </c>
      <c r="B544" s="33"/>
      <c r="C544" s="31"/>
      <c r="F544" s="47" t="str">
        <f t="shared" si="40"/>
        <v xml:space="preserve"> </v>
      </c>
      <c r="G544" s="45" t="str">
        <f t="shared" si="41"/>
        <v xml:space="preserve"> </v>
      </c>
      <c r="H544" s="45" t="str">
        <f>IFERROR(IF(ISNUMBER(I544),(IF(I544&lt;('Steps 1+2'!$H$11),((I544/('Steps 1+2'!$H$11))*3+1),((I544-('Steps 1+2'!$H$11))/(('Steps 1+2'!$E$17)-('Steps 1+2'!$H$11))*2+4)))," ")," ")</f>
        <v xml:space="preserve"> </v>
      </c>
      <c r="I544" s="46" t="str">
        <f t="shared" si="42"/>
        <v xml:space="preserve"> </v>
      </c>
    </row>
    <row r="545" spans="1:9" ht="16" customHeight="1">
      <c r="A545" s="30" t="str">
        <f t="shared" si="43"/>
        <v xml:space="preserve"> </v>
      </c>
      <c r="B545" s="33"/>
      <c r="C545" s="31"/>
      <c r="F545" s="47" t="str">
        <f t="shared" si="40"/>
        <v xml:space="preserve"> </v>
      </c>
      <c r="G545" s="45" t="str">
        <f t="shared" si="41"/>
        <v xml:space="preserve"> </v>
      </c>
      <c r="H545" s="45" t="str">
        <f>IFERROR(IF(ISNUMBER(I545),(IF(I545&lt;('Steps 1+2'!$H$11),((I545/('Steps 1+2'!$H$11))*3+1),((I545-('Steps 1+2'!$H$11))/(('Steps 1+2'!$E$17)-('Steps 1+2'!$H$11))*2+4)))," ")," ")</f>
        <v xml:space="preserve"> </v>
      </c>
      <c r="I545" s="46" t="str">
        <f t="shared" si="42"/>
        <v xml:space="preserve"> </v>
      </c>
    </row>
    <row r="546" spans="1:9" ht="16" customHeight="1">
      <c r="A546" s="30" t="str">
        <f t="shared" si="43"/>
        <v xml:space="preserve"> </v>
      </c>
      <c r="B546" s="33"/>
      <c r="C546" s="31"/>
      <c r="F546" s="47" t="str">
        <f t="shared" si="40"/>
        <v xml:space="preserve"> </v>
      </c>
      <c r="G546" s="45" t="str">
        <f t="shared" si="41"/>
        <v xml:space="preserve"> </v>
      </c>
      <c r="H546" s="45" t="str">
        <f>IFERROR(IF(ISNUMBER(I546),(IF(I546&lt;('Steps 1+2'!$H$11),((I546/('Steps 1+2'!$H$11))*3+1),((I546-('Steps 1+2'!$H$11))/(('Steps 1+2'!$E$17)-('Steps 1+2'!$H$11))*2+4)))," ")," ")</f>
        <v xml:space="preserve"> </v>
      </c>
      <c r="I546" s="46" t="str">
        <f t="shared" si="42"/>
        <v xml:space="preserve"> </v>
      </c>
    </row>
    <row r="547" spans="1:9" ht="16" customHeight="1">
      <c r="A547" s="30" t="str">
        <f t="shared" si="43"/>
        <v xml:space="preserve"> </v>
      </c>
      <c r="B547" s="33"/>
      <c r="C547" s="31"/>
      <c r="F547" s="47" t="str">
        <f t="shared" si="40"/>
        <v xml:space="preserve"> </v>
      </c>
      <c r="G547" s="45" t="str">
        <f t="shared" si="41"/>
        <v xml:space="preserve"> </v>
      </c>
      <c r="H547" s="45" t="str">
        <f>IFERROR(IF(ISNUMBER(I547),(IF(I547&lt;('Steps 1+2'!$H$11),((I547/('Steps 1+2'!$H$11))*3+1),((I547-('Steps 1+2'!$H$11))/(('Steps 1+2'!$E$17)-('Steps 1+2'!$H$11))*2+4)))," ")," ")</f>
        <v xml:space="preserve"> </v>
      </c>
      <c r="I547" s="46" t="str">
        <f t="shared" si="42"/>
        <v xml:space="preserve"> </v>
      </c>
    </row>
    <row r="548" spans="1:9" ht="16" customHeight="1">
      <c r="A548" s="30" t="str">
        <f t="shared" si="43"/>
        <v xml:space="preserve"> </v>
      </c>
      <c r="B548" s="33"/>
      <c r="C548" s="31"/>
      <c r="F548" s="47" t="str">
        <f t="shared" si="40"/>
        <v xml:space="preserve"> </v>
      </c>
      <c r="G548" s="45" t="str">
        <f t="shared" si="41"/>
        <v xml:space="preserve"> </v>
      </c>
      <c r="H548" s="45" t="str">
        <f>IFERROR(IF(ISNUMBER(I548),(IF(I548&lt;('Steps 1+2'!$H$11),((I548/('Steps 1+2'!$H$11))*3+1),((I548-('Steps 1+2'!$H$11))/(('Steps 1+2'!$E$17)-('Steps 1+2'!$H$11))*2+4)))," ")," ")</f>
        <v xml:space="preserve"> </v>
      </c>
      <c r="I548" s="46" t="str">
        <f t="shared" si="42"/>
        <v xml:space="preserve"> </v>
      </c>
    </row>
    <row r="549" spans="1:9" ht="16" customHeight="1">
      <c r="A549" s="30" t="str">
        <f t="shared" si="43"/>
        <v xml:space="preserve"> </v>
      </c>
      <c r="B549" s="33"/>
      <c r="C549" s="31"/>
      <c r="F549" s="47" t="str">
        <f t="shared" si="40"/>
        <v xml:space="preserve"> </v>
      </c>
      <c r="G549" s="45" t="str">
        <f t="shared" si="41"/>
        <v xml:space="preserve"> </v>
      </c>
      <c r="H549" s="45" t="str">
        <f>IFERROR(IF(ISNUMBER(I549),(IF(I549&lt;('Steps 1+2'!$H$11),((I549/('Steps 1+2'!$H$11))*3+1),((I549-('Steps 1+2'!$H$11))/(('Steps 1+2'!$E$17)-('Steps 1+2'!$H$11))*2+4)))," ")," ")</f>
        <v xml:space="preserve"> </v>
      </c>
      <c r="I549" s="46" t="str">
        <f t="shared" si="42"/>
        <v xml:space="preserve"> </v>
      </c>
    </row>
    <row r="550" spans="1:9" ht="16" customHeight="1">
      <c r="A550" s="30" t="str">
        <f t="shared" si="43"/>
        <v xml:space="preserve"> </v>
      </c>
      <c r="B550" s="33"/>
      <c r="C550" s="31"/>
      <c r="F550" s="47" t="str">
        <f t="shared" si="40"/>
        <v xml:space="preserve"> </v>
      </c>
      <c r="G550" s="45" t="str">
        <f t="shared" si="41"/>
        <v xml:space="preserve"> </v>
      </c>
      <c r="H550" s="45" t="str">
        <f>IFERROR(IF(ISNUMBER(I550),(IF(I550&lt;('Steps 1+2'!$H$11),((I550/('Steps 1+2'!$H$11))*3+1),((I550-('Steps 1+2'!$H$11))/(('Steps 1+2'!$E$17)-('Steps 1+2'!$H$11))*2+4)))," ")," ")</f>
        <v xml:space="preserve"> </v>
      </c>
      <c r="I550" s="46" t="str">
        <f t="shared" si="42"/>
        <v xml:space="preserve"> </v>
      </c>
    </row>
    <row r="551" spans="1:9" ht="16" customHeight="1">
      <c r="A551" s="30" t="str">
        <f t="shared" si="43"/>
        <v xml:space="preserve"> </v>
      </c>
      <c r="B551" s="33"/>
      <c r="C551" s="31"/>
      <c r="F551" s="47" t="str">
        <f t="shared" si="40"/>
        <v xml:space="preserve"> </v>
      </c>
      <c r="G551" s="45" t="str">
        <f t="shared" si="41"/>
        <v xml:space="preserve"> </v>
      </c>
      <c r="H551" s="45" t="str">
        <f>IFERROR(IF(ISNUMBER(I551),(IF(I551&lt;('Steps 1+2'!$H$11),((I551/('Steps 1+2'!$H$11))*3+1),((I551-('Steps 1+2'!$H$11))/(('Steps 1+2'!$E$17)-('Steps 1+2'!$H$11))*2+4)))," ")," ")</f>
        <v xml:space="preserve"> </v>
      </c>
      <c r="I551" s="46" t="str">
        <f t="shared" si="42"/>
        <v xml:space="preserve"> </v>
      </c>
    </row>
    <row r="552" spans="1:9" ht="16" customHeight="1">
      <c r="A552" s="30" t="str">
        <f t="shared" si="43"/>
        <v xml:space="preserve"> </v>
      </c>
      <c r="B552" s="33"/>
      <c r="C552" s="31"/>
      <c r="F552" s="47" t="str">
        <f t="shared" si="40"/>
        <v xml:space="preserve"> </v>
      </c>
      <c r="G552" s="45" t="str">
        <f t="shared" si="41"/>
        <v xml:space="preserve"> </v>
      </c>
      <c r="H552" s="45" t="str">
        <f>IFERROR(IF(ISNUMBER(I552),(IF(I552&lt;('Steps 1+2'!$H$11),((I552/('Steps 1+2'!$H$11))*3+1),((I552-('Steps 1+2'!$H$11))/(('Steps 1+2'!$E$17)-('Steps 1+2'!$H$11))*2+4)))," ")," ")</f>
        <v xml:space="preserve"> </v>
      </c>
      <c r="I552" s="46" t="str">
        <f t="shared" si="42"/>
        <v xml:space="preserve"> </v>
      </c>
    </row>
    <row r="553" spans="1:9" ht="16" customHeight="1">
      <c r="A553" s="30" t="str">
        <f t="shared" si="43"/>
        <v xml:space="preserve"> </v>
      </c>
      <c r="B553" s="33"/>
      <c r="C553" s="31"/>
      <c r="F553" s="47" t="str">
        <f t="shared" si="40"/>
        <v xml:space="preserve"> </v>
      </c>
      <c r="G553" s="45" t="str">
        <f t="shared" si="41"/>
        <v xml:space="preserve"> </v>
      </c>
      <c r="H553" s="45" t="str">
        <f>IFERROR(IF(ISNUMBER(I553),(IF(I553&lt;('Steps 1+2'!$H$11),((I553/('Steps 1+2'!$H$11))*3+1),((I553-('Steps 1+2'!$H$11))/(('Steps 1+2'!$E$17)-('Steps 1+2'!$H$11))*2+4)))," ")," ")</f>
        <v xml:space="preserve"> </v>
      </c>
      <c r="I553" s="46" t="str">
        <f t="shared" si="42"/>
        <v xml:space="preserve"> </v>
      </c>
    </row>
    <row r="554" spans="1:9" ht="16" customHeight="1">
      <c r="A554" s="30" t="str">
        <f t="shared" si="43"/>
        <v xml:space="preserve"> </v>
      </c>
      <c r="B554" s="33"/>
      <c r="C554" s="31"/>
      <c r="F554" s="47" t="str">
        <f t="shared" si="40"/>
        <v xml:space="preserve"> </v>
      </c>
      <c r="G554" s="45" t="str">
        <f t="shared" si="41"/>
        <v xml:space="preserve"> </v>
      </c>
      <c r="H554" s="45" t="str">
        <f>IFERROR(IF(ISNUMBER(I554),(IF(I554&lt;('Steps 1+2'!$H$11),((I554/('Steps 1+2'!$H$11))*3+1),((I554-('Steps 1+2'!$H$11))/(('Steps 1+2'!$E$17)-('Steps 1+2'!$H$11))*2+4)))," ")," ")</f>
        <v xml:space="preserve"> </v>
      </c>
      <c r="I554" s="46" t="str">
        <f t="shared" si="42"/>
        <v xml:space="preserve"> </v>
      </c>
    </row>
    <row r="555" spans="1:9" ht="16" customHeight="1">
      <c r="A555" s="30" t="str">
        <f t="shared" si="43"/>
        <v xml:space="preserve"> </v>
      </c>
      <c r="B555" s="33"/>
      <c r="C555" s="31"/>
      <c r="F555" s="47" t="str">
        <f t="shared" si="40"/>
        <v xml:space="preserve"> </v>
      </c>
      <c r="G555" s="45" t="str">
        <f t="shared" si="41"/>
        <v xml:space="preserve"> </v>
      </c>
      <c r="H555" s="45" t="str">
        <f>IFERROR(IF(ISNUMBER(I555),(IF(I555&lt;('Steps 1+2'!$H$11),((I555/('Steps 1+2'!$H$11))*3+1),((I555-('Steps 1+2'!$H$11))/(('Steps 1+2'!$E$17)-('Steps 1+2'!$H$11))*2+4)))," ")," ")</f>
        <v xml:space="preserve"> </v>
      </c>
      <c r="I555" s="46" t="str">
        <f t="shared" si="42"/>
        <v xml:space="preserve"> </v>
      </c>
    </row>
    <row r="556" spans="1:9" ht="16" customHeight="1">
      <c r="A556" s="30" t="str">
        <f t="shared" si="43"/>
        <v xml:space="preserve"> </v>
      </c>
      <c r="B556" s="33"/>
      <c r="C556" s="31"/>
      <c r="F556" s="47" t="str">
        <f t="shared" si="40"/>
        <v xml:space="preserve"> </v>
      </c>
      <c r="G556" s="45" t="str">
        <f t="shared" si="41"/>
        <v xml:space="preserve"> </v>
      </c>
      <c r="H556" s="45" t="str">
        <f>IFERROR(IF(ISNUMBER(I556),(IF(I556&lt;('Steps 1+2'!$H$11),((I556/('Steps 1+2'!$H$11))*3+1),((I556-('Steps 1+2'!$H$11))/(('Steps 1+2'!$E$17)-('Steps 1+2'!$H$11))*2+4)))," ")," ")</f>
        <v xml:space="preserve"> </v>
      </c>
      <c r="I556" s="46" t="str">
        <f t="shared" si="42"/>
        <v xml:space="preserve"> </v>
      </c>
    </row>
    <row r="557" spans="1:9" ht="16" customHeight="1">
      <c r="A557" s="30" t="str">
        <f t="shared" si="43"/>
        <v xml:space="preserve"> </v>
      </c>
      <c r="B557" s="33"/>
      <c r="C557" s="31"/>
      <c r="F557" s="47" t="str">
        <f t="shared" si="40"/>
        <v xml:space="preserve"> </v>
      </c>
      <c r="G557" s="45" t="str">
        <f t="shared" si="41"/>
        <v xml:space="preserve"> </v>
      </c>
      <c r="H557" s="45" t="str">
        <f>IFERROR(IF(ISNUMBER(I557),(IF(I557&lt;('Steps 1+2'!$H$11),((I557/('Steps 1+2'!$H$11))*3+1),((I557-('Steps 1+2'!$H$11))/(('Steps 1+2'!$E$17)-('Steps 1+2'!$H$11))*2+4)))," ")," ")</f>
        <v xml:space="preserve"> </v>
      </c>
      <c r="I557" s="46" t="str">
        <f t="shared" si="42"/>
        <v xml:space="preserve"> </v>
      </c>
    </row>
    <row r="558" spans="1:9" ht="16" customHeight="1">
      <c r="A558" s="30" t="str">
        <f t="shared" si="43"/>
        <v xml:space="preserve"> </v>
      </c>
      <c r="B558" s="33"/>
      <c r="C558" s="31"/>
      <c r="F558" s="47" t="str">
        <f t="shared" si="40"/>
        <v xml:space="preserve"> </v>
      </c>
      <c r="G558" s="45" t="str">
        <f t="shared" si="41"/>
        <v xml:space="preserve"> </v>
      </c>
      <c r="H558" s="45" t="str">
        <f>IFERROR(IF(ISNUMBER(I558),(IF(I558&lt;('Steps 1+2'!$H$11),((I558/('Steps 1+2'!$H$11))*3+1),((I558-('Steps 1+2'!$H$11))/(('Steps 1+2'!$E$17)-('Steps 1+2'!$H$11))*2+4)))," ")," ")</f>
        <v xml:space="preserve"> </v>
      </c>
      <c r="I558" s="46" t="str">
        <f t="shared" si="42"/>
        <v xml:space="preserve"> </v>
      </c>
    </row>
    <row r="559" spans="1:9" ht="16" customHeight="1">
      <c r="A559" s="30" t="str">
        <f t="shared" si="43"/>
        <v xml:space="preserve"> </v>
      </c>
      <c r="B559" s="33"/>
      <c r="C559" s="31"/>
      <c r="F559" s="47" t="str">
        <f t="shared" si="40"/>
        <v xml:space="preserve"> </v>
      </c>
      <c r="G559" s="45" t="str">
        <f t="shared" si="41"/>
        <v xml:space="preserve"> </v>
      </c>
      <c r="H559" s="45" t="str">
        <f>IFERROR(IF(ISNUMBER(I559),(IF(I559&lt;('Steps 1+2'!$H$11),((I559/('Steps 1+2'!$H$11))*3+1),((I559-('Steps 1+2'!$H$11))/(('Steps 1+2'!$E$17)-('Steps 1+2'!$H$11))*2+4)))," ")," ")</f>
        <v xml:space="preserve"> </v>
      </c>
      <c r="I559" s="46" t="str">
        <f t="shared" si="42"/>
        <v xml:space="preserve"> </v>
      </c>
    </row>
    <row r="560" spans="1:9" ht="16" customHeight="1">
      <c r="A560" s="30" t="str">
        <f t="shared" si="43"/>
        <v xml:space="preserve"> </v>
      </c>
      <c r="B560" s="33"/>
      <c r="C560" s="31"/>
      <c r="F560" s="47" t="str">
        <f t="shared" si="40"/>
        <v xml:space="preserve"> </v>
      </c>
      <c r="G560" s="45" t="str">
        <f t="shared" si="41"/>
        <v xml:space="preserve"> </v>
      </c>
      <c r="H560" s="45" t="str">
        <f>IFERROR(IF(ISNUMBER(I560),(IF(I560&lt;('Steps 1+2'!$H$11),((I560/('Steps 1+2'!$H$11))*3+1),((I560-('Steps 1+2'!$H$11))/(('Steps 1+2'!$E$17)-('Steps 1+2'!$H$11))*2+4)))," ")," ")</f>
        <v xml:space="preserve"> </v>
      </c>
      <c r="I560" s="46" t="str">
        <f t="shared" si="42"/>
        <v xml:space="preserve"> </v>
      </c>
    </row>
    <row r="561" spans="1:9" ht="16" customHeight="1">
      <c r="A561" s="30" t="str">
        <f t="shared" si="43"/>
        <v xml:space="preserve"> </v>
      </c>
      <c r="B561" s="33"/>
      <c r="C561" s="31"/>
      <c r="F561" s="47" t="str">
        <f t="shared" si="40"/>
        <v xml:space="preserve"> </v>
      </c>
      <c r="G561" s="45" t="str">
        <f t="shared" si="41"/>
        <v xml:space="preserve"> </v>
      </c>
      <c r="H561" s="45" t="str">
        <f>IFERROR(IF(ISNUMBER(I561),(IF(I561&lt;('Steps 1+2'!$H$11),((I561/('Steps 1+2'!$H$11))*3+1),((I561-('Steps 1+2'!$H$11))/(('Steps 1+2'!$E$17)-('Steps 1+2'!$H$11))*2+4)))," ")," ")</f>
        <v xml:space="preserve"> </v>
      </c>
      <c r="I561" s="46" t="str">
        <f t="shared" si="42"/>
        <v xml:space="preserve"> </v>
      </c>
    </row>
    <row r="562" spans="1:9" ht="16" customHeight="1">
      <c r="A562" s="30" t="str">
        <f t="shared" si="43"/>
        <v xml:space="preserve"> </v>
      </c>
      <c r="B562" s="33"/>
      <c r="C562" s="31"/>
      <c r="F562" s="47" t="str">
        <f t="shared" si="40"/>
        <v xml:space="preserve"> </v>
      </c>
      <c r="G562" s="45" t="str">
        <f t="shared" si="41"/>
        <v xml:space="preserve"> </v>
      </c>
      <c r="H562" s="45" t="str">
        <f>IFERROR(IF(ISNUMBER(I562),(IF(I562&lt;('Steps 1+2'!$H$11),((I562/('Steps 1+2'!$H$11))*3+1),((I562-('Steps 1+2'!$H$11))/(('Steps 1+2'!$E$17)-('Steps 1+2'!$H$11))*2+4)))," ")," ")</f>
        <v xml:space="preserve"> </v>
      </c>
      <c r="I562" s="46" t="str">
        <f t="shared" si="42"/>
        <v xml:space="preserve"> </v>
      </c>
    </row>
    <row r="563" spans="1:9" ht="16" customHeight="1">
      <c r="A563" s="30" t="str">
        <f t="shared" si="43"/>
        <v xml:space="preserve"> </v>
      </c>
      <c r="B563" s="33"/>
      <c r="C563" s="31"/>
      <c r="F563" s="47" t="str">
        <f t="shared" si="40"/>
        <v xml:space="preserve"> </v>
      </c>
      <c r="G563" s="45" t="str">
        <f t="shared" si="41"/>
        <v xml:space="preserve"> </v>
      </c>
      <c r="H563" s="45" t="str">
        <f>IFERROR(IF(ISNUMBER(I563),(IF(I563&lt;('Steps 1+2'!$H$11),((I563/('Steps 1+2'!$H$11))*3+1),((I563-('Steps 1+2'!$H$11))/(('Steps 1+2'!$E$17)-('Steps 1+2'!$H$11))*2+4)))," ")," ")</f>
        <v xml:space="preserve"> </v>
      </c>
      <c r="I563" s="46" t="str">
        <f t="shared" si="42"/>
        <v xml:space="preserve"> </v>
      </c>
    </row>
    <row r="564" spans="1:9" ht="16" customHeight="1">
      <c r="A564" s="30" t="str">
        <f t="shared" si="43"/>
        <v xml:space="preserve"> </v>
      </c>
      <c r="B564" s="33"/>
      <c r="C564" s="31"/>
      <c r="F564" s="47" t="str">
        <f t="shared" si="40"/>
        <v xml:space="preserve"> </v>
      </c>
      <c r="G564" s="45" t="str">
        <f t="shared" si="41"/>
        <v xml:space="preserve"> </v>
      </c>
      <c r="H564" s="45" t="str">
        <f>IFERROR(IF(ISNUMBER(I564),(IF(I564&lt;('Steps 1+2'!$H$11),((I564/('Steps 1+2'!$H$11))*3+1),((I564-('Steps 1+2'!$H$11))/(('Steps 1+2'!$E$17)-('Steps 1+2'!$H$11))*2+4)))," ")," ")</f>
        <v xml:space="preserve"> </v>
      </c>
      <c r="I564" s="46" t="str">
        <f t="shared" si="42"/>
        <v xml:space="preserve"> </v>
      </c>
    </row>
    <row r="565" spans="1:9" ht="16" customHeight="1">
      <c r="A565" s="30" t="str">
        <f t="shared" si="43"/>
        <v xml:space="preserve"> </v>
      </c>
      <c r="B565" s="33"/>
      <c r="C565" s="31"/>
      <c r="F565" s="47" t="str">
        <f t="shared" si="40"/>
        <v xml:space="preserve"> </v>
      </c>
      <c r="G565" s="45" t="str">
        <f t="shared" si="41"/>
        <v xml:space="preserve"> </v>
      </c>
      <c r="H565" s="45" t="str">
        <f>IFERROR(IF(ISNUMBER(I565),(IF(I565&lt;('Steps 1+2'!$H$11),((I565/('Steps 1+2'!$H$11))*3+1),((I565-('Steps 1+2'!$H$11))/(('Steps 1+2'!$E$17)-('Steps 1+2'!$H$11))*2+4)))," ")," ")</f>
        <v xml:space="preserve"> </v>
      </c>
      <c r="I565" s="46" t="str">
        <f t="shared" si="42"/>
        <v xml:space="preserve"> </v>
      </c>
    </row>
    <row r="566" spans="1:9" ht="16" customHeight="1">
      <c r="A566" s="30" t="str">
        <f t="shared" si="43"/>
        <v xml:space="preserve"> </v>
      </c>
      <c r="B566" s="33"/>
      <c r="C566" s="31"/>
      <c r="F566" s="47" t="str">
        <f t="shared" si="40"/>
        <v xml:space="preserve"> </v>
      </c>
      <c r="G566" s="45" t="str">
        <f t="shared" si="41"/>
        <v xml:space="preserve"> </v>
      </c>
      <c r="H566" s="45" t="str">
        <f>IFERROR(IF(ISNUMBER(I566),(IF(I566&lt;('Steps 1+2'!$H$11),((I566/('Steps 1+2'!$H$11))*3+1),((I566-('Steps 1+2'!$H$11))/(('Steps 1+2'!$E$17)-('Steps 1+2'!$H$11))*2+4)))," ")," ")</f>
        <v xml:space="preserve"> </v>
      </c>
      <c r="I566" s="46" t="str">
        <f t="shared" si="42"/>
        <v xml:space="preserve"> </v>
      </c>
    </row>
    <row r="567" spans="1:9" ht="16" customHeight="1">
      <c r="A567" s="30" t="str">
        <f t="shared" si="43"/>
        <v xml:space="preserve"> </v>
      </c>
      <c r="B567" s="33"/>
      <c r="C567" s="31"/>
      <c r="F567" s="47" t="str">
        <f t="shared" si="40"/>
        <v xml:space="preserve"> </v>
      </c>
      <c r="G567" s="45" t="str">
        <f t="shared" si="41"/>
        <v xml:space="preserve"> </v>
      </c>
      <c r="H567" s="45" t="str">
        <f>IFERROR(IF(ISNUMBER(I567),(IF(I567&lt;('Steps 1+2'!$H$11),((I567/('Steps 1+2'!$H$11))*3+1),((I567-('Steps 1+2'!$H$11))/(('Steps 1+2'!$E$17)-('Steps 1+2'!$H$11))*2+4)))," ")," ")</f>
        <v xml:space="preserve"> </v>
      </c>
      <c r="I567" s="46" t="str">
        <f t="shared" si="42"/>
        <v xml:space="preserve"> </v>
      </c>
    </row>
    <row r="568" spans="1:9" ht="16" customHeight="1">
      <c r="A568" s="30" t="str">
        <f t="shared" si="43"/>
        <v xml:space="preserve"> </v>
      </c>
      <c r="B568" s="33"/>
      <c r="C568" s="31"/>
      <c r="F568" s="47" t="str">
        <f t="shared" si="40"/>
        <v xml:space="preserve"> </v>
      </c>
      <c r="G568" s="45" t="str">
        <f t="shared" si="41"/>
        <v xml:space="preserve"> </v>
      </c>
      <c r="H568" s="45" t="str">
        <f>IFERROR(IF(ISNUMBER(I568),(IF(I568&lt;('Steps 1+2'!$H$11),((I568/('Steps 1+2'!$H$11))*3+1),((I568-('Steps 1+2'!$H$11))/(('Steps 1+2'!$E$17)-('Steps 1+2'!$H$11))*2+4)))," ")," ")</f>
        <v xml:space="preserve"> </v>
      </c>
      <c r="I568" s="46" t="str">
        <f t="shared" si="42"/>
        <v xml:space="preserve"> </v>
      </c>
    </row>
    <row r="569" spans="1:9" ht="16" customHeight="1">
      <c r="A569" s="30" t="str">
        <f t="shared" si="43"/>
        <v xml:space="preserve"> </v>
      </c>
      <c r="B569" s="33"/>
      <c r="C569" s="31"/>
      <c r="F569" s="47" t="str">
        <f t="shared" si="40"/>
        <v xml:space="preserve"> </v>
      </c>
      <c r="G569" s="45" t="str">
        <f t="shared" si="41"/>
        <v xml:space="preserve"> </v>
      </c>
      <c r="H569" s="45" t="str">
        <f>IFERROR(IF(ISNUMBER(I569),(IF(I569&lt;('Steps 1+2'!$H$11),((I569/('Steps 1+2'!$H$11))*3+1),((I569-('Steps 1+2'!$H$11))/(('Steps 1+2'!$E$17)-('Steps 1+2'!$H$11))*2+4)))," ")," ")</f>
        <v xml:space="preserve"> </v>
      </c>
      <c r="I569" s="46" t="str">
        <f t="shared" si="42"/>
        <v xml:space="preserve"> </v>
      </c>
    </row>
    <row r="570" spans="1:9" ht="16" customHeight="1">
      <c r="A570" s="30" t="str">
        <f t="shared" si="43"/>
        <v xml:space="preserve"> </v>
      </c>
      <c r="B570" s="33"/>
      <c r="C570" s="31"/>
      <c r="F570" s="47" t="str">
        <f t="shared" si="40"/>
        <v xml:space="preserve"> </v>
      </c>
      <c r="G570" s="45" t="str">
        <f t="shared" si="41"/>
        <v xml:space="preserve"> </v>
      </c>
      <c r="H570" s="45" t="str">
        <f>IFERROR(IF(ISNUMBER(I570),(IF(I570&lt;('Steps 1+2'!$H$11),((I570/('Steps 1+2'!$H$11))*3+1),((I570-('Steps 1+2'!$H$11))/(('Steps 1+2'!$E$17)-('Steps 1+2'!$H$11))*2+4)))," ")," ")</f>
        <v xml:space="preserve"> </v>
      </c>
      <c r="I570" s="46" t="str">
        <f t="shared" si="42"/>
        <v xml:space="preserve"> </v>
      </c>
    </row>
    <row r="571" spans="1:9" ht="16" customHeight="1">
      <c r="A571" s="30" t="str">
        <f t="shared" si="43"/>
        <v xml:space="preserve"> </v>
      </c>
      <c r="B571" s="33"/>
      <c r="C571" s="31"/>
      <c r="F571" s="47" t="str">
        <f t="shared" si="40"/>
        <v xml:space="preserve"> </v>
      </c>
      <c r="G571" s="45" t="str">
        <f t="shared" si="41"/>
        <v xml:space="preserve"> </v>
      </c>
      <c r="H571" s="45" t="str">
        <f>IFERROR(IF(ISNUMBER(I571),(IF(I571&lt;('Steps 1+2'!$H$11),((I571/('Steps 1+2'!$H$11))*3+1),((I571-('Steps 1+2'!$H$11))/(('Steps 1+2'!$E$17)-('Steps 1+2'!$H$11))*2+4)))," ")," ")</f>
        <v xml:space="preserve"> </v>
      </c>
      <c r="I571" s="46" t="str">
        <f t="shared" si="42"/>
        <v xml:space="preserve"> </v>
      </c>
    </row>
    <row r="572" spans="1:9" ht="16" customHeight="1">
      <c r="A572" s="30" t="str">
        <f t="shared" si="43"/>
        <v xml:space="preserve"> </v>
      </c>
      <c r="B572" s="33"/>
      <c r="C572" s="31"/>
      <c r="F572" s="47" t="str">
        <f t="shared" si="40"/>
        <v xml:space="preserve"> </v>
      </c>
      <c r="G572" s="45" t="str">
        <f t="shared" si="41"/>
        <v xml:space="preserve"> </v>
      </c>
      <c r="H572" s="45" t="str">
        <f>IFERROR(IF(ISNUMBER(I572),(IF(I572&lt;('Steps 1+2'!$H$11),((I572/('Steps 1+2'!$H$11))*3+1),((I572-('Steps 1+2'!$H$11))/(('Steps 1+2'!$E$17)-('Steps 1+2'!$H$11))*2+4)))," ")," ")</f>
        <v xml:space="preserve"> </v>
      </c>
      <c r="I572" s="46" t="str">
        <f t="shared" si="42"/>
        <v xml:space="preserve"> </v>
      </c>
    </row>
    <row r="573" spans="1:9" ht="16" customHeight="1">
      <c r="A573" s="30" t="str">
        <f t="shared" si="43"/>
        <v xml:space="preserve"> </v>
      </c>
      <c r="B573" s="33"/>
      <c r="C573" s="31"/>
      <c r="F573" s="47" t="str">
        <f t="shared" si="40"/>
        <v xml:space="preserve"> </v>
      </c>
      <c r="G573" s="45" t="str">
        <f t="shared" si="41"/>
        <v xml:space="preserve"> </v>
      </c>
      <c r="H573" s="45" t="str">
        <f>IFERROR(IF(ISNUMBER(I573),(IF(I573&lt;('Steps 1+2'!$H$11),((I573/('Steps 1+2'!$H$11))*3+1),((I573-('Steps 1+2'!$H$11))/(('Steps 1+2'!$E$17)-('Steps 1+2'!$H$11))*2+4)))," ")," ")</f>
        <v xml:space="preserve"> </v>
      </c>
      <c r="I573" s="46" t="str">
        <f t="shared" si="42"/>
        <v xml:space="preserve"> </v>
      </c>
    </row>
    <row r="574" spans="1:9" ht="16" customHeight="1">
      <c r="A574" s="30" t="str">
        <f t="shared" si="43"/>
        <v xml:space="preserve"> </v>
      </c>
      <c r="B574" s="33"/>
      <c r="C574" s="31"/>
      <c r="F574" s="47" t="str">
        <f t="shared" si="40"/>
        <v xml:space="preserve"> </v>
      </c>
      <c r="G574" s="45" t="str">
        <f t="shared" si="41"/>
        <v xml:space="preserve"> </v>
      </c>
      <c r="H574" s="45" t="str">
        <f>IFERROR(IF(ISNUMBER(I574),(IF(I574&lt;('Steps 1+2'!$H$11),((I574/('Steps 1+2'!$H$11))*3+1),((I574-('Steps 1+2'!$H$11))/(('Steps 1+2'!$E$17)-('Steps 1+2'!$H$11))*2+4)))," ")," ")</f>
        <v xml:space="preserve"> </v>
      </c>
      <c r="I574" s="46" t="str">
        <f t="shared" si="42"/>
        <v xml:space="preserve"> </v>
      </c>
    </row>
    <row r="575" spans="1:9" ht="16" customHeight="1">
      <c r="A575" s="30" t="str">
        <f t="shared" si="43"/>
        <v xml:space="preserve"> </v>
      </c>
      <c r="B575" s="33"/>
      <c r="C575" s="31"/>
      <c r="F575" s="47" t="str">
        <f t="shared" si="40"/>
        <v xml:space="preserve"> </v>
      </c>
      <c r="G575" s="45" t="str">
        <f t="shared" si="41"/>
        <v xml:space="preserve"> </v>
      </c>
      <c r="H575" s="45" t="str">
        <f>IFERROR(IF(ISNUMBER(I575),(IF(I575&lt;('Steps 1+2'!$H$11),((I575/('Steps 1+2'!$H$11))*3+1),((I575-('Steps 1+2'!$H$11))/(('Steps 1+2'!$E$17)-('Steps 1+2'!$H$11))*2+4)))," ")," ")</f>
        <v xml:space="preserve"> </v>
      </c>
      <c r="I575" s="46" t="str">
        <f t="shared" si="42"/>
        <v xml:space="preserve"> </v>
      </c>
    </row>
    <row r="576" spans="1:9" ht="16" customHeight="1">
      <c r="A576" s="30" t="str">
        <f t="shared" si="43"/>
        <v xml:space="preserve"> </v>
      </c>
      <c r="B576" s="33"/>
      <c r="C576" s="31"/>
      <c r="F576" s="47" t="str">
        <f t="shared" si="40"/>
        <v xml:space="preserve"> </v>
      </c>
      <c r="G576" s="45" t="str">
        <f t="shared" si="41"/>
        <v xml:space="preserve"> </v>
      </c>
      <c r="H576" s="45" t="str">
        <f>IFERROR(IF(ISNUMBER(I576),(IF(I576&lt;('Steps 1+2'!$H$11),((I576/('Steps 1+2'!$H$11))*3+1),((I576-('Steps 1+2'!$H$11))/(('Steps 1+2'!$E$17)-('Steps 1+2'!$H$11))*2+4)))," ")," ")</f>
        <v xml:space="preserve"> </v>
      </c>
      <c r="I576" s="46" t="str">
        <f t="shared" si="42"/>
        <v xml:space="preserve"> </v>
      </c>
    </row>
    <row r="577" spans="1:9" ht="16" customHeight="1">
      <c r="A577" s="30" t="str">
        <f t="shared" si="43"/>
        <v xml:space="preserve"> </v>
      </c>
      <c r="B577" s="33"/>
      <c r="C577" s="31"/>
      <c r="F577" s="47" t="str">
        <f t="shared" si="40"/>
        <v xml:space="preserve"> </v>
      </c>
      <c r="G577" s="45" t="str">
        <f t="shared" si="41"/>
        <v xml:space="preserve"> </v>
      </c>
      <c r="H577" s="45" t="str">
        <f>IFERROR(IF(ISNUMBER(I577),(IF(I577&lt;('Steps 1+2'!$H$11),((I577/('Steps 1+2'!$H$11))*3+1),((I577-('Steps 1+2'!$H$11))/(('Steps 1+2'!$E$17)-('Steps 1+2'!$H$11))*2+4)))," ")," ")</f>
        <v xml:space="preserve"> </v>
      </c>
      <c r="I577" s="46" t="str">
        <f t="shared" si="42"/>
        <v xml:space="preserve"> </v>
      </c>
    </row>
    <row r="578" spans="1:9" ht="16" customHeight="1">
      <c r="A578" s="30" t="str">
        <f t="shared" si="43"/>
        <v xml:space="preserve"> </v>
      </c>
      <c r="B578" s="33"/>
      <c r="C578" s="31"/>
      <c r="F578" s="47" t="str">
        <f t="shared" si="40"/>
        <v xml:space="preserve"> </v>
      </c>
      <c r="G578" s="45" t="str">
        <f t="shared" si="41"/>
        <v xml:space="preserve"> </v>
      </c>
      <c r="H578" s="45" t="str">
        <f>IFERROR(IF(ISNUMBER(I578),(IF(I578&lt;('Steps 1+2'!$H$11),((I578/('Steps 1+2'!$H$11))*3+1),((I578-('Steps 1+2'!$H$11))/(('Steps 1+2'!$E$17)-('Steps 1+2'!$H$11))*2+4)))," ")," ")</f>
        <v xml:space="preserve"> </v>
      </c>
      <c r="I578" s="46" t="str">
        <f t="shared" si="42"/>
        <v xml:space="preserve"> </v>
      </c>
    </row>
    <row r="579" spans="1:9" ht="16" customHeight="1">
      <c r="A579" s="30" t="str">
        <f t="shared" si="43"/>
        <v xml:space="preserve"> </v>
      </c>
      <c r="B579" s="33"/>
      <c r="C579" s="31"/>
      <c r="F579" s="47" t="str">
        <f t="shared" si="40"/>
        <v xml:space="preserve"> </v>
      </c>
      <c r="G579" s="45" t="str">
        <f t="shared" si="41"/>
        <v xml:space="preserve"> </v>
      </c>
      <c r="H579" s="45" t="str">
        <f>IFERROR(IF(ISNUMBER(I579),(IF(I579&lt;('Steps 1+2'!$H$11),((I579/('Steps 1+2'!$H$11))*3+1),((I579-('Steps 1+2'!$H$11))/(('Steps 1+2'!$E$17)-('Steps 1+2'!$H$11))*2+4)))," ")," ")</f>
        <v xml:space="preserve"> </v>
      </c>
      <c r="I579" s="46" t="str">
        <f t="shared" si="42"/>
        <v xml:space="preserve"> </v>
      </c>
    </row>
    <row r="580" spans="1:9" ht="16" customHeight="1">
      <c r="A580" s="30" t="str">
        <f t="shared" si="43"/>
        <v xml:space="preserve"> </v>
      </c>
      <c r="B580" s="33"/>
      <c r="C580" s="31"/>
      <c r="F580" s="47" t="str">
        <f t="shared" si="40"/>
        <v xml:space="preserve"> </v>
      </c>
      <c r="G580" s="45" t="str">
        <f t="shared" si="41"/>
        <v xml:space="preserve"> </v>
      </c>
      <c r="H580" s="45" t="str">
        <f>IFERROR(IF(ISNUMBER(I580),(IF(I580&lt;('Steps 1+2'!$H$11),((I580/('Steps 1+2'!$H$11))*3+1),((I580-('Steps 1+2'!$H$11))/(('Steps 1+2'!$E$17)-('Steps 1+2'!$H$11))*2+4)))," ")," ")</f>
        <v xml:space="preserve"> </v>
      </c>
      <c r="I580" s="46" t="str">
        <f t="shared" si="42"/>
        <v xml:space="preserve"> </v>
      </c>
    </row>
    <row r="581" spans="1:9" ht="16" customHeight="1">
      <c r="A581" s="30" t="str">
        <f t="shared" si="43"/>
        <v xml:space="preserve"> </v>
      </c>
      <c r="B581" s="33"/>
      <c r="C581" s="31"/>
      <c r="F581" s="47" t="str">
        <f t="shared" si="40"/>
        <v xml:space="preserve"> </v>
      </c>
      <c r="G581" s="45" t="str">
        <f t="shared" si="41"/>
        <v xml:space="preserve"> </v>
      </c>
      <c r="H581" s="45" t="str">
        <f>IFERROR(IF(ISNUMBER(I581),(IF(I581&lt;('Steps 1+2'!$H$11),((I581/('Steps 1+2'!$H$11))*3+1),((I581-('Steps 1+2'!$H$11))/(('Steps 1+2'!$E$17)-('Steps 1+2'!$H$11))*2+4)))," ")," ")</f>
        <v xml:space="preserve"> </v>
      </c>
      <c r="I581" s="46" t="str">
        <f t="shared" si="42"/>
        <v xml:space="preserve"> </v>
      </c>
    </row>
    <row r="582" spans="1:9" ht="16" customHeight="1">
      <c r="A582" s="30" t="str">
        <f t="shared" si="43"/>
        <v xml:space="preserve"> </v>
      </c>
      <c r="B582" s="33"/>
      <c r="C582" s="31"/>
      <c r="F582" s="47" t="str">
        <f t="shared" si="40"/>
        <v xml:space="preserve"> </v>
      </c>
      <c r="G582" s="45" t="str">
        <f t="shared" si="41"/>
        <v xml:space="preserve"> </v>
      </c>
      <c r="H582" s="45" t="str">
        <f>IFERROR(IF(ISNUMBER(I582),(IF(I582&lt;('Steps 1+2'!$H$11),((I582/('Steps 1+2'!$H$11))*3+1),((I582-('Steps 1+2'!$H$11))/(('Steps 1+2'!$E$17)-('Steps 1+2'!$H$11))*2+4)))," ")," ")</f>
        <v xml:space="preserve"> </v>
      </c>
      <c r="I582" s="46" t="str">
        <f t="shared" si="42"/>
        <v xml:space="preserve"> </v>
      </c>
    </row>
    <row r="583" spans="1:9" ht="16" customHeight="1">
      <c r="A583" s="30" t="str">
        <f t="shared" si="43"/>
        <v xml:space="preserve"> </v>
      </c>
      <c r="B583" s="33"/>
      <c r="C583" s="31"/>
      <c r="F583" s="47" t="str">
        <f t="shared" si="40"/>
        <v xml:space="preserve"> </v>
      </c>
      <c r="G583" s="45" t="str">
        <f t="shared" si="41"/>
        <v xml:space="preserve"> </v>
      </c>
      <c r="H583" s="45" t="str">
        <f>IFERROR(IF(ISNUMBER(I583),(IF(I583&lt;('Steps 1+2'!$H$11),((I583/('Steps 1+2'!$H$11))*3+1),((I583-('Steps 1+2'!$H$11))/(('Steps 1+2'!$E$17)-('Steps 1+2'!$H$11))*2+4)))," ")," ")</f>
        <v xml:space="preserve"> </v>
      </c>
      <c r="I583" s="46" t="str">
        <f t="shared" si="42"/>
        <v xml:space="preserve"> </v>
      </c>
    </row>
    <row r="584" spans="1:9" ht="16" customHeight="1">
      <c r="A584" s="30" t="str">
        <f t="shared" si="43"/>
        <v xml:space="preserve"> </v>
      </c>
      <c r="B584" s="33"/>
      <c r="C584" s="31"/>
      <c r="F584" s="47" t="str">
        <f t="shared" si="40"/>
        <v xml:space="preserve"> </v>
      </c>
      <c r="G584" s="45" t="str">
        <f t="shared" si="41"/>
        <v xml:space="preserve"> </v>
      </c>
      <c r="H584" s="45" t="str">
        <f>IFERROR(IF(ISNUMBER(I584),(IF(I584&lt;('Steps 1+2'!$H$11),((I584/('Steps 1+2'!$H$11))*3+1),((I584-('Steps 1+2'!$H$11))/(('Steps 1+2'!$E$17)-('Steps 1+2'!$H$11))*2+4)))," ")," ")</f>
        <v xml:space="preserve"> </v>
      </c>
      <c r="I584" s="46" t="str">
        <f t="shared" si="42"/>
        <v xml:space="preserve"> </v>
      </c>
    </row>
    <row r="585" spans="1:9" ht="16" customHeight="1">
      <c r="A585" s="30" t="str">
        <f t="shared" si="43"/>
        <v xml:space="preserve"> </v>
      </c>
      <c r="B585" s="33"/>
      <c r="C585" s="31"/>
      <c r="F585" s="47" t="str">
        <f t="shared" si="40"/>
        <v xml:space="preserve"> </v>
      </c>
      <c r="G585" s="45" t="str">
        <f t="shared" si="41"/>
        <v xml:space="preserve"> </v>
      </c>
      <c r="H585" s="45" t="str">
        <f>IFERROR(IF(ISNUMBER(I585),(IF(I585&lt;('Steps 1+2'!$H$11),((I585/('Steps 1+2'!$H$11))*3+1),((I585-('Steps 1+2'!$H$11))/(('Steps 1+2'!$E$17)-('Steps 1+2'!$H$11))*2+4)))," ")," ")</f>
        <v xml:space="preserve"> </v>
      </c>
      <c r="I585" s="46" t="str">
        <f t="shared" si="42"/>
        <v xml:space="preserve"> </v>
      </c>
    </row>
    <row r="586" spans="1:9" ht="16" customHeight="1">
      <c r="A586" s="30" t="str">
        <f t="shared" si="43"/>
        <v xml:space="preserve"> </v>
      </c>
      <c r="B586" s="33"/>
      <c r="C586" s="31"/>
      <c r="F586" s="47" t="str">
        <f t="shared" si="40"/>
        <v xml:space="preserve"> </v>
      </c>
      <c r="G586" s="45" t="str">
        <f t="shared" si="41"/>
        <v xml:space="preserve"> </v>
      </c>
      <c r="H586" s="45" t="str">
        <f>IFERROR(IF(ISNUMBER(I586),(IF(I586&lt;('Steps 1+2'!$H$11),((I586/('Steps 1+2'!$H$11))*3+1),((I586-('Steps 1+2'!$H$11))/(('Steps 1+2'!$E$17)-('Steps 1+2'!$H$11))*2+4)))," ")," ")</f>
        <v xml:space="preserve"> </v>
      </c>
      <c r="I586" s="46" t="str">
        <f t="shared" si="42"/>
        <v xml:space="preserve"> </v>
      </c>
    </row>
    <row r="587" spans="1:9" ht="16" customHeight="1">
      <c r="A587" s="30" t="str">
        <f t="shared" si="43"/>
        <v xml:space="preserve"> </v>
      </c>
      <c r="B587" s="33"/>
      <c r="C587" s="31"/>
      <c r="F587" s="47" t="str">
        <f t="shared" si="40"/>
        <v xml:space="preserve"> </v>
      </c>
      <c r="G587" s="45" t="str">
        <f t="shared" si="41"/>
        <v xml:space="preserve"> </v>
      </c>
      <c r="H587" s="45" t="str">
        <f>IFERROR(IF(ISNUMBER(I587),(IF(I587&lt;('Steps 1+2'!$H$11),((I587/('Steps 1+2'!$H$11))*3+1),((I587-('Steps 1+2'!$H$11))/(('Steps 1+2'!$E$17)-('Steps 1+2'!$H$11))*2+4)))," ")," ")</f>
        <v xml:space="preserve"> </v>
      </c>
      <c r="I587" s="46" t="str">
        <f t="shared" si="42"/>
        <v xml:space="preserve"> </v>
      </c>
    </row>
    <row r="588" spans="1:9" ht="16" customHeight="1">
      <c r="A588" s="30" t="str">
        <f t="shared" si="43"/>
        <v xml:space="preserve"> </v>
      </c>
      <c r="B588" s="33"/>
      <c r="C588" s="31"/>
      <c r="F588" s="47" t="str">
        <f t="shared" si="40"/>
        <v xml:space="preserve"> </v>
      </c>
      <c r="G588" s="45" t="str">
        <f t="shared" si="41"/>
        <v xml:space="preserve"> </v>
      </c>
      <c r="H588" s="45" t="str">
        <f>IFERROR(IF(ISNUMBER(I588),(IF(I588&lt;('Steps 1+2'!$H$11),((I588/('Steps 1+2'!$H$11))*3+1),((I588-('Steps 1+2'!$H$11))/(('Steps 1+2'!$E$17)-('Steps 1+2'!$H$11))*2+4)))," ")," ")</f>
        <v xml:space="preserve"> </v>
      </c>
      <c r="I588" s="46" t="str">
        <f t="shared" si="42"/>
        <v xml:space="preserve"> </v>
      </c>
    </row>
    <row r="589" spans="1:9" ht="16" customHeight="1">
      <c r="A589" s="30" t="str">
        <f t="shared" si="43"/>
        <v xml:space="preserve"> </v>
      </c>
      <c r="B589" s="33"/>
      <c r="C589" s="31"/>
      <c r="F589" s="47" t="str">
        <f t="shared" si="40"/>
        <v xml:space="preserve"> </v>
      </c>
      <c r="G589" s="45" t="str">
        <f t="shared" si="41"/>
        <v xml:space="preserve"> </v>
      </c>
      <c r="H589" s="45" t="str">
        <f>IFERROR(IF(ISNUMBER(I589),(IF(I589&lt;('Steps 1+2'!$H$11),((I589/('Steps 1+2'!$H$11))*3+1),((I589-('Steps 1+2'!$H$11))/(('Steps 1+2'!$E$17)-('Steps 1+2'!$H$11))*2+4)))," ")," ")</f>
        <v xml:space="preserve"> </v>
      </c>
      <c r="I589" s="46" t="str">
        <f t="shared" si="42"/>
        <v xml:space="preserve"> </v>
      </c>
    </row>
    <row r="590" spans="1:9" ht="16" customHeight="1">
      <c r="A590" s="30" t="str">
        <f t="shared" si="43"/>
        <v xml:space="preserve"> </v>
      </c>
      <c r="B590" s="33"/>
      <c r="C590" s="31"/>
      <c r="F590" s="47" t="str">
        <f t="shared" si="40"/>
        <v xml:space="preserve"> </v>
      </c>
      <c r="G590" s="45" t="str">
        <f t="shared" si="41"/>
        <v xml:space="preserve"> </v>
      </c>
      <c r="H590" s="45" t="str">
        <f>IFERROR(IF(ISNUMBER(I590),(IF(I590&lt;('Steps 1+2'!$H$11),((I590/('Steps 1+2'!$H$11))*3+1),((I590-('Steps 1+2'!$H$11))/(('Steps 1+2'!$E$17)-('Steps 1+2'!$H$11))*2+4)))," ")," ")</f>
        <v xml:space="preserve"> </v>
      </c>
      <c r="I590" s="46" t="str">
        <f t="shared" si="42"/>
        <v xml:space="preserve"> </v>
      </c>
    </row>
    <row r="591" spans="1:9" ht="16" customHeight="1">
      <c r="A591" s="30" t="str">
        <f t="shared" si="43"/>
        <v xml:space="preserve"> </v>
      </c>
      <c r="B591" s="33"/>
      <c r="C591" s="31"/>
      <c r="F591" s="47" t="str">
        <f t="shared" si="40"/>
        <v xml:space="preserve"> </v>
      </c>
      <c r="G591" s="45" t="str">
        <f t="shared" si="41"/>
        <v xml:space="preserve"> </v>
      </c>
      <c r="H591" s="45" t="str">
        <f>IFERROR(IF(ISNUMBER(I591),(IF(I591&lt;('Steps 1+2'!$H$11),((I591/('Steps 1+2'!$H$11))*3+1),((I591-('Steps 1+2'!$H$11))/(('Steps 1+2'!$E$17)-('Steps 1+2'!$H$11))*2+4)))," ")," ")</f>
        <v xml:space="preserve"> </v>
      </c>
      <c r="I591" s="46" t="str">
        <f t="shared" si="42"/>
        <v xml:space="preserve"> </v>
      </c>
    </row>
    <row r="592" spans="1:9" ht="16" customHeight="1">
      <c r="A592" s="30" t="str">
        <f t="shared" si="43"/>
        <v xml:space="preserve"> </v>
      </c>
      <c r="B592" s="33"/>
      <c r="C592" s="31"/>
      <c r="F592" s="47" t="str">
        <f t="shared" ref="F592:F655" si="44">IFERROR(G592," ")</f>
        <v xml:space="preserve"> </v>
      </c>
      <c r="G592" s="45" t="str">
        <f t="shared" ref="G592:G655" si="45">IFERROR(IF(AND(H592&gt;6,ISNUMBER(H592)),6,IF(AND(H592&gt;3.5,H592&lt;4),3.5,ROUND(H592/5,1)*5))," ")</f>
        <v xml:space="preserve"> </v>
      </c>
      <c r="H592" s="45" t="str">
        <f>IFERROR(IF(ISNUMBER(I592),(IF(I592&lt;('Steps 1+2'!$H$11),((I592/('Steps 1+2'!$H$11))*3+1),((I592-('Steps 1+2'!$H$11))/(('Steps 1+2'!$E$17)-('Steps 1+2'!$H$11))*2+4)))," ")," ")</f>
        <v xml:space="preserve"> </v>
      </c>
      <c r="I592" s="46" t="str">
        <f t="shared" ref="I592:I655" si="46">IF(ISNUMBER(J592),SUM(J592:AB592)," ")</f>
        <v xml:space="preserve"> </v>
      </c>
    </row>
    <row r="593" spans="1:9" ht="16" customHeight="1">
      <c r="A593" s="30" t="str">
        <f t="shared" ref="A593:A656" si="47">(IF(ISTEXT(D593),A592+1," "))</f>
        <v xml:space="preserve"> </v>
      </c>
      <c r="B593" s="33"/>
      <c r="C593" s="31"/>
      <c r="F593" s="47" t="str">
        <f t="shared" si="44"/>
        <v xml:space="preserve"> </v>
      </c>
      <c r="G593" s="45" t="str">
        <f t="shared" si="45"/>
        <v xml:space="preserve"> </v>
      </c>
      <c r="H593" s="45" t="str">
        <f>IFERROR(IF(ISNUMBER(I593),(IF(I593&lt;('Steps 1+2'!$H$11),((I593/('Steps 1+2'!$H$11))*3+1),((I593-('Steps 1+2'!$H$11))/(('Steps 1+2'!$E$17)-('Steps 1+2'!$H$11))*2+4)))," ")," ")</f>
        <v xml:space="preserve"> </v>
      </c>
      <c r="I593" s="46" t="str">
        <f t="shared" si="46"/>
        <v xml:space="preserve"> </v>
      </c>
    </row>
    <row r="594" spans="1:9" ht="16" customHeight="1">
      <c r="A594" s="30" t="str">
        <f t="shared" si="47"/>
        <v xml:space="preserve"> </v>
      </c>
      <c r="B594" s="33"/>
      <c r="C594" s="31"/>
      <c r="F594" s="47" t="str">
        <f t="shared" si="44"/>
        <v xml:space="preserve"> </v>
      </c>
      <c r="G594" s="45" t="str">
        <f t="shared" si="45"/>
        <v xml:space="preserve"> </v>
      </c>
      <c r="H594" s="45" t="str">
        <f>IFERROR(IF(ISNUMBER(I594),(IF(I594&lt;('Steps 1+2'!$H$11),((I594/('Steps 1+2'!$H$11))*3+1),((I594-('Steps 1+2'!$H$11))/(('Steps 1+2'!$E$17)-('Steps 1+2'!$H$11))*2+4)))," ")," ")</f>
        <v xml:space="preserve"> </v>
      </c>
      <c r="I594" s="46" t="str">
        <f t="shared" si="46"/>
        <v xml:space="preserve"> </v>
      </c>
    </row>
    <row r="595" spans="1:9" ht="16" customHeight="1">
      <c r="A595" s="30" t="str">
        <f t="shared" si="47"/>
        <v xml:space="preserve"> </v>
      </c>
      <c r="B595" s="33"/>
      <c r="C595" s="31"/>
      <c r="F595" s="47" t="str">
        <f t="shared" si="44"/>
        <v xml:space="preserve"> </v>
      </c>
      <c r="G595" s="45" t="str">
        <f t="shared" si="45"/>
        <v xml:space="preserve"> </v>
      </c>
      <c r="H595" s="45" t="str">
        <f>IFERROR(IF(ISNUMBER(I595),(IF(I595&lt;('Steps 1+2'!$H$11),((I595/('Steps 1+2'!$H$11))*3+1),((I595-('Steps 1+2'!$H$11))/(('Steps 1+2'!$E$17)-('Steps 1+2'!$H$11))*2+4)))," ")," ")</f>
        <v xml:space="preserve"> </v>
      </c>
      <c r="I595" s="46" t="str">
        <f t="shared" si="46"/>
        <v xml:space="preserve"> </v>
      </c>
    </row>
    <row r="596" spans="1:9" ht="16" customHeight="1">
      <c r="A596" s="30" t="str">
        <f t="shared" si="47"/>
        <v xml:space="preserve"> </v>
      </c>
      <c r="B596" s="33"/>
      <c r="C596" s="31"/>
      <c r="F596" s="47" t="str">
        <f t="shared" si="44"/>
        <v xml:space="preserve"> </v>
      </c>
      <c r="G596" s="45" t="str">
        <f t="shared" si="45"/>
        <v xml:space="preserve"> </v>
      </c>
      <c r="H596" s="45" t="str">
        <f>IFERROR(IF(ISNUMBER(I596),(IF(I596&lt;('Steps 1+2'!$H$11),((I596/('Steps 1+2'!$H$11))*3+1),((I596-('Steps 1+2'!$H$11))/(('Steps 1+2'!$E$17)-('Steps 1+2'!$H$11))*2+4)))," ")," ")</f>
        <v xml:space="preserve"> </v>
      </c>
      <c r="I596" s="46" t="str">
        <f t="shared" si="46"/>
        <v xml:space="preserve"> </v>
      </c>
    </row>
    <row r="597" spans="1:9" ht="16" customHeight="1">
      <c r="A597" s="30" t="str">
        <f t="shared" si="47"/>
        <v xml:space="preserve"> </v>
      </c>
      <c r="B597" s="33"/>
      <c r="C597" s="31"/>
      <c r="F597" s="47" t="str">
        <f t="shared" si="44"/>
        <v xml:space="preserve"> </v>
      </c>
      <c r="G597" s="45" t="str">
        <f t="shared" si="45"/>
        <v xml:space="preserve"> </v>
      </c>
      <c r="H597" s="45" t="str">
        <f>IFERROR(IF(ISNUMBER(I597),(IF(I597&lt;('Steps 1+2'!$H$11),((I597/('Steps 1+2'!$H$11))*3+1),((I597-('Steps 1+2'!$H$11))/(('Steps 1+2'!$E$17)-('Steps 1+2'!$H$11))*2+4)))," ")," ")</f>
        <v xml:space="preserve"> </v>
      </c>
      <c r="I597" s="46" t="str">
        <f t="shared" si="46"/>
        <v xml:space="preserve"> </v>
      </c>
    </row>
    <row r="598" spans="1:9" ht="16" customHeight="1">
      <c r="A598" s="30" t="str">
        <f t="shared" si="47"/>
        <v xml:space="preserve"> </v>
      </c>
      <c r="B598" s="33"/>
      <c r="C598" s="31"/>
      <c r="F598" s="47" t="str">
        <f t="shared" si="44"/>
        <v xml:space="preserve"> </v>
      </c>
      <c r="G598" s="45" t="str">
        <f t="shared" si="45"/>
        <v xml:space="preserve"> </v>
      </c>
      <c r="H598" s="45" t="str">
        <f>IFERROR(IF(ISNUMBER(I598),(IF(I598&lt;('Steps 1+2'!$H$11),((I598/('Steps 1+2'!$H$11))*3+1),((I598-('Steps 1+2'!$H$11))/(('Steps 1+2'!$E$17)-('Steps 1+2'!$H$11))*2+4)))," ")," ")</f>
        <v xml:space="preserve"> </v>
      </c>
      <c r="I598" s="46" t="str">
        <f t="shared" si="46"/>
        <v xml:space="preserve"> </v>
      </c>
    </row>
    <row r="599" spans="1:9" ht="16" customHeight="1">
      <c r="A599" s="30" t="str">
        <f t="shared" si="47"/>
        <v xml:space="preserve"> </v>
      </c>
      <c r="B599" s="33"/>
      <c r="C599" s="31"/>
      <c r="F599" s="47" t="str">
        <f t="shared" si="44"/>
        <v xml:space="preserve"> </v>
      </c>
      <c r="G599" s="45" t="str">
        <f t="shared" si="45"/>
        <v xml:space="preserve"> </v>
      </c>
      <c r="H599" s="45" t="str">
        <f>IFERROR(IF(ISNUMBER(I599),(IF(I599&lt;('Steps 1+2'!$H$11),((I599/('Steps 1+2'!$H$11))*3+1),((I599-('Steps 1+2'!$H$11))/(('Steps 1+2'!$E$17)-('Steps 1+2'!$H$11))*2+4)))," ")," ")</f>
        <v xml:space="preserve"> </v>
      </c>
      <c r="I599" s="46" t="str">
        <f t="shared" si="46"/>
        <v xml:space="preserve"> </v>
      </c>
    </row>
    <row r="600" spans="1:9" ht="16" customHeight="1">
      <c r="A600" s="30" t="str">
        <f t="shared" si="47"/>
        <v xml:space="preserve"> </v>
      </c>
      <c r="B600" s="33"/>
      <c r="C600" s="31"/>
      <c r="F600" s="47" t="str">
        <f t="shared" si="44"/>
        <v xml:space="preserve"> </v>
      </c>
      <c r="G600" s="45" t="str">
        <f t="shared" si="45"/>
        <v xml:space="preserve"> </v>
      </c>
      <c r="H600" s="45" t="str">
        <f>IFERROR(IF(ISNUMBER(I600),(IF(I600&lt;('Steps 1+2'!$H$11),((I600/('Steps 1+2'!$H$11))*3+1),((I600-('Steps 1+2'!$H$11))/(('Steps 1+2'!$E$17)-('Steps 1+2'!$H$11))*2+4)))," ")," ")</f>
        <v xml:space="preserve"> </v>
      </c>
      <c r="I600" s="46" t="str">
        <f t="shared" si="46"/>
        <v xml:space="preserve"> </v>
      </c>
    </row>
    <row r="601" spans="1:9" ht="16" customHeight="1">
      <c r="A601" s="30" t="str">
        <f t="shared" si="47"/>
        <v xml:space="preserve"> </v>
      </c>
      <c r="B601" s="33"/>
      <c r="C601" s="31"/>
      <c r="F601" s="47" t="str">
        <f t="shared" si="44"/>
        <v xml:space="preserve"> </v>
      </c>
      <c r="G601" s="45" t="str">
        <f t="shared" si="45"/>
        <v xml:space="preserve"> </v>
      </c>
      <c r="H601" s="45" t="str">
        <f>IFERROR(IF(ISNUMBER(I601),(IF(I601&lt;('Steps 1+2'!$H$11),((I601/('Steps 1+2'!$H$11))*3+1),((I601-('Steps 1+2'!$H$11))/(('Steps 1+2'!$E$17)-('Steps 1+2'!$H$11))*2+4)))," ")," ")</f>
        <v xml:space="preserve"> </v>
      </c>
      <c r="I601" s="46" t="str">
        <f t="shared" si="46"/>
        <v xml:space="preserve"> </v>
      </c>
    </row>
    <row r="602" spans="1:9" ht="16" customHeight="1">
      <c r="A602" s="30" t="str">
        <f t="shared" si="47"/>
        <v xml:space="preserve"> </v>
      </c>
      <c r="B602" s="33"/>
      <c r="C602" s="31"/>
      <c r="F602" s="47" t="str">
        <f t="shared" si="44"/>
        <v xml:space="preserve"> </v>
      </c>
      <c r="G602" s="45" t="str">
        <f t="shared" si="45"/>
        <v xml:space="preserve"> </v>
      </c>
      <c r="H602" s="45" t="str">
        <f>IFERROR(IF(ISNUMBER(I602),(IF(I602&lt;('Steps 1+2'!$H$11),((I602/('Steps 1+2'!$H$11))*3+1),((I602-('Steps 1+2'!$H$11))/(('Steps 1+2'!$E$17)-('Steps 1+2'!$H$11))*2+4)))," ")," ")</f>
        <v xml:space="preserve"> </v>
      </c>
      <c r="I602" s="46" t="str">
        <f t="shared" si="46"/>
        <v xml:space="preserve"> </v>
      </c>
    </row>
    <row r="603" spans="1:9" ht="16" customHeight="1">
      <c r="A603" s="30" t="str">
        <f t="shared" si="47"/>
        <v xml:space="preserve"> </v>
      </c>
      <c r="B603" s="33"/>
      <c r="C603" s="31"/>
      <c r="F603" s="47" t="str">
        <f t="shared" si="44"/>
        <v xml:space="preserve"> </v>
      </c>
      <c r="G603" s="45" t="str">
        <f t="shared" si="45"/>
        <v xml:space="preserve"> </v>
      </c>
      <c r="H603" s="45" t="str">
        <f>IFERROR(IF(ISNUMBER(I603),(IF(I603&lt;('Steps 1+2'!$H$11),((I603/('Steps 1+2'!$H$11))*3+1),((I603-('Steps 1+2'!$H$11))/(('Steps 1+2'!$E$17)-('Steps 1+2'!$H$11))*2+4)))," ")," ")</f>
        <v xml:space="preserve"> </v>
      </c>
      <c r="I603" s="46" t="str">
        <f t="shared" si="46"/>
        <v xml:space="preserve"> </v>
      </c>
    </row>
    <row r="604" spans="1:9" ht="16" customHeight="1">
      <c r="A604" s="30" t="str">
        <f t="shared" si="47"/>
        <v xml:space="preserve"> </v>
      </c>
      <c r="B604" s="33"/>
      <c r="C604" s="31"/>
      <c r="F604" s="47" t="str">
        <f t="shared" si="44"/>
        <v xml:space="preserve"> </v>
      </c>
      <c r="G604" s="45" t="str">
        <f t="shared" si="45"/>
        <v xml:space="preserve"> </v>
      </c>
      <c r="H604" s="45" t="str">
        <f>IFERROR(IF(ISNUMBER(I604),(IF(I604&lt;('Steps 1+2'!$H$11),((I604/('Steps 1+2'!$H$11))*3+1),((I604-('Steps 1+2'!$H$11))/(('Steps 1+2'!$E$17)-('Steps 1+2'!$H$11))*2+4)))," ")," ")</f>
        <v xml:space="preserve"> </v>
      </c>
      <c r="I604" s="46" t="str">
        <f t="shared" si="46"/>
        <v xml:space="preserve"> </v>
      </c>
    </row>
    <row r="605" spans="1:9" ht="16" customHeight="1">
      <c r="A605" s="30" t="str">
        <f t="shared" si="47"/>
        <v xml:space="preserve"> </v>
      </c>
      <c r="B605" s="33"/>
      <c r="C605" s="31"/>
      <c r="F605" s="47" t="str">
        <f t="shared" si="44"/>
        <v xml:space="preserve"> </v>
      </c>
      <c r="G605" s="45" t="str">
        <f t="shared" si="45"/>
        <v xml:space="preserve"> </v>
      </c>
      <c r="H605" s="45" t="str">
        <f>IFERROR(IF(ISNUMBER(I605),(IF(I605&lt;('Steps 1+2'!$H$11),((I605/('Steps 1+2'!$H$11))*3+1),((I605-('Steps 1+2'!$H$11))/(('Steps 1+2'!$E$17)-('Steps 1+2'!$H$11))*2+4)))," ")," ")</f>
        <v xml:space="preserve"> </v>
      </c>
      <c r="I605" s="46" t="str">
        <f t="shared" si="46"/>
        <v xml:space="preserve"> </v>
      </c>
    </row>
    <row r="606" spans="1:9" ht="16" customHeight="1">
      <c r="A606" s="30" t="str">
        <f t="shared" si="47"/>
        <v xml:space="preserve"> </v>
      </c>
      <c r="B606" s="33"/>
      <c r="C606" s="31"/>
      <c r="F606" s="47" t="str">
        <f t="shared" si="44"/>
        <v xml:space="preserve"> </v>
      </c>
      <c r="G606" s="45" t="str">
        <f t="shared" si="45"/>
        <v xml:space="preserve"> </v>
      </c>
      <c r="H606" s="45" t="str">
        <f>IFERROR(IF(ISNUMBER(I606),(IF(I606&lt;('Steps 1+2'!$H$11),((I606/('Steps 1+2'!$H$11))*3+1),((I606-('Steps 1+2'!$H$11))/(('Steps 1+2'!$E$17)-('Steps 1+2'!$H$11))*2+4)))," ")," ")</f>
        <v xml:space="preserve"> </v>
      </c>
      <c r="I606" s="46" t="str">
        <f t="shared" si="46"/>
        <v xml:space="preserve"> </v>
      </c>
    </row>
    <row r="607" spans="1:9" ht="16" customHeight="1">
      <c r="A607" s="30" t="str">
        <f t="shared" si="47"/>
        <v xml:space="preserve"> </v>
      </c>
      <c r="B607" s="33"/>
      <c r="C607" s="31"/>
      <c r="F607" s="47" t="str">
        <f t="shared" si="44"/>
        <v xml:space="preserve"> </v>
      </c>
      <c r="G607" s="45" t="str">
        <f t="shared" si="45"/>
        <v xml:space="preserve"> </v>
      </c>
      <c r="H607" s="45" t="str">
        <f>IFERROR(IF(ISNUMBER(I607),(IF(I607&lt;('Steps 1+2'!$H$11),((I607/('Steps 1+2'!$H$11))*3+1),((I607-('Steps 1+2'!$H$11))/(('Steps 1+2'!$E$17)-('Steps 1+2'!$H$11))*2+4)))," ")," ")</f>
        <v xml:space="preserve"> </v>
      </c>
      <c r="I607" s="46" t="str">
        <f t="shared" si="46"/>
        <v xml:space="preserve"> </v>
      </c>
    </row>
    <row r="608" spans="1:9" ht="16" customHeight="1">
      <c r="A608" s="30" t="str">
        <f t="shared" si="47"/>
        <v xml:space="preserve"> </v>
      </c>
      <c r="B608" s="33"/>
      <c r="C608" s="31"/>
      <c r="F608" s="47" t="str">
        <f t="shared" si="44"/>
        <v xml:space="preserve"> </v>
      </c>
      <c r="G608" s="45" t="str">
        <f t="shared" si="45"/>
        <v xml:space="preserve"> </v>
      </c>
      <c r="H608" s="45" t="str">
        <f>IFERROR(IF(ISNUMBER(I608),(IF(I608&lt;('Steps 1+2'!$H$11),((I608/('Steps 1+2'!$H$11))*3+1),((I608-('Steps 1+2'!$H$11))/(('Steps 1+2'!$E$17)-('Steps 1+2'!$H$11))*2+4)))," ")," ")</f>
        <v xml:space="preserve"> </v>
      </c>
      <c r="I608" s="46" t="str">
        <f t="shared" si="46"/>
        <v xml:space="preserve"> </v>
      </c>
    </row>
    <row r="609" spans="1:9" ht="16" customHeight="1">
      <c r="A609" s="30" t="str">
        <f t="shared" si="47"/>
        <v xml:space="preserve"> </v>
      </c>
      <c r="B609" s="33"/>
      <c r="C609" s="31"/>
      <c r="F609" s="47" t="str">
        <f t="shared" si="44"/>
        <v xml:space="preserve"> </v>
      </c>
      <c r="G609" s="45" t="str">
        <f t="shared" si="45"/>
        <v xml:space="preserve"> </v>
      </c>
      <c r="H609" s="45" t="str">
        <f>IFERROR(IF(ISNUMBER(I609),(IF(I609&lt;('Steps 1+2'!$H$11),((I609/('Steps 1+2'!$H$11))*3+1),((I609-('Steps 1+2'!$H$11))/(('Steps 1+2'!$E$17)-('Steps 1+2'!$H$11))*2+4)))," ")," ")</f>
        <v xml:space="preserve"> </v>
      </c>
      <c r="I609" s="46" t="str">
        <f t="shared" si="46"/>
        <v xml:space="preserve"> </v>
      </c>
    </row>
    <row r="610" spans="1:9" ht="16" customHeight="1">
      <c r="A610" s="30" t="str">
        <f t="shared" si="47"/>
        <v xml:space="preserve"> </v>
      </c>
      <c r="B610" s="33"/>
      <c r="C610" s="31"/>
      <c r="F610" s="47" t="str">
        <f t="shared" si="44"/>
        <v xml:space="preserve"> </v>
      </c>
      <c r="G610" s="45" t="str">
        <f t="shared" si="45"/>
        <v xml:space="preserve"> </v>
      </c>
      <c r="H610" s="45" t="str">
        <f>IFERROR(IF(ISNUMBER(I610),(IF(I610&lt;('Steps 1+2'!$H$11),((I610/('Steps 1+2'!$H$11))*3+1),((I610-('Steps 1+2'!$H$11))/(('Steps 1+2'!$E$17)-('Steps 1+2'!$H$11))*2+4)))," ")," ")</f>
        <v xml:space="preserve"> </v>
      </c>
      <c r="I610" s="46" t="str">
        <f t="shared" si="46"/>
        <v xml:space="preserve"> </v>
      </c>
    </row>
    <row r="611" spans="1:9" ht="16" customHeight="1">
      <c r="A611" s="30" t="str">
        <f t="shared" si="47"/>
        <v xml:space="preserve"> </v>
      </c>
      <c r="B611" s="33"/>
      <c r="C611" s="31"/>
      <c r="F611" s="47" t="str">
        <f t="shared" si="44"/>
        <v xml:space="preserve"> </v>
      </c>
      <c r="G611" s="45" t="str">
        <f t="shared" si="45"/>
        <v xml:space="preserve"> </v>
      </c>
      <c r="H611" s="45" t="str">
        <f>IFERROR(IF(ISNUMBER(I611),(IF(I611&lt;('Steps 1+2'!$H$11),((I611/('Steps 1+2'!$H$11))*3+1),((I611-('Steps 1+2'!$H$11))/(('Steps 1+2'!$E$17)-('Steps 1+2'!$H$11))*2+4)))," ")," ")</f>
        <v xml:space="preserve"> </v>
      </c>
      <c r="I611" s="46" t="str">
        <f t="shared" si="46"/>
        <v xml:space="preserve"> </v>
      </c>
    </row>
    <row r="612" spans="1:9" ht="16" customHeight="1">
      <c r="A612" s="30" t="str">
        <f t="shared" si="47"/>
        <v xml:space="preserve"> </v>
      </c>
      <c r="B612" s="33"/>
      <c r="C612" s="31"/>
      <c r="F612" s="47" t="str">
        <f t="shared" si="44"/>
        <v xml:space="preserve"> </v>
      </c>
      <c r="G612" s="45" t="str">
        <f t="shared" si="45"/>
        <v xml:space="preserve"> </v>
      </c>
      <c r="H612" s="45" t="str">
        <f>IFERROR(IF(ISNUMBER(I612),(IF(I612&lt;('Steps 1+2'!$H$11),((I612/('Steps 1+2'!$H$11))*3+1),((I612-('Steps 1+2'!$H$11))/(('Steps 1+2'!$E$17)-('Steps 1+2'!$H$11))*2+4)))," ")," ")</f>
        <v xml:space="preserve"> </v>
      </c>
      <c r="I612" s="46" t="str">
        <f t="shared" si="46"/>
        <v xml:space="preserve"> </v>
      </c>
    </row>
    <row r="613" spans="1:9" ht="16" customHeight="1">
      <c r="A613" s="30" t="str">
        <f t="shared" si="47"/>
        <v xml:space="preserve"> </v>
      </c>
      <c r="B613" s="33"/>
      <c r="C613" s="31"/>
      <c r="F613" s="47" t="str">
        <f t="shared" si="44"/>
        <v xml:space="preserve"> </v>
      </c>
      <c r="G613" s="45" t="str">
        <f t="shared" si="45"/>
        <v xml:space="preserve"> </v>
      </c>
      <c r="H613" s="45" t="str">
        <f>IFERROR(IF(ISNUMBER(I613),(IF(I613&lt;('Steps 1+2'!$H$11),((I613/('Steps 1+2'!$H$11))*3+1),((I613-('Steps 1+2'!$H$11))/(('Steps 1+2'!$E$17)-('Steps 1+2'!$H$11))*2+4)))," ")," ")</f>
        <v xml:space="preserve"> </v>
      </c>
      <c r="I613" s="46" t="str">
        <f t="shared" si="46"/>
        <v xml:space="preserve"> </v>
      </c>
    </row>
    <row r="614" spans="1:9" ht="16" customHeight="1">
      <c r="A614" s="30" t="str">
        <f t="shared" si="47"/>
        <v xml:space="preserve"> </v>
      </c>
      <c r="B614" s="33"/>
      <c r="C614" s="31"/>
      <c r="F614" s="47" t="str">
        <f t="shared" si="44"/>
        <v xml:space="preserve"> </v>
      </c>
      <c r="G614" s="45" t="str">
        <f t="shared" si="45"/>
        <v xml:space="preserve"> </v>
      </c>
      <c r="H614" s="45" t="str">
        <f>IFERROR(IF(ISNUMBER(I614),(IF(I614&lt;('Steps 1+2'!$H$11),((I614/('Steps 1+2'!$H$11))*3+1),((I614-('Steps 1+2'!$H$11))/(('Steps 1+2'!$E$17)-('Steps 1+2'!$H$11))*2+4)))," ")," ")</f>
        <v xml:space="preserve"> </v>
      </c>
      <c r="I614" s="46" t="str">
        <f t="shared" si="46"/>
        <v xml:space="preserve"> </v>
      </c>
    </row>
    <row r="615" spans="1:9" ht="16" customHeight="1">
      <c r="A615" s="30" t="str">
        <f t="shared" si="47"/>
        <v xml:space="preserve"> </v>
      </c>
      <c r="B615" s="33"/>
      <c r="C615" s="31"/>
      <c r="F615" s="47" t="str">
        <f t="shared" si="44"/>
        <v xml:space="preserve"> </v>
      </c>
      <c r="G615" s="45" t="str">
        <f t="shared" si="45"/>
        <v xml:space="preserve"> </v>
      </c>
      <c r="H615" s="45" t="str">
        <f>IFERROR(IF(ISNUMBER(I615),(IF(I615&lt;('Steps 1+2'!$H$11),((I615/('Steps 1+2'!$H$11))*3+1),((I615-('Steps 1+2'!$H$11))/(('Steps 1+2'!$E$17)-('Steps 1+2'!$H$11))*2+4)))," ")," ")</f>
        <v xml:space="preserve"> </v>
      </c>
      <c r="I615" s="46" t="str">
        <f t="shared" si="46"/>
        <v xml:space="preserve"> </v>
      </c>
    </row>
    <row r="616" spans="1:9" ht="16" customHeight="1">
      <c r="A616" s="30" t="str">
        <f t="shared" si="47"/>
        <v xml:space="preserve"> </v>
      </c>
      <c r="B616" s="33"/>
      <c r="C616" s="31"/>
      <c r="F616" s="47" t="str">
        <f t="shared" si="44"/>
        <v xml:space="preserve"> </v>
      </c>
      <c r="G616" s="45" t="str">
        <f t="shared" si="45"/>
        <v xml:space="preserve"> </v>
      </c>
      <c r="H616" s="45" t="str">
        <f>IFERROR(IF(ISNUMBER(I616),(IF(I616&lt;('Steps 1+2'!$H$11),((I616/('Steps 1+2'!$H$11))*3+1),((I616-('Steps 1+2'!$H$11))/(('Steps 1+2'!$E$17)-('Steps 1+2'!$H$11))*2+4)))," ")," ")</f>
        <v xml:space="preserve"> </v>
      </c>
      <c r="I616" s="46" t="str">
        <f t="shared" si="46"/>
        <v xml:space="preserve"> </v>
      </c>
    </row>
    <row r="617" spans="1:9" ht="16" customHeight="1">
      <c r="A617" s="30" t="str">
        <f t="shared" si="47"/>
        <v xml:space="preserve"> </v>
      </c>
      <c r="B617" s="33"/>
      <c r="C617" s="31"/>
      <c r="F617" s="47" t="str">
        <f t="shared" si="44"/>
        <v xml:space="preserve"> </v>
      </c>
      <c r="G617" s="45" t="str">
        <f t="shared" si="45"/>
        <v xml:space="preserve"> </v>
      </c>
      <c r="H617" s="45" t="str">
        <f>IFERROR(IF(ISNUMBER(I617),(IF(I617&lt;('Steps 1+2'!$H$11),((I617/('Steps 1+2'!$H$11))*3+1),((I617-('Steps 1+2'!$H$11))/(('Steps 1+2'!$E$17)-('Steps 1+2'!$H$11))*2+4)))," ")," ")</f>
        <v xml:space="preserve"> </v>
      </c>
      <c r="I617" s="46" t="str">
        <f t="shared" si="46"/>
        <v xml:space="preserve"> </v>
      </c>
    </row>
    <row r="618" spans="1:9" ht="16" customHeight="1">
      <c r="A618" s="30" t="str">
        <f t="shared" si="47"/>
        <v xml:space="preserve"> </v>
      </c>
      <c r="B618" s="33"/>
      <c r="C618" s="31"/>
      <c r="F618" s="47" t="str">
        <f t="shared" si="44"/>
        <v xml:space="preserve"> </v>
      </c>
      <c r="G618" s="45" t="str">
        <f t="shared" si="45"/>
        <v xml:space="preserve"> </v>
      </c>
      <c r="H618" s="45" t="str">
        <f>IFERROR(IF(ISNUMBER(I618),(IF(I618&lt;('Steps 1+2'!$H$11),((I618/('Steps 1+2'!$H$11))*3+1),((I618-('Steps 1+2'!$H$11))/(('Steps 1+2'!$E$17)-('Steps 1+2'!$H$11))*2+4)))," ")," ")</f>
        <v xml:space="preserve"> </v>
      </c>
      <c r="I618" s="46" t="str">
        <f t="shared" si="46"/>
        <v xml:space="preserve"> </v>
      </c>
    </row>
    <row r="619" spans="1:9" ht="16" customHeight="1">
      <c r="A619" s="30" t="str">
        <f t="shared" si="47"/>
        <v xml:space="preserve"> </v>
      </c>
      <c r="B619" s="33"/>
      <c r="C619" s="31"/>
      <c r="F619" s="47" t="str">
        <f t="shared" si="44"/>
        <v xml:space="preserve"> </v>
      </c>
      <c r="G619" s="45" t="str">
        <f t="shared" si="45"/>
        <v xml:space="preserve"> </v>
      </c>
      <c r="H619" s="45" t="str">
        <f>IFERROR(IF(ISNUMBER(I619),(IF(I619&lt;('Steps 1+2'!$H$11),((I619/('Steps 1+2'!$H$11))*3+1),((I619-('Steps 1+2'!$H$11))/(('Steps 1+2'!$E$17)-('Steps 1+2'!$H$11))*2+4)))," ")," ")</f>
        <v xml:space="preserve"> </v>
      </c>
      <c r="I619" s="46" t="str">
        <f t="shared" si="46"/>
        <v xml:space="preserve"> </v>
      </c>
    </row>
    <row r="620" spans="1:9" ht="16" customHeight="1">
      <c r="A620" s="30" t="str">
        <f t="shared" si="47"/>
        <v xml:space="preserve"> </v>
      </c>
      <c r="B620" s="33"/>
      <c r="C620" s="31"/>
      <c r="F620" s="47" t="str">
        <f t="shared" si="44"/>
        <v xml:space="preserve"> </v>
      </c>
      <c r="G620" s="45" t="str">
        <f t="shared" si="45"/>
        <v xml:space="preserve"> </v>
      </c>
      <c r="H620" s="45" t="str">
        <f>IFERROR(IF(ISNUMBER(I620),(IF(I620&lt;('Steps 1+2'!$H$11),((I620/('Steps 1+2'!$H$11))*3+1),((I620-('Steps 1+2'!$H$11))/(('Steps 1+2'!$E$17)-('Steps 1+2'!$H$11))*2+4)))," ")," ")</f>
        <v xml:space="preserve"> </v>
      </c>
      <c r="I620" s="46" t="str">
        <f t="shared" si="46"/>
        <v xml:space="preserve"> </v>
      </c>
    </row>
    <row r="621" spans="1:9" ht="16" customHeight="1">
      <c r="A621" s="30" t="str">
        <f t="shared" si="47"/>
        <v xml:space="preserve"> </v>
      </c>
      <c r="B621" s="33"/>
      <c r="C621" s="31"/>
      <c r="F621" s="47" t="str">
        <f t="shared" si="44"/>
        <v xml:space="preserve"> </v>
      </c>
      <c r="G621" s="45" t="str">
        <f t="shared" si="45"/>
        <v xml:space="preserve"> </v>
      </c>
      <c r="H621" s="45" t="str">
        <f>IFERROR(IF(ISNUMBER(I621),(IF(I621&lt;('Steps 1+2'!$H$11),((I621/('Steps 1+2'!$H$11))*3+1),((I621-('Steps 1+2'!$H$11))/(('Steps 1+2'!$E$17)-('Steps 1+2'!$H$11))*2+4)))," ")," ")</f>
        <v xml:space="preserve"> </v>
      </c>
      <c r="I621" s="46" t="str">
        <f t="shared" si="46"/>
        <v xml:space="preserve"> </v>
      </c>
    </row>
    <row r="622" spans="1:9" ht="16" customHeight="1">
      <c r="A622" s="30" t="str">
        <f t="shared" si="47"/>
        <v xml:space="preserve"> </v>
      </c>
      <c r="B622" s="33"/>
      <c r="C622" s="31"/>
      <c r="F622" s="47" t="str">
        <f t="shared" si="44"/>
        <v xml:space="preserve"> </v>
      </c>
      <c r="G622" s="45" t="str">
        <f t="shared" si="45"/>
        <v xml:space="preserve"> </v>
      </c>
      <c r="H622" s="45" t="str">
        <f>IFERROR(IF(ISNUMBER(I622),(IF(I622&lt;('Steps 1+2'!$H$11),((I622/('Steps 1+2'!$H$11))*3+1),((I622-('Steps 1+2'!$H$11))/(('Steps 1+2'!$E$17)-('Steps 1+2'!$H$11))*2+4)))," ")," ")</f>
        <v xml:space="preserve"> </v>
      </c>
      <c r="I622" s="46" t="str">
        <f t="shared" si="46"/>
        <v xml:space="preserve"> </v>
      </c>
    </row>
    <row r="623" spans="1:9" ht="16" customHeight="1">
      <c r="A623" s="30" t="str">
        <f t="shared" si="47"/>
        <v xml:space="preserve"> </v>
      </c>
      <c r="B623" s="33"/>
      <c r="C623" s="31"/>
      <c r="F623" s="47" t="str">
        <f t="shared" si="44"/>
        <v xml:space="preserve"> </v>
      </c>
      <c r="G623" s="45" t="str">
        <f t="shared" si="45"/>
        <v xml:space="preserve"> </v>
      </c>
      <c r="H623" s="45" t="str">
        <f>IFERROR(IF(ISNUMBER(I623),(IF(I623&lt;('Steps 1+2'!$H$11),((I623/('Steps 1+2'!$H$11))*3+1),((I623-('Steps 1+2'!$H$11))/(('Steps 1+2'!$E$17)-('Steps 1+2'!$H$11))*2+4)))," ")," ")</f>
        <v xml:space="preserve"> </v>
      </c>
      <c r="I623" s="46" t="str">
        <f t="shared" si="46"/>
        <v xml:space="preserve"> </v>
      </c>
    </row>
    <row r="624" spans="1:9" ht="16" customHeight="1">
      <c r="A624" s="30" t="str">
        <f t="shared" si="47"/>
        <v xml:space="preserve"> </v>
      </c>
      <c r="B624" s="33"/>
      <c r="C624" s="31"/>
      <c r="F624" s="47" t="str">
        <f t="shared" si="44"/>
        <v xml:space="preserve"> </v>
      </c>
      <c r="G624" s="45" t="str">
        <f t="shared" si="45"/>
        <v xml:space="preserve"> </v>
      </c>
      <c r="H624" s="45" t="str">
        <f>IFERROR(IF(ISNUMBER(I624),(IF(I624&lt;('Steps 1+2'!$H$11),((I624/('Steps 1+2'!$H$11))*3+1),((I624-('Steps 1+2'!$H$11))/(('Steps 1+2'!$E$17)-('Steps 1+2'!$H$11))*2+4)))," ")," ")</f>
        <v xml:space="preserve"> </v>
      </c>
      <c r="I624" s="46" t="str">
        <f t="shared" si="46"/>
        <v xml:space="preserve"> </v>
      </c>
    </row>
    <row r="625" spans="1:9" ht="16" customHeight="1">
      <c r="A625" s="30" t="str">
        <f t="shared" si="47"/>
        <v xml:space="preserve"> </v>
      </c>
      <c r="B625" s="33"/>
      <c r="C625" s="31"/>
      <c r="F625" s="47" t="str">
        <f t="shared" si="44"/>
        <v xml:space="preserve"> </v>
      </c>
      <c r="G625" s="45" t="str">
        <f t="shared" si="45"/>
        <v xml:space="preserve"> </v>
      </c>
      <c r="H625" s="45" t="str">
        <f>IFERROR(IF(ISNUMBER(I625),(IF(I625&lt;('Steps 1+2'!$H$11),((I625/('Steps 1+2'!$H$11))*3+1),((I625-('Steps 1+2'!$H$11))/(('Steps 1+2'!$E$17)-('Steps 1+2'!$H$11))*2+4)))," ")," ")</f>
        <v xml:space="preserve"> </v>
      </c>
      <c r="I625" s="46" t="str">
        <f t="shared" si="46"/>
        <v xml:space="preserve"> </v>
      </c>
    </row>
    <row r="626" spans="1:9" ht="16" customHeight="1">
      <c r="A626" s="30" t="str">
        <f t="shared" si="47"/>
        <v xml:space="preserve"> </v>
      </c>
      <c r="B626" s="33"/>
      <c r="C626" s="31"/>
      <c r="F626" s="47" t="str">
        <f t="shared" si="44"/>
        <v xml:space="preserve"> </v>
      </c>
      <c r="G626" s="45" t="str">
        <f t="shared" si="45"/>
        <v xml:space="preserve"> </v>
      </c>
      <c r="H626" s="45" t="str">
        <f>IFERROR(IF(ISNUMBER(I626),(IF(I626&lt;('Steps 1+2'!$H$11),((I626/('Steps 1+2'!$H$11))*3+1),((I626-('Steps 1+2'!$H$11))/(('Steps 1+2'!$E$17)-('Steps 1+2'!$H$11))*2+4)))," ")," ")</f>
        <v xml:space="preserve"> </v>
      </c>
      <c r="I626" s="46" t="str">
        <f t="shared" si="46"/>
        <v xml:space="preserve"> </v>
      </c>
    </row>
    <row r="627" spans="1:9" ht="16" customHeight="1">
      <c r="A627" s="30" t="str">
        <f t="shared" si="47"/>
        <v xml:space="preserve"> </v>
      </c>
      <c r="B627" s="33"/>
      <c r="C627" s="31"/>
      <c r="F627" s="47" t="str">
        <f t="shared" si="44"/>
        <v xml:space="preserve"> </v>
      </c>
      <c r="G627" s="45" t="str">
        <f t="shared" si="45"/>
        <v xml:space="preserve"> </v>
      </c>
      <c r="H627" s="45" t="str">
        <f>IFERROR(IF(ISNUMBER(I627),(IF(I627&lt;('Steps 1+2'!$H$11),((I627/('Steps 1+2'!$H$11))*3+1),((I627-('Steps 1+2'!$H$11))/(('Steps 1+2'!$E$17)-('Steps 1+2'!$H$11))*2+4)))," ")," ")</f>
        <v xml:space="preserve"> </v>
      </c>
      <c r="I627" s="46" t="str">
        <f t="shared" si="46"/>
        <v xml:space="preserve"> </v>
      </c>
    </row>
    <row r="628" spans="1:9" ht="16" customHeight="1">
      <c r="A628" s="30" t="str">
        <f t="shared" si="47"/>
        <v xml:space="preserve"> </v>
      </c>
      <c r="B628" s="33"/>
      <c r="C628" s="31"/>
      <c r="F628" s="47" t="str">
        <f t="shared" si="44"/>
        <v xml:space="preserve"> </v>
      </c>
      <c r="G628" s="45" t="str">
        <f t="shared" si="45"/>
        <v xml:space="preserve"> </v>
      </c>
      <c r="H628" s="45" t="str">
        <f>IFERROR(IF(ISNUMBER(I628),(IF(I628&lt;('Steps 1+2'!$H$11),((I628/('Steps 1+2'!$H$11))*3+1),((I628-('Steps 1+2'!$H$11))/(('Steps 1+2'!$E$17)-('Steps 1+2'!$H$11))*2+4)))," ")," ")</f>
        <v xml:space="preserve"> </v>
      </c>
      <c r="I628" s="46" t="str">
        <f t="shared" si="46"/>
        <v xml:space="preserve"> </v>
      </c>
    </row>
    <row r="629" spans="1:9" ht="16" customHeight="1">
      <c r="A629" s="30" t="str">
        <f t="shared" si="47"/>
        <v xml:space="preserve"> </v>
      </c>
      <c r="B629" s="33"/>
      <c r="C629" s="31"/>
      <c r="F629" s="47" t="str">
        <f t="shared" si="44"/>
        <v xml:space="preserve"> </v>
      </c>
      <c r="G629" s="45" t="str">
        <f t="shared" si="45"/>
        <v xml:space="preserve"> </v>
      </c>
      <c r="H629" s="45" t="str">
        <f>IFERROR(IF(ISNUMBER(I629),(IF(I629&lt;('Steps 1+2'!$H$11),((I629/('Steps 1+2'!$H$11))*3+1),((I629-('Steps 1+2'!$H$11))/(('Steps 1+2'!$E$17)-('Steps 1+2'!$H$11))*2+4)))," ")," ")</f>
        <v xml:space="preserve"> </v>
      </c>
      <c r="I629" s="46" t="str">
        <f t="shared" si="46"/>
        <v xml:space="preserve"> </v>
      </c>
    </row>
    <row r="630" spans="1:9" ht="16" customHeight="1">
      <c r="A630" s="30" t="str">
        <f t="shared" si="47"/>
        <v xml:space="preserve"> </v>
      </c>
      <c r="B630" s="33"/>
      <c r="C630" s="31"/>
      <c r="F630" s="47" t="str">
        <f t="shared" si="44"/>
        <v xml:space="preserve"> </v>
      </c>
      <c r="G630" s="45" t="str">
        <f t="shared" si="45"/>
        <v xml:space="preserve"> </v>
      </c>
      <c r="H630" s="45" t="str">
        <f>IFERROR(IF(ISNUMBER(I630),(IF(I630&lt;('Steps 1+2'!$H$11),((I630/('Steps 1+2'!$H$11))*3+1),((I630-('Steps 1+2'!$H$11))/(('Steps 1+2'!$E$17)-('Steps 1+2'!$H$11))*2+4)))," ")," ")</f>
        <v xml:space="preserve"> </v>
      </c>
      <c r="I630" s="46" t="str">
        <f t="shared" si="46"/>
        <v xml:space="preserve"> </v>
      </c>
    </row>
    <row r="631" spans="1:9" ht="16" customHeight="1">
      <c r="A631" s="30" t="str">
        <f t="shared" si="47"/>
        <v xml:space="preserve"> </v>
      </c>
      <c r="B631" s="33"/>
      <c r="C631" s="31"/>
      <c r="F631" s="47" t="str">
        <f t="shared" si="44"/>
        <v xml:space="preserve"> </v>
      </c>
      <c r="G631" s="45" t="str">
        <f t="shared" si="45"/>
        <v xml:space="preserve"> </v>
      </c>
      <c r="H631" s="45" t="str">
        <f>IFERROR(IF(ISNUMBER(I631),(IF(I631&lt;('Steps 1+2'!$H$11),((I631/('Steps 1+2'!$H$11))*3+1),((I631-('Steps 1+2'!$H$11))/(('Steps 1+2'!$E$17)-('Steps 1+2'!$H$11))*2+4)))," ")," ")</f>
        <v xml:space="preserve"> </v>
      </c>
      <c r="I631" s="46" t="str">
        <f t="shared" si="46"/>
        <v xml:space="preserve"> </v>
      </c>
    </row>
    <row r="632" spans="1:9" ht="16" customHeight="1">
      <c r="A632" s="30" t="str">
        <f t="shared" si="47"/>
        <v xml:space="preserve"> </v>
      </c>
      <c r="B632" s="33"/>
      <c r="C632" s="31"/>
      <c r="F632" s="47" t="str">
        <f t="shared" si="44"/>
        <v xml:space="preserve"> </v>
      </c>
      <c r="G632" s="45" t="str">
        <f t="shared" si="45"/>
        <v xml:space="preserve"> </v>
      </c>
      <c r="H632" s="45" t="str">
        <f>IFERROR(IF(ISNUMBER(I632),(IF(I632&lt;('Steps 1+2'!$H$11),((I632/('Steps 1+2'!$H$11))*3+1),((I632-('Steps 1+2'!$H$11))/(('Steps 1+2'!$E$17)-('Steps 1+2'!$H$11))*2+4)))," ")," ")</f>
        <v xml:space="preserve"> </v>
      </c>
      <c r="I632" s="46" t="str">
        <f t="shared" si="46"/>
        <v xml:space="preserve"> </v>
      </c>
    </row>
    <row r="633" spans="1:9" ht="16" customHeight="1">
      <c r="A633" s="30" t="str">
        <f t="shared" si="47"/>
        <v xml:space="preserve"> </v>
      </c>
      <c r="B633" s="33"/>
      <c r="C633" s="31"/>
      <c r="F633" s="47" t="str">
        <f t="shared" si="44"/>
        <v xml:space="preserve"> </v>
      </c>
      <c r="G633" s="45" t="str">
        <f t="shared" si="45"/>
        <v xml:space="preserve"> </v>
      </c>
      <c r="H633" s="45" t="str">
        <f>IFERROR(IF(ISNUMBER(I633),(IF(I633&lt;('Steps 1+2'!$H$11),((I633/('Steps 1+2'!$H$11))*3+1),((I633-('Steps 1+2'!$H$11))/(('Steps 1+2'!$E$17)-('Steps 1+2'!$H$11))*2+4)))," ")," ")</f>
        <v xml:space="preserve"> </v>
      </c>
      <c r="I633" s="46" t="str">
        <f t="shared" si="46"/>
        <v xml:space="preserve"> </v>
      </c>
    </row>
    <row r="634" spans="1:9" ht="16" customHeight="1">
      <c r="A634" s="30" t="str">
        <f t="shared" si="47"/>
        <v xml:space="preserve"> </v>
      </c>
      <c r="B634" s="33"/>
      <c r="C634" s="31"/>
      <c r="F634" s="47" t="str">
        <f t="shared" si="44"/>
        <v xml:space="preserve"> </v>
      </c>
      <c r="G634" s="45" t="str">
        <f t="shared" si="45"/>
        <v xml:space="preserve"> </v>
      </c>
      <c r="H634" s="45" t="str">
        <f>IFERROR(IF(ISNUMBER(I634),(IF(I634&lt;('Steps 1+2'!$H$11),((I634/('Steps 1+2'!$H$11))*3+1),((I634-('Steps 1+2'!$H$11))/(('Steps 1+2'!$E$17)-('Steps 1+2'!$H$11))*2+4)))," ")," ")</f>
        <v xml:space="preserve"> </v>
      </c>
      <c r="I634" s="46" t="str">
        <f t="shared" si="46"/>
        <v xml:space="preserve"> </v>
      </c>
    </row>
    <row r="635" spans="1:9" ht="16" customHeight="1">
      <c r="A635" s="30" t="str">
        <f t="shared" si="47"/>
        <v xml:space="preserve"> </v>
      </c>
      <c r="B635" s="33"/>
      <c r="C635" s="31"/>
      <c r="F635" s="47" t="str">
        <f t="shared" si="44"/>
        <v xml:space="preserve"> </v>
      </c>
      <c r="G635" s="45" t="str">
        <f t="shared" si="45"/>
        <v xml:space="preserve"> </v>
      </c>
      <c r="H635" s="45" t="str">
        <f>IFERROR(IF(ISNUMBER(I635),(IF(I635&lt;('Steps 1+2'!$H$11),((I635/('Steps 1+2'!$H$11))*3+1),((I635-('Steps 1+2'!$H$11))/(('Steps 1+2'!$E$17)-('Steps 1+2'!$H$11))*2+4)))," ")," ")</f>
        <v xml:space="preserve"> </v>
      </c>
      <c r="I635" s="46" t="str">
        <f t="shared" si="46"/>
        <v xml:space="preserve"> </v>
      </c>
    </row>
    <row r="636" spans="1:9" ht="16" customHeight="1">
      <c r="A636" s="30" t="str">
        <f t="shared" si="47"/>
        <v xml:space="preserve"> </v>
      </c>
      <c r="B636" s="33"/>
      <c r="C636" s="31"/>
      <c r="F636" s="47" t="str">
        <f t="shared" si="44"/>
        <v xml:space="preserve"> </v>
      </c>
      <c r="G636" s="45" t="str">
        <f t="shared" si="45"/>
        <v xml:space="preserve"> </v>
      </c>
      <c r="H636" s="45" t="str">
        <f>IFERROR(IF(ISNUMBER(I636),(IF(I636&lt;('Steps 1+2'!$H$11),((I636/('Steps 1+2'!$H$11))*3+1),((I636-('Steps 1+2'!$H$11))/(('Steps 1+2'!$E$17)-('Steps 1+2'!$H$11))*2+4)))," ")," ")</f>
        <v xml:space="preserve"> </v>
      </c>
      <c r="I636" s="46" t="str">
        <f t="shared" si="46"/>
        <v xml:space="preserve"> </v>
      </c>
    </row>
    <row r="637" spans="1:9" ht="16" customHeight="1">
      <c r="A637" s="30" t="str">
        <f t="shared" si="47"/>
        <v xml:space="preserve"> </v>
      </c>
      <c r="B637" s="33"/>
      <c r="C637" s="31"/>
      <c r="F637" s="47" t="str">
        <f t="shared" si="44"/>
        <v xml:space="preserve"> </v>
      </c>
      <c r="G637" s="45" t="str">
        <f t="shared" si="45"/>
        <v xml:space="preserve"> </v>
      </c>
      <c r="H637" s="45" t="str">
        <f>IFERROR(IF(ISNUMBER(I637),(IF(I637&lt;('Steps 1+2'!$H$11),((I637/('Steps 1+2'!$H$11))*3+1),((I637-('Steps 1+2'!$H$11))/(('Steps 1+2'!$E$17)-('Steps 1+2'!$H$11))*2+4)))," ")," ")</f>
        <v xml:space="preserve"> </v>
      </c>
      <c r="I637" s="46" t="str">
        <f t="shared" si="46"/>
        <v xml:space="preserve"> </v>
      </c>
    </row>
    <row r="638" spans="1:9" ht="16" customHeight="1">
      <c r="A638" s="30" t="str">
        <f t="shared" si="47"/>
        <v xml:space="preserve"> </v>
      </c>
      <c r="B638" s="33"/>
      <c r="C638" s="31"/>
      <c r="F638" s="47" t="str">
        <f t="shared" si="44"/>
        <v xml:space="preserve"> </v>
      </c>
      <c r="G638" s="45" t="str">
        <f t="shared" si="45"/>
        <v xml:space="preserve"> </v>
      </c>
      <c r="H638" s="45" t="str">
        <f>IFERROR(IF(ISNUMBER(I638),(IF(I638&lt;('Steps 1+2'!$H$11),((I638/('Steps 1+2'!$H$11))*3+1),((I638-('Steps 1+2'!$H$11))/(('Steps 1+2'!$E$17)-('Steps 1+2'!$H$11))*2+4)))," ")," ")</f>
        <v xml:space="preserve"> </v>
      </c>
      <c r="I638" s="46" t="str">
        <f t="shared" si="46"/>
        <v xml:space="preserve"> </v>
      </c>
    </row>
    <row r="639" spans="1:9" ht="16" customHeight="1">
      <c r="A639" s="30" t="str">
        <f t="shared" si="47"/>
        <v xml:space="preserve"> </v>
      </c>
      <c r="B639" s="33"/>
      <c r="C639" s="31"/>
      <c r="F639" s="47" t="str">
        <f t="shared" si="44"/>
        <v xml:space="preserve"> </v>
      </c>
      <c r="G639" s="45" t="str">
        <f t="shared" si="45"/>
        <v xml:space="preserve"> </v>
      </c>
      <c r="H639" s="45" t="str">
        <f>IFERROR(IF(ISNUMBER(I639),(IF(I639&lt;('Steps 1+2'!$H$11),((I639/('Steps 1+2'!$H$11))*3+1),((I639-('Steps 1+2'!$H$11))/(('Steps 1+2'!$E$17)-('Steps 1+2'!$H$11))*2+4)))," ")," ")</f>
        <v xml:space="preserve"> </v>
      </c>
      <c r="I639" s="46" t="str">
        <f t="shared" si="46"/>
        <v xml:space="preserve"> </v>
      </c>
    </row>
    <row r="640" spans="1:9" ht="16" customHeight="1">
      <c r="A640" s="30" t="str">
        <f t="shared" si="47"/>
        <v xml:space="preserve"> </v>
      </c>
      <c r="B640" s="33"/>
      <c r="C640" s="31"/>
      <c r="F640" s="47" t="str">
        <f t="shared" si="44"/>
        <v xml:space="preserve"> </v>
      </c>
      <c r="G640" s="45" t="str">
        <f t="shared" si="45"/>
        <v xml:space="preserve"> </v>
      </c>
      <c r="H640" s="45" t="str">
        <f>IFERROR(IF(ISNUMBER(I640),(IF(I640&lt;('Steps 1+2'!$H$11),((I640/('Steps 1+2'!$H$11))*3+1),((I640-('Steps 1+2'!$H$11))/(('Steps 1+2'!$E$17)-('Steps 1+2'!$H$11))*2+4)))," ")," ")</f>
        <v xml:space="preserve"> </v>
      </c>
      <c r="I640" s="46" t="str">
        <f t="shared" si="46"/>
        <v xml:space="preserve"> </v>
      </c>
    </row>
    <row r="641" spans="1:9" ht="16" customHeight="1">
      <c r="A641" s="30" t="str">
        <f t="shared" si="47"/>
        <v xml:space="preserve"> </v>
      </c>
      <c r="B641" s="33"/>
      <c r="C641" s="31"/>
      <c r="F641" s="47" t="str">
        <f t="shared" si="44"/>
        <v xml:space="preserve"> </v>
      </c>
      <c r="G641" s="45" t="str">
        <f t="shared" si="45"/>
        <v xml:space="preserve"> </v>
      </c>
      <c r="H641" s="45" t="str">
        <f>IFERROR(IF(ISNUMBER(I641),(IF(I641&lt;('Steps 1+2'!$H$11),((I641/('Steps 1+2'!$H$11))*3+1),((I641-('Steps 1+2'!$H$11))/(('Steps 1+2'!$E$17)-('Steps 1+2'!$H$11))*2+4)))," ")," ")</f>
        <v xml:space="preserve"> </v>
      </c>
      <c r="I641" s="46" t="str">
        <f t="shared" si="46"/>
        <v xml:space="preserve"> </v>
      </c>
    </row>
    <row r="642" spans="1:9" ht="16" customHeight="1">
      <c r="A642" s="30" t="str">
        <f t="shared" si="47"/>
        <v xml:space="preserve"> </v>
      </c>
      <c r="B642" s="33"/>
      <c r="C642" s="31"/>
      <c r="F642" s="47" t="str">
        <f t="shared" si="44"/>
        <v xml:space="preserve"> </v>
      </c>
      <c r="G642" s="45" t="str">
        <f t="shared" si="45"/>
        <v xml:space="preserve"> </v>
      </c>
      <c r="H642" s="45" t="str">
        <f>IFERROR(IF(ISNUMBER(I642),(IF(I642&lt;('Steps 1+2'!$H$11),((I642/('Steps 1+2'!$H$11))*3+1),((I642-('Steps 1+2'!$H$11))/(('Steps 1+2'!$E$17)-('Steps 1+2'!$H$11))*2+4)))," ")," ")</f>
        <v xml:space="preserve"> </v>
      </c>
      <c r="I642" s="46" t="str">
        <f t="shared" si="46"/>
        <v xml:space="preserve"> </v>
      </c>
    </row>
    <row r="643" spans="1:9" ht="16" customHeight="1">
      <c r="A643" s="30" t="str">
        <f t="shared" si="47"/>
        <v xml:space="preserve"> </v>
      </c>
      <c r="B643" s="33"/>
      <c r="C643" s="31"/>
      <c r="F643" s="47" t="str">
        <f t="shared" si="44"/>
        <v xml:space="preserve"> </v>
      </c>
      <c r="G643" s="45" t="str">
        <f t="shared" si="45"/>
        <v xml:space="preserve"> </v>
      </c>
      <c r="H643" s="45" t="str">
        <f>IFERROR(IF(ISNUMBER(I643),(IF(I643&lt;('Steps 1+2'!$H$11),((I643/('Steps 1+2'!$H$11))*3+1),((I643-('Steps 1+2'!$H$11))/(('Steps 1+2'!$E$17)-('Steps 1+2'!$H$11))*2+4)))," ")," ")</f>
        <v xml:space="preserve"> </v>
      </c>
      <c r="I643" s="46" t="str">
        <f t="shared" si="46"/>
        <v xml:space="preserve"> </v>
      </c>
    </row>
    <row r="644" spans="1:9" ht="16" customHeight="1">
      <c r="A644" s="30" t="str">
        <f t="shared" si="47"/>
        <v xml:space="preserve"> </v>
      </c>
      <c r="B644" s="33"/>
      <c r="C644" s="31"/>
      <c r="F644" s="47" t="str">
        <f t="shared" si="44"/>
        <v xml:space="preserve"> </v>
      </c>
      <c r="G644" s="45" t="str">
        <f t="shared" si="45"/>
        <v xml:space="preserve"> </v>
      </c>
      <c r="H644" s="45" t="str">
        <f>IFERROR(IF(ISNUMBER(I644),(IF(I644&lt;('Steps 1+2'!$H$11),((I644/('Steps 1+2'!$H$11))*3+1),((I644-('Steps 1+2'!$H$11))/(('Steps 1+2'!$E$17)-('Steps 1+2'!$H$11))*2+4)))," ")," ")</f>
        <v xml:space="preserve"> </v>
      </c>
      <c r="I644" s="46" t="str">
        <f t="shared" si="46"/>
        <v xml:space="preserve"> </v>
      </c>
    </row>
    <row r="645" spans="1:9" ht="16" customHeight="1">
      <c r="A645" s="30" t="str">
        <f t="shared" si="47"/>
        <v xml:space="preserve"> </v>
      </c>
      <c r="B645" s="33"/>
      <c r="C645" s="31"/>
      <c r="F645" s="47" t="str">
        <f t="shared" si="44"/>
        <v xml:space="preserve"> </v>
      </c>
      <c r="G645" s="45" t="str">
        <f t="shared" si="45"/>
        <v xml:space="preserve"> </v>
      </c>
      <c r="H645" s="45" t="str">
        <f>IFERROR(IF(ISNUMBER(I645),(IF(I645&lt;('Steps 1+2'!$H$11),((I645/('Steps 1+2'!$H$11))*3+1),((I645-('Steps 1+2'!$H$11))/(('Steps 1+2'!$E$17)-('Steps 1+2'!$H$11))*2+4)))," ")," ")</f>
        <v xml:space="preserve"> </v>
      </c>
      <c r="I645" s="46" t="str">
        <f t="shared" si="46"/>
        <v xml:space="preserve"> </v>
      </c>
    </row>
    <row r="646" spans="1:9" ht="16" customHeight="1">
      <c r="A646" s="30" t="str">
        <f t="shared" si="47"/>
        <v xml:space="preserve"> </v>
      </c>
      <c r="B646" s="33"/>
      <c r="C646" s="31"/>
      <c r="F646" s="47" t="str">
        <f t="shared" si="44"/>
        <v xml:space="preserve"> </v>
      </c>
      <c r="G646" s="45" t="str">
        <f t="shared" si="45"/>
        <v xml:space="preserve"> </v>
      </c>
      <c r="H646" s="45" t="str">
        <f>IFERROR(IF(ISNUMBER(I646),(IF(I646&lt;('Steps 1+2'!$H$11),((I646/('Steps 1+2'!$H$11))*3+1),((I646-('Steps 1+2'!$H$11))/(('Steps 1+2'!$E$17)-('Steps 1+2'!$H$11))*2+4)))," ")," ")</f>
        <v xml:space="preserve"> </v>
      </c>
      <c r="I646" s="46" t="str">
        <f t="shared" si="46"/>
        <v xml:space="preserve"> </v>
      </c>
    </row>
    <row r="647" spans="1:9" ht="16" customHeight="1">
      <c r="A647" s="30" t="str">
        <f t="shared" si="47"/>
        <v xml:space="preserve"> </v>
      </c>
      <c r="B647" s="33"/>
      <c r="C647" s="31"/>
      <c r="F647" s="47" t="str">
        <f t="shared" si="44"/>
        <v xml:space="preserve"> </v>
      </c>
      <c r="G647" s="45" t="str">
        <f t="shared" si="45"/>
        <v xml:space="preserve"> </v>
      </c>
      <c r="H647" s="45" t="str">
        <f>IFERROR(IF(ISNUMBER(I647),(IF(I647&lt;('Steps 1+2'!$H$11),((I647/('Steps 1+2'!$H$11))*3+1),((I647-('Steps 1+2'!$H$11))/(('Steps 1+2'!$E$17)-('Steps 1+2'!$H$11))*2+4)))," ")," ")</f>
        <v xml:space="preserve"> </v>
      </c>
      <c r="I647" s="46" t="str">
        <f t="shared" si="46"/>
        <v xml:space="preserve"> </v>
      </c>
    </row>
    <row r="648" spans="1:9" ht="16" customHeight="1">
      <c r="A648" s="30" t="str">
        <f t="shared" si="47"/>
        <v xml:space="preserve"> </v>
      </c>
      <c r="B648" s="33"/>
      <c r="C648" s="31"/>
      <c r="F648" s="47" t="str">
        <f t="shared" si="44"/>
        <v xml:space="preserve"> </v>
      </c>
      <c r="G648" s="45" t="str">
        <f t="shared" si="45"/>
        <v xml:space="preserve"> </v>
      </c>
      <c r="H648" s="45" t="str">
        <f>IFERROR(IF(ISNUMBER(I648),(IF(I648&lt;('Steps 1+2'!$H$11),((I648/('Steps 1+2'!$H$11))*3+1),((I648-('Steps 1+2'!$H$11))/(('Steps 1+2'!$E$17)-('Steps 1+2'!$H$11))*2+4)))," ")," ")</f>
        <v xml:space="preserve"> </v>
      </c>
      <c r="I648" s="46" t="str">
        <f t="shared" si="46"/>
        <v xml:space="preserve"> </v>
      </c>
    </row>
    <row r="649" spans="1:9" ht="16" customHeight="1">
      <c r="A649" s="30" t="str">
        <f t="shared" si="47"/>
        <v xml:space="preserve"> </v>
      </c>
      <c r="B649" s="33"/>
      <c r="C649" s="31"/>
      <c r="F649" s="47" t="str">
        <f t="shared" si="44"/>
        <v xml:space="preserve"> </v>
      </c>
      <c r="G649" s="45" t="str">
        <f t="shared" si="45"/>
        <v xml:space="preserve"> </v>
      </c>
      <c r="H649" s="45" t="str">
        <f>IFERROR(IF(ISNUMBER(I649),(IF(I649&lt;('Steps 1+2'!$H$11),((I649/('Steps 1+2'!$H$11))*3+1),((I649-('Steps 1+2'!$H$11))/(('Steps 1+2'!$E$17)-('Steps 1+2'!$H$11))*2+4)))," ")," ")</f>
        <v xml:space="preserve"> </v>
      </c>
      <c r="I649" s="46" t="str">
        <f t="shared" si="46"/>
        <v xml:space="preserve"> </v>
      </c>
    </row>
    <row r="650" spans="1:9" ht="16" customHeight="1">
      <c r="A650" s="30" t="str">
        <f t="shared" si="47"/>
        <v xml:space="preserve"> </v>
      </c>
      <c r="B650" s="33"/>
      <c r="C650" s="31"/>
      <c r="F650" s="47" t="str">
        <f t="shared" si="44"/>
        <v xml:space="preserve"> </v>
      </c>
      <c r="G650" s="45" t="str">
        <f t="shared" si="45"/>
        <v xml:space="preserve"> </v>
      </c>
      <c r="H650" s="45" t="str">
        <f>IFERROR(IF(ISNUMBER(I650),(IF(I650&lt;('Steps 1+2'!$H$11),((I650/('Steps 1+2'!$H$11))*3+1),((I650-('Steps 1+2'!$H$11))/(('Steps 1+2'!$E$17)-('Steps 1+2'!$H$11))*2+4)))," ")," ")</f>
        <v xml:space="preserve"> </v>
      </c>
      <c r="I650" s="46" t="str">
        <f t="shared" si="46"/>
        <v xml:space="preserve"> </v>
      </c>
    </row>
    <row r="651" spans="1:9" ht="16" customHeight="1">
      <c r="A651" s="30" t="str">
        <f t="shared" si="47"/>
        <v xml:space="preserve"> </v>
      </c>
      <c r="B651" s="33"/>
      <c r="C651" s="31"/>
      <c r="F651" s="47" t="str">
        <f t="shared" si="44"/>
        <v xml:space="preserve"> </v>
      </c>
      <c r="G651" s="45" t="str">
        <f t="shared" si="45"/>
        <v xml:space="preserve"> </v>
      </c>
      <c r="H651" s="45" t="str">
        <f>IFERROR(IF(ISNUMBER(I651),(IF(I651&lt;('Steps 1+2'!$H$11),((I651/('Steps 1+2'!$H$11))*3+1),((I651-('Steps 1+2'!$H$11))/(('Steps 1+2'!$E$17)-('Steps 1+2'!$H$11))*2+4)))," ")," ")</f>
        <v xml:space="preserve"> </v>
      </c>
      <c r="I651" s="46" t="str">
        <f t="shared" si="46"/>
        <v xml:space="preserve"> </v>
      </c>
    </row>
    <row r="652" spans="1:9" ht="16" customHeight="1">
      <c r="A652" s="30" t="str">
        <f t="shared" si="47"/>
        <v xml:space="preserve"> </v>
      </c>
      <c r="B652" s="33"/>
      <c r="C652" s="31"/>
      <c r="F652" s="47" t="str">
        <f t="shared" si="44"/>
        <v xml:space="preserve"> </v>
      </c>
      <c r="G652" s="45" t="str">
        <f t="shared" si="45"/>
        <v xml:space="preserve"> </v>
      </c>
      <c r="H652" s="45" t="str">
        <f>IFERROR(IF(ISNUMBER(I652),(IF(I652&lt;('Steps 1+2'!$H$11),((I652/('Steps 1+2'!$H$11))*3+1),((I652-('Steps 1+2'!$H$11))/(('Steps 1+2'!$E$17)-('Steps 1+2'!$H$11))*2+4)))," ")," ")</f>
        <v xml:space="preserve"> </v>
      </c>
      <c r="I652" s="46" t="str">
        <f t="shared" si="46"/>
        <v xml:space="preserve"> </v>
      </c>
    </row>
    <row r="653" spans="1:9" ht="16" customHeight="1">
      <c r="A653" s="30" t="str">
        <f t="shared" si="47"/>
        <v xml:space="preserve"> </v>
      </c>
      <c r="B653" s="33"/>
      <c r="C653" s="31"/>
      <c r="F653" s="47" t="str">
        <f t="shared" si="44"/>
        <v xml:space="preserve"> </v>
      </c>
      <c r="G653" s="45" t="str">
        <f t="shared" si="45"/>
        <v xml:space="preserve"> </v>
      </c>
      <c r="H653" s="45" t="str">
        <f>IFERROR(IF(ISNUMBER(I653),(IF(I653&lt;('Steps 1+2'!$H$11),((I653/('Steps 1+2'!$H$11))*3+1),((I653-('Steps 1+2'!$H$11))/(('Steps 1+2'!$E$17)-('Steps 1+2'!$H$11))*2+4)))," ")," ")</f>
        <v xml:space="preserve"> </v>
      </c>
      <c r="I653" s="46" t="str">
        <f t="shared" si="46"/>
        <v xml:space="preserve"> </v>
      </c>
    </row>
    <row r="654" spans="1:9" ht="16" customHeight="1">
      <c r="A654" s="30" t="str">
        <f t="shared" si="47"/>
        <v xml:space="preserve"> </v>
      </c>
      <c r="B654" s="33"/>
      <c r="C654" s="31"/>
      <c r="F654" s="47" t="str">
        <f t="shared" si="44"/>
        <v xml:space="preserve"> </v>
      </c>
      <c r="G654" s="45" t="str">
        <f t="shared" si="45"/>
        <v xml:space="preserve"> </v>
      </c>
      <c r="H654" s="45" t="str">
        <f>IFERROR(IF(ISNUMBER(I654),(IF(I654&lt;('Steps 1+2'!$H$11),((I654/('Steps 1+2'!$H$11))*3+1),((I654-('Steps 1+2'!$H$11))/(('Steps 1+2'!$E$17)-('Steps 1+2'!$H$11))*2+4)))," ")," ")</f>
        <v xml:space="preserve"> </v>
      </c>
      <c r="I654" s="46" t="str">
        <f t="shared" si="46"/>
        <v xml:space="preserve"> </v>
      </c>
    </row>
    <row r="655" spans="1:9" ht="16" customHeight="1">
      <c r="A655" s="30" t="str">
        <f t="shared" si="47"/>
        <v xml:space="preserve"> </v>
      </c>
      <c r="B655" s="33"/>
      <c r="C655" s="31"/>
      <c r="F655" s="47" t="str">
        <f t="shared" si="44"/>
        <v xml:space="preserve"> </v>
      </c>
      <c r="G655" s="45" t="str">
        <f t="shared" si="45"/>
        <v xml:space="preserve"> </v>
      </c>
      <c r="H655" s="45" t="str">
        <f>IFERROR(IF(ISNUMBER(I655),(IF(I655&lt;('Steps 1+2'!$H$11),((I655/('Steps 1+2'!$H$11))*3+1),((I655-('Steps 1+2'!$H$11))/(('Steps 1+2'!$E$17)-('Steps 1+2'!$H$11))*2+4)))," ")," ")</f>
        <v xml:space="preserve"> </v>
      </c>
      <c r="I655" s="46" t="str">
        <f t="shared" si="46"/>
        <v xml:space="preserve"> </v>
      </c>
    </row>
    <row r="656" spans="1:9" ht="16" customHeight="1">
      <c r="A656" s="30" t="str">
        <f t="shared" si="47"/>
        <v xml:space="preserve"> </v>
      </c>
      <c r="B656" s="33"/>
      <c r="C656" s="31"/>
      <c r="F656" s="47" t="str">
        <f t="shared" ref="F656:F719" si="48">IFERROR(G656," ")</f>
        <v xml:space="preserve"> </v>
      </c>
      <c r="G656" s="45" t="str">
        <f t="shared" ref="G656:G719" si="49">IFERROR(IF(AND(H656&gt;6,ISNUMBER(H656)),6,IF(AND(H656&gt;3.5,H656&lt;4),3.5,ROUND(H656/5,1)*5))," ")</f>
        <v xml:space="preserve"> </v>
      </c>
      <c r="H656" s="45" t="str">
        <f>IFERROR(IF(ISNUMBER(I656),(IF(I656&lt;('Steps 1+2'!$H$11),((I656/('Steps 1+2'!$H$11))*3+1),((I656-('Steps 1+2'!$H$11))/(('Steps 1+2'!$E$17)-('Steps 1+2'!$H$11))*2+4)))," ")," ")</f>
        <v xml:space="preserve"> </v>
      </c>
      <c r="I656" s="46" t="str">
        <f t="shared" ref="I656:I719" si="50">IF(ISNUMBER(J656),SUM(J656:AB656)," ")</f>
        <v xml:space="preserve"> </v>
      </c>
    </row>
    <row r="657" spans="1:9" ht="16" customHeight="1">
      <c r="A657" s="30" t="str">
        <f t="shared" ref="A657:A720" si="51">(IF(ISTEXT(D657),A656+1," "))</f>
        <v xml:space="preserve"> </v>
      </c>
      <c r="B657" s="33"/>
      <c r="C657" s="31"/>
      <c r="F657" s="47" t="str">
        <f t="shared" si="48"/>
        <v xml:space="preserve"> </v>
      </c>
      <c r="G657" s="45" t="str">
        <f t="shared" si="49"/>
        <v xml:space="preserve"> </v>
      </c>
      <c r="H657" s="45" t="str">
        <f>IFERROR(IF(ISNUMBER(I657),(IF(I657&lt;('Steps 1+2'!$H$11),((I657/('Steps 1+2'!$H$11))*3+1),((I657-('Steps 1+2'!$H$11))/(('Steps 1+2'!$E$17)-('Steps 1+2'!$H$11))*2+4)))," ")," ")</f>
        <v xml:space="preserve"> </v>
      </c>
      <c r="I657" s="46" t="str">
        <f t="shared" si="50"/>
        <v xml:space="preserve"> </v>
      </c>
    </row>
    <row r="658" spans="1:9" ht="16" customHeight="1">
      <c r="A658" s="30" t="str">
        <f t="shared" si="51"/>
        <v xml:space="preserve"> </v>
      </c>
      <c r="B658" s="33"/>
      <c r="C658" s="31"/>
      <c r="F658" s="47" t="str">
        <f t="shared" si="48"/>
        <v xml:space="preserve"> </v>
      </c>
      <c r="G658" s="45" t="str">
        <f t="shared" si="49"/>
        <v xml:space="preserve"> </v>
      </c>
      <c r="H658" s="45" t="str">
        <f>IFERROR(IF(ISNUMBER(I658),(IF(I658&lt;('Steps 1+2'!$H$11),((I658/('Steps 1+2'!$H$11))*3+1),((I658-('Steps 1+2'!$H$11))/(('Steps 1+2'!$E$17)-('Steps 1+2'!$H$11))*2+4)))," ")," ")</f>
        <v xml:space="preserve"> </v>
      </c>
      <c r="I658" s="46" t="str">
        <f t="shared" si="50"/>
        <v xml:space="preserve"> </v>
      </c>
    </row>
    <row r="659" spans="1:9" ht="16" customHeight="1">
      <c r="A659" s="30" t="str">
        <f t="shared" si="51"/>
        <v xml:space="preserve"> </v>
      </c>
      <c r="B659" s="33"/>
      <c r="C659" s="31"/>
      <c r="F659" s="47" t="str">
        <f t="shared" si="48"/>
        <v xml:space="preserve"> </v>
      </c>
      <c r="G659" s="45" t="str">
        <f t="shared" si="49"/>
        <v xml:space="preserve"> </v>
      </c>
      <c r="H659" s="45" t="str">
        <f>IFERROR(IF(ISNUMBER(I659),(IF(I659&lt;('Steps 1+2'!$H$11),((I659/('Steps 1+2'!$H$11))*3+1),((I659-('Steps 1+2'!$H$11))/(('Steps 1+2'!$E$17)-('Steps 1+2'!$H$11))*2+4)))," ")," ")</f>
        <v xml:space="preserve"> </v>
      </c>
      <c r="I659" s="46" t="str">
        <f t="shared" si="50"/>
        <v xml:space="preserve"> </v>
      </c>
    </row>
    <row r="660" spans="1:9" ht="16" customHeight="1">
      <c r="A660" s="30" t="str">
        <f t="shared" si="51"/>
        <v xml:space="preserve"> </v>
      </c>
      <c r="B660" s="33"/>
      <c r="C660" s="31"/>
      <c r="F660" s="47" t="str">
        <f t="shared" si="48"/>
        <v xml:space="preserve"> </v>
      </c>
      <c r="G660" s="45" t="str">
        <f t="shared" si="49"/>
        <v xml:space="preserve"> </v>
      </c>
      <c r="H660" s="45" t="str">
        <f>IFERROR(IF(ISNUMBER(I660),(IF(I660&lt;('Steps 1+2'!$H$11),((I660/('Steps 1+2'!$H$11))*3+1),((I660-('Steps 1+2'!$H$11))/(('Steps 1+2'!$E$17)-('Steps 1+2'!$H$11))*2+4)))," ")," ")</f>
        <v xml:space="preserve"> </v>
      </c>
      <c r="I660" s="46" t="str">
        <f t="shared" si="50"/>
        <v xml:space="preserve"> </v>
      </c>
    </row>
    <row r="661" spans="1:9" ht="16" customHeight="1">
      <c r="A661" s="30" t="str">
        <f t="shared" si="51"/>
        <v xml:space="preserve"> </v>
      </c>
      <c r="B661" s="33"/>
      <c r="C661" s="31"/>
      <c r="F661" s="47" t="str">
        <f t="shared" si="48"/>
        <v xml:space="preserve"> </v>
      </c>
      <c r="G661" s="45" t="str">
        <f t="shared" si="49"/>
        <v xml:space="preserve"> </v>
      </c>
      <c r="H661" s="45" t="str">
        <f>IFERROR(IF(ISNUMBER(I661),(IF(I661&lt;('Steps 1+2'!$H$11),((I661/('Steps 1+2'!$H$11))*3+1),((I661-('Steps 1+2'!$H$11))/(('Steps 1+2'!$E$17)-('Steps 1+2'!$H$11))*2+4)))," ")," ")</f>
        <v xml:space="preserve"> </v>
      </c>
      <c r="I661" s="46" t="str">
        <f t="shared" si="50"/>
        <v xml:space="preserve"> </v>
      </c>
    </row>
    <row r="662" spans="1:9" ht="16" customHeight="1">
      <c r="A662" s="30" t="str">
        <f t="shared" si="51"/>
        <v xml:space="preserve"> </v>
      </c>
      <c r="B662" s="33"/>
      <c r="C662" s="31"/>
      <c r="F662" s="47" t="str">
        <f t="shared" si="48"/>
        <v xml:space="preserve"> </v>
      </c>
      <c r="G662" s="45" t="str">
        <f t="shared" si="49"/>
        <v xml:space="preserve"> </v>
      </c>
      <c r="H662" s="45" t="str">
        <f>IFERROR(IF(ISNUMBER(I662),(IF(I662&lt;('Steps 1+2'!$H$11),((I662/('Steps 1+2'!$H$11))*3+1),((I662-('Steps 1+2'!$H$11))/(('Steps 1+2'!$E$17)-('Steps 1+2'!$H$11))*2+4)))," ")," ")</f>
        <v xml:space="preserve"> </v>
      </c>
      <c r="I662" s="46" t="str">
        <f t="shared" si="50"/>
        <v xml:space="preserve"> </v>
      </c>
    </row>
    <row r="663" spans="1:9" ht="16" customHeight="1">
      <c r="A663" s="30" t="str">
        <f t="shared" si="51"/>
        <v xml:space="preserve"> </v>
      </c>
      <c r="B663" s="33"/>
      <c r="C663" s="31"/>
      <c r="F663" s="47" t="str">
        <f t="shared" si="48"/>
        <v xml:space="preserve"> </v>
      </c>
      <c r="G663" s="45" t="str">
        <f t="shared" si="49"/>
        <v xml:space="preserve"> </v>
      </c>
      <c r="H663" s="45" t="str">
        <f>IFERROR(IF(ISNUMBER(I663),(IF(I663&lt;('Steps 1+2'!$H$11),((I663/('Steps 1+2'!$H$11))*3+1),((I663-('Steps 1+2'!$H$11))/(('Steps 1+2'!$E$17)-('Steps 1+2'!$H$11))*2+4)))," ")," ")</f>
        <v xml:space="preserve"> </v>
      </c>
      <c r="I663" s="46" t="str">
        <f t="shared" si="50"/>
        <v xml:space="preserve"> </v>
      </c>
    </row>
    <row r="664" spans="1:9" ht="16" customHeight="1">
      <c r="A664" s="30" t="str">
        <f t="shared" si="51"/>
        <v xml:space="preserve"> </v>
      </c>
      <c r="B664" s="33"/>
      <c r="C664" s="31"/>
      <c r="F664" s="47" t="str">
        <f t="shared" si="48"/>
        <v xml:space="preserve"> </v>
      </c>
      <c r="G664" s="45" t="str">
        <f t="shared" si="49"/>
        <v xml:space="preserve"> </v>
      </c>
      <c r="H664" s="45" t="str">
        <f>IFERROR(IF(ISNUMBER(I664),(IF(I664&lt;('Steps 1+2'!$H$11),((I664/('Steps 1+2'!$H$11))*3+1),((I664-('Steps 1+2'!$H$11))/(('Steps 1+2'!$E$17)-('Steps 1+2'!$H$11))*2+4)))," ")," ")</f>
        <v xml:space="preserve"> </v>
      </c>
      <c r="I664" s="46" t="str">
        <f t="shared" si="50"/>
        <v xml:space="preserve"> </v>
      </c>
    </row>
    <row r="665" spans="1:9" ht="16" customHeight="1">
      <c r="A665" s="30" t="str">
        <f t="shared" si="51"/>
        <v xml:space="preserve"> </v>
      </c>
      <c r="B665" s="33"/>
      <c r="C665" s="31"/>
      <c r="F665" s="47" t="str">
        <f t="shared" si="48"/>
        <v xml:space="preserve"> </v>
      </c>
      <c r="G665" s="45" t="str">
        <f t="shared" si="49"/>
        <v xml:space="preserve"> </v>
      </c>
      <c r="H665" s="45" t="str">
        <f>IFERROR(IF(ISNUMBER(I665),(IF(I665&lt;('Steps 1+2'!$H$11),((I665/('Steps 1+2'!$H$11))*3+1),((I665-('Steps 1+2'!$H$11))/(('Steps 1+2'!$E$17)-('Steps 1+2'!$H$11))*2+4)))," ")," ")</f>
        <v xml:space="preserve"> </v>
      </c>
      <c r="I665" s="46" t="str">
        <f t="shared" si="50"/>
        <v xml:space="preserve"> </v>
      </c>
    </row>
    <row r="666" spans="1:9" ht="16" customHeight="1">
      <c r="A666" s="30" t="str">
        <f t="shared" si="51"/>
        <v xml:space="preserve"> </v>
      </c>
      <c r="B666" s="33"/>
      <c r="C666" s="31"/>
      <c r="F666" s="47" t="str">
        <f t="shared" si="48"/>
        <v xml:space="preserve"> </v>
      </c>
      <c r="G666" s="45" t="str">
        <f t="shared" si="49"/>
        <v xml:space="preserve"> </v>
      </c>
      <c r="H666" s="45" t="str">
        <f>IFERROR(IF(ISNUMBER(I666),(IF(I666&lt;('Steps 1+2'!$H$11),((I666/('Steps 1+2'!$H$11))*3+1),((I666-('Steps 1+2'!$H$11))/(('Steps 1+2'!$E$17)-('Steps 1+2'!$H$11))*2+4)))," ")," ")</f>
        <v xml:space="preserve"> </v>
      </c>
      <c r="I666" s="46" t="str">
        <f t="shared" si="50"/>
        <v xml:space="preserve"> </v>
      </c>
    </row>
    <row r="667" spans="1:9" ht="16" customHeight="1">
      <c r="A667" s="30" t="str">
        <f t="shared" si="51"/>
        <v xml:space="preserve"> </v>
      </c>
      <c r="B667" s="33"/>
      <c r="C667" s="31"/>
      <c r="F667" s="47" t="str">
        <f t="shared" si="48"/>
        <v xml:space="preserve"> </v>
      </c>
      <c r="G667" s="45" t="str">
        <f t="shared" si="49"/>
        <v xml:space="preserve"> </v>
      </c>
      <c r="H667" s="45" t="str">
        <f>IFERROR(IF(ISNUMBER(I667),(IF(I667&lt;('Steps 1+2'!$H$11),((I667/('Steps 1+2'!$H$11))*3+1),((I667-('Steps 1+2'!$H$11))/(('Steps 1+2'!$E$17)-('Steps 1+2'!$H$11))*2+4)))," ")," ")</f>
        <v xml:space="preserve"> </v>
      </c>
      <c r="I667" s="46" t="str">
        <f t="shared" si="50"/>
        <v xml:space="preserve"> </v>
      </c>
    </row>
    <row r="668" spans="1:9" ht="16" customHeight="1">
      <c r="A668" s="30" t="str">
        <f t="shared" si="51"/>
        <v xml:space="preserve"> </v>
      </c>
      <c r="B668" s="33"/>
      <c r="C668" s="31"/>
      <c r="F668" s="47" t="str">
        <f t="shared" si="48"/>
        <v xml:space="preserve"> </v>
      </c>
      <c r="G668" s="45" t="str">
        <f t="shared" si="49"/>
        <v xml:space="preserve"> </v>
      </c>
      <c r="H668" s="45" t="str">
        <f>IFERROR(IF(ISNUMBER(I668),(IF(I668&lt;('Steps 1+2'!$H$11),((I668/('Steps 1+2'!$H$11))*3+1),((I668-('Steps 1+2'!$H$11))/(('Steps 1+2'!$E$17)-('Steps 1+2'!$H$11))*2+4)))," ")," ")</f>
        <v xml:space="preserve"> </v>
      </c>
      <c r="I668" s="46" t="str">
        <f t="shared" si="50"/>
        <v xml:space="preserve"> </v>
      </c>
    </row>
    <row r="669" spans="1:9" ht="16" customHeight="1">
      <c r="A669" s="30" t="str">
        <f t="shared" si="51"/>
        <v xml:space="preserve"> </v>
      </c>
      <c r="B669" s="33"/>
      <c r="C669" s="31"/>
      <c r="F669" s="47" t="str">
        <f t="shared" si="48"/>
        <v xml:space="preserve"> </v>
      </c>
      <c r="G669" s="45" t="str">
        <f t="shared" si="49"/>
        <v xml:space="preserve"> </v>
      </c>
      <c r="H669" s="45" t="str">
        <f>IFERROR(IF(ISNUMBER(I669),(IF(I669&lt;('Steps 1+2'!$H$11),((I669/('Steps 1+2'!$H$11))*3+1),((I669-('Steps 1+2'!$H$11))/(('Steps 1+2'!$E$17)-('Steps 1+2'!$H$11))*2+4)))," ")," ")</f>
        <v xml:space="preserve"> </v>
      </c>
      <c r="I669" s="46" t="str">
        <f t="shared" si="50"/>
        <v xml:space="preserve"> </v>
      </c>
    </row>
    <row r="670" spans="1:9" ht="16" customHeight="1">
      <c r="A670" s="30" t="str">
        <f t="shared" si="51"/>
        <v xml:space="preserve"> </v>
      </c>
      <c r="B670" s="33"/>
      <c r="C670" s="31"/>
      <c r="F670" s="47" t="str">
        <f t="shared" si="48"/>
        <v xml:space="preserve"> </v>
      </c>
      <c r="G670" s="45" t="str">
        <f t="shared" si="49"/>
        <v xml:space="preserve"> </v>
      </c>
      <c r="H670" s="45" t="str">
        <f>IFERROR(IF(ISNUMBER(I670),(IF(I670&lt;('Steps 1+2'!$H$11),((I670/('Steps 1+2'!$H$11))*3+1),((I670-('Steps 1+2'!$H$11))/(('Steps 1+2'!$E$17)-('Steps 1+2'!$H$11))*2+4)))," ")," ")</f>
        <v xml:space="preserve"> </v>
      </c>
      <c r="I670" s="46" t="str">
        <f t="shared" si="50"/>
        <v xml:space="preserve"> </v>
      </c>
    </row>
    <row r="671" spans="1:9" ht="16" customHeight="1">
      <c r="A671" s="30" t="str">
        <f t="shared" si="51"/>
        <v xml:space="preserve"> </v>
      </c>
      <c r="B671" s="33"/>
      <c r="C671" s="31"/>
      <c r="F671" s="47" t="str">
        <f t="shared" si="48"/>
        <v xml:space="preserve"> </v>
      </c>
      <c r="G671" s="45" t="str">
        <f t="shared" si="49"/>
        <v xml:space="preserve"> </v>
      </c>
      <c r="H671" s="45" t="str">
        <f>IFERROR(IF(ISNUMBER(I671),(IF(I671&lt;('Steps 1+2'!$H$11),((I671/('Steps 1+2'!$H$11))*3+1),((I671-('Steps 1+2'!$H$11))/(('Steps 1+2'!$E$17)-('Steps 1+2'!$H$11))*2+4)))," ")," ")</f>
        <v xml:space="preserve"> </v>
      </c>
      <c r="I671" s="46" t="str">
        <f t="shared" si="50"/>
        <v xml:space="preserve"> </v>
      </c>
    </row>
    <row r="672" spans="1:9" ht="16" customHeight="1">
      <c r="A672" s="30" t="str">
        <f t="shared" si="51"/>
        <v xml:space="preserve"> </v>
      </c>
      <c r="B672" s="33"/>
      <c r="C672" s="31"/>
      <c r="F672" s="47" t="str">
        <f t="shared" si="48"/>
        <v xml:space="preserve"> </v>
      </c>
      <c r="G672" s="45" t="str">
        <f t="shared" si="49"/>
        <v xml:space="preserve"> </v>
      </c>
      <c r="H672" s="45" t="str">
        <f>IFERROR(IF(ISNUMBER(I672),(IF(I672&lt;('Steps 1+2'!$H$11),((I672/('Steps 1+2'!$H$11))*3+1),((I672-('Steps 1+2'!$H$11))/(('Steps 1+2'!$E$17)-('Steps 1+2'!$H$11))*2+4)))," ")," ")</f>
        <v xml:space="preserve"> </v>
      </c>
      <c r="I672" s="46" t="str">
        <f t="shared" si="50"/>
        <v xml:space="preserve"> </v>
      </c>
    </row>
    <row r="673" spans="1:9" ht="16" customHeight="1">
      <c r="A673" s="30" t="str">
        <f t="shared" si="51"/>
        <v xml:space="preserve"> </v>
      </c>
      <c r="B673" s="33"/>
      <c r="C673" s="31"/>
      <c r="F673" s="47" t="str">
        <f t="shared" si="48"/>
        <v xml:space="preserve"> </v>
      </c>
      <c r="G673" s="45" t="str">
        <f t="shared" si="49"/>
        <v xml:space="preserve"> </v>
      </c>
      <c r="H673" s="45" t="str">
        <f>IFERROR(IF(ISNUMBER(I673),(IF(I673&lt;('Steps 1+2'!$H$11),((I673/('Steps 1+2'!$H$11))*3+1),((I673-('Steps 1+2'!$H$11))/(('Steps 1+2'!$E$17)-('Steps 1+2'!$H$11))*2+4)))," ")," ")</f>
        <v xml:space="preserve"> </v>
      </c>
      <c r="I673" s="46" t="str">
        <f t="shared" si="50"/>
        <v xml:space="preserve"> </v>
      </c>
    </row>
    <row r="674" spans="1:9" ht="16" customHeight="1">
      <c r="A674" s="30" t="str">
        <f t="shared" si="51"/>
        <v xml:space="preserve"> </v>
      </c>
      <c r="B674" s="33"/>
      <c r="C674" s="31"/>
      <c r="F674" s="47" t="str">
        <f t="shared" si="48"/>
        <v xml:space="preserve"> </v>
      </c>
      <c r="G674" s="45" t="str">
        <f t="shared" si="49"/>
        <v xml:space="preserve"> </v>
      </c>
      <c r="H674" s="45" t="str">
        <f>IFERROR(IF(ISNUMBER(I674),(IF(I674&lt;('Steps 1+2'!$H$11),((I674/('Steps 1+2'!$H$11))*3+1),((I674-('Steps 1+2'!$H$11))/(('Steps 1+2'!$E$17)-('Steps 1+2'!$H$11))*2+4)))," ")," ")</f>
        <v xml:space="preserve"> </v>
      </c>
      <c r="I674" s="46" t="str">
        <f t="shared" si="50"/>
        <v xml:space="preserve"> </v>
      </c>
    </row>
    <row r="675" spans="1:9" ht="16" customHeight="1">
      <c r="A675" s="30" t="str">
        <f t="shared" si="51"/>
        <v xml:space="preserve"> </v>
      </c>
      <c r="B675" s="33"/>
      <c r="C675" s="31"/>
      <c r="F675" s="47" t="str">
        <f t="shared" si="48"/>
        <v xml:space="preserve"> </v>
      </c>
      <c r="G675" s="45" t="str">
        <f t="shared" si="49"/>
        <v xml:space="preserve"> </v>
      </c>
      <c r="H675" s="45" t="str">
        <f>IFERROR(IF(ISNUMBER(I675),(IF(I675&lt;('Steps 1+2'!$H$11),((I675/('Steps 1+2'!$H$11))*3+1),((I675-('Steps 1+2'!$H$11))/(('Steps 1+2'!$E$17)-('Steps 1+2'!$H$11))*2+4)))," ")," ")</f>
        <v xml:space="preserve"> </v>
      </c>
      <c r="I675" s="46" t="str">
        <f t="shared" si="50"/>
        <v xml:space="preserve"> </v>
      </c>
    </row>
    <row r="676" spans="1:9" ht="16" customHeight="1">
      <c r="A676" s="30" t="str">
        <f t="shared" si="51"/>
        <v xml:space="preserve"> </v>
      </c>
      <c r="B676" s="33"/>
      <c r="C676" s="31"/>
      <c r="F676" s="47" t="str">
        <f t="shared" si="48"/>
        <v xml:space="preserve"> </v>
      </c>
      <c r="G676" s="45" t="str">
        <f t="shared" si="49"/>
        <v xml:space="preserve"> </v>
      </c>
      <c r="H676" s="45" t="str">
        <f>IFERROR(IF(ISNUMBER(I676),(IF(I676&lt;('Steps 1+2'!$H$11),((I676/('Steps 1+2'!$H$11))*3+1),((I676-('Steps 1+2'!$H$11))/(('Steps 1+2'!$E$17)-('Steps 1+2'!$H$11))*2+4)))," ")," ")</f>
        <v xml:space="preserve"> </v>
      </c>
      <c r="I676" s="46" t="str">
        <f t="shared" si="50"/>
        <v xml:space="preserve"> </v>
      </c>
    </row>
    <row r="677" spans="1:9" ht="16" customHeight="1">
      <c r="A677" s="30" t="str">
        <f t="shared" si="51"/>
        <v xml:space="preserve"> </v>
      </c>
      <c r="B677" s="33"/>
      <c r="C677" s="31"/>
      <c r="F677" s="47" t="str">
        <f t="shared" si="48"/>
        <v xml:space="preserve"> </v>
      </c>
      <c r="G677" s="45" t="str">
        <f t="shared" si="49"/>
        <v xml:space="preserve"> </v>
      </c>
      <c r="H677" s="45" t="str">
        <f>IFERROR(IF(ISNUMBER(I677),(IF(I677&lt;('Steps 1+2'!$H$11),((I677/('Steps 1+2'!$H$11))*3+1),((I677-('Steps 1+2'!$H$11))/(('Steps 1+2'!$E$17)-('Steps 1+2'!$H$11))*2+4)))," ")," ")</f>
        <v xml:space="preserve"> </v>
      </c>
      <c r="I677" s="46" t="str">
        <f t="shared" si="50"/>
        <v xml:space="preserve"> </v>
      </c>
    </row>
    <row r="678" spans="1:9" ht="16" customHeight="1">
      <c r="A678" s="30" t="str">
        <f t="shared" si="51"/>
        <v xml:space="preserve"> </v>
      </c>
      <c r="B678" s="33"/>
      <c r="C678" s="31"/>
      <c r="F678" s="47" t="str">
        <f t="shared" si="48"/>
        <v xml:space="preserve"> </v>
      </c>
      <c r="G678" s="45" t="str">
        <f t="shared" si="49"/>
        <v xml:space="preserve"> </v>
      </c>
      <c r="H678" s="45" t="str">
        <f>IFERROR(IF(ISNUMBER(I678),(IF(I678&lt;('Steps 1+2'!$H$11),((I678/('Steps 1+2'!$H$11))*3+1),((I678-('Steps 1+2'!$H$11))/(('Steps 1+2'!$E$17)-('Steps 1+2'!$H$11))*2+4)))," ")," ")</f>
        <v xml:space="preserve"> </v>
      </c>
      <c r="I678" s="46" t="str">
        <f t="shared" si="50"/>
        <v xml:space="preserve"> </v>
      </c>
    </row>
    <row r="679" spans="1:9" ht="16" customHeight="1">
      <c r="A679" s="30" t="str">
        <f t="shared" si="51"/>
        <v xml:space="preserve"> </v>
      </c>
      <c r="B679" s="33"/>
      <c r="C679" s="31"/>
      <c r="F679" s="47" t="str">
        <f t="shared" si="48"/>
        <v xml:space="preserve"> </v>
      </c>
      <c r="G679" s="45" t="str">
        <f t="shared" si="49"/>
        <v xml:space="preserve"> </v>
      </c>
      <c r="H679" s="45" t="str">
        <f>IFERROR(IF(ISNUMBER(I679),(IF(I679&lt;('Steps 1+2'!$H$11),((I679/('Steps 1+2'!$H$11))*3+1),((I679-('Steps 1+2'!$H$11))/(('Steps 1+2'!$E$17)-('Steps 1+2'!$H$11))*2+4)))," ")," ")</f>
        <v xml:space="preserve"> </v>
      </c>
      <c r="I679" s="46" t="str">
        <f t="shared" si="50"/>
        <v xml:space="preserve"> </v>
      </c>
    </row>
    <row r="680" spans="1:9" ht="16" customHeight="1">
      <c r="A680" s="30" t="str">
        <f t="shared" si="51"/>
        <v xml:space="preserve"> </v>
      </c>
      <c r="B680" s="33"/>
      <c r="C680" s="31"/>
      <c r="F680" s="47" t="str">
        <f t="shared" si="48"/>
        <v xml:space="preserve"> </v>
      </c>
      <c r="G680" s="45" t="str">
        <f t="shared" si="49"/>
        <v xml:space="preserve"> </v>
      </c>
      <c r="H680" s="45" t="str">
        <f>IFERROR(IF(ISNUMBER(I680),(IF(I680&lt;('Steps 1+2'!$H$11),((I680/('Steps 1+2'!$H$11))*3+1),((I680-('Steps 1+2'!$H$11))/(('Steps 1+2'!$E$17)-('Steps 1+2'!$H$11))*2+4)))," ")," ")</f>
        <v xml:space="preserve"> </v>
      </c>
      <c r="I680" s="46" t="str">
        <f t="shared" si="50"/>
        <v xml:space="preserve"> </v>
      </c>
    </row>
    <row r="681" spans="1:9" ht="16" customHeight="1">
      <c r="A681" s="30" t="str">
        <f t="shared" si="51"/>
        <v xml:space="preserve"> </v>
      </c>
      <c r="B681" s="33"/>
      <c r="C681" s="31"/>
      <c r="F681" s="47" t="str">
        <f t="shared" si="48"/>
        <v xml:space="preserve"> </v>
      </c>
      <c r="G681" s="45" t="str">
        <f t="shared" si="49"/>
        <v xml:space="preserve"> </v>
      </c>
      <c r="H681" s="45" t="str">
        <f>IFERROR(IF(ISNUMBER(I681),(IF(I681&lt;('Steps 1+2'!$H$11),((I681/('Steps 1+2'!$H$11))*3+1),((I681-('Steps 1+2'!$H$11))/(('Steps 1+2'!$E$17)-('Steps 1+2'!$H$11))*2+4)))," ")," ")</f>
        <v xml:space="preserve"> </v>
      </c>
      <c r="I681" s="46" t="str">
        <f t="shared" si="50"/>
        <v xml:space="preserve"> </v>
      </c>
    </row>
    <row r="682" spans="1:9" ht="16" customHeight="1">
      <c r="A682" s="30" t="str">
        <f t="shared" si="51"/>
        <v xml:space="preserve"> </v>
      </c>
      <c r="B682" s="33"/>
      <c r="C682" s="31"/>
      <c r="F682" s="47" t="str">
        <f t="shared" si="48"/>
        <v xml:space="preserve"> </v>
      </c>
      <c r="G682" s="45" t="str">
        <f t="shared" si="49"/>
        <v xml:space="preserve"> </v>
      </c>
      <c r="H682" s="45" t="str">
        <f>IFERROR(IF(ISNUMBER(I682),(IF(I682&lt;('Steps 1+2'!$H$11),((I682/('Steps 1+2'!$H$11))*3+1),((I682-('Steps 1+2'!$H$11))/(('Steps 1+2'!$E$17)-('Steps 1+2'!$H$11))*2+4)))," ")," ")</f>
        <v xml:space="preserve"> </v>
      </c>
      <c r="I682" s="46" t="str">
        <f t="shared" si="50"/>
        <v xml:space="preserve"> </v>
      </c>
    </row>
    <row r="683" spans="1:9" ht="16" customHeight="1">
      <c r="A683" s="30" t="str">
        <f t="shared" si="51"/>
        <v xml:space="preserve"> </v>
      </c>
      <c r="B683" s="33"/>
      <c r="C683" s="31"/>
      <c r="F683" s="47" t="str">
        <f t="shared" si="48"/>
        <v xml:space="preserve"> </v>
      </c>
      <c r="G683" s="45" t="str">
        <f t="shared" si="49"/>
        <v xml:space="preserve"> </v>
      </c>
      <c r="H683" s="45" t="str">
        <f>IFERROR(IF(ISNUMBER(I683),(IF(I683&lt;('Steps 1+2'!$H$11),((I683/('Steps 1+2'!$H$11))*3+1),((I683-('Steps 1+2'!$H$11))/(('Steps 1+2'!$E$17)-('Steps 1+2'!$H$11))*2+4)))," ")," ")</f>
        <v xml:space="preserve"> </v>
      </c>
      <c r="I683" s="46" t="str">
        <f t="shared" si="50"/>
        <v xml:space="preserve"> </v>
      </c>
    </row>
    <row r="684" spans="1:9" ht="16" customHeight="1">
      <c r="A684" s="30" t="str">
        <f t="shared" si="51"/>
        <v xml:space="preserve"> </v>
      </c>
      <c r="B684" s="33"/>
      <c r="C684" s="31"/>
      <c r="F684" s="47" t="str">
        <f t="shared" si="48"/>
        <v xml:space="preserve"> </v>
      </c>
      <c r="G684" s="45" t="str">
        <f t="shared" si="49"/>
        <v xml:space="preserve"> </v>
      </c>
      <c r="H684" s="45" t="str">
        <f>IFERROR(IF(ISNUMBER(I684),(IF(I684&lt;('Steps 1+2'!$H$11),((I684/('Steps 1+2'!$H$11))*3+1),((I684-('Steps 1+2'!$H$11))/(('Steps 1+2'!$E$17)-('Steps 1+2'!$H$11))*2+4)))," ")," ")</f>
        <v xml:space="preserve"> </v>
      </c>
      <c r="I684" s="46" t="str">
        <f t="shared" si="50"/>
        <v xml:space="preserve"> </v>
      </c>
    </row>
    <row r="685" spans="1:9" ht="16" customHeight="1">
      <c r="A685" s="30" t="str">
        <f t="shared" si="51"/>
        <v xml:space="preserve"> </v>
      </c>
      <c r="B685" s="33"/>
      <c r="C685" s="31"/>
      <c r="F685" s="47" t="str">
        <f t="shared" si="48"/>
        <v xml:space="preserve"> </v>
      </c>
      <c r="G685" s="45" t="str">
        <f t="shared" si="49"/>
        <v xml:space="preserve"> </v>
      </c>
      <c r="H685" s="45" t="str">
        <f>IFERROR(IF(ISNUMBER(I685),(IF(I685&lt;('Steps 1+2'!$H$11),((I685/('Steps 1+2'!$H$11))*3+1),((I685-('Steps 1+2'!$H$11))/(('Steps 1+2'!$E$17)-('Steps 1+2'!$H$11))*2+4)))," ")," ")</f>
        <v xml:space="preserve"> </v>
      </c>
      <c r="I685" s="46" t="str">
        <f t="shared" si="50"/>
        <v xml:space="preserve"> </v>
      </c>
    </row>
    <row r="686" spans="1:9" ht="16" customHeight="1">
      <c r="A686" s="30" t="str">
        <f t="shared" si="51"/>
        <v xml:space="preserve"> </v>
      </c>
      <c r="B686" s="33"/>
      <c r="C686" s="31"/>
      <c r="F686" s="47" t="str">
        <f t="shared" si="48"/>
        <v xml:space="preserve"> </v>
      </c>
      <c r="G686" s="45" t="str">
        <f t="shared" si="49"/>
        <v xml:space="preserve"> </v>
      </c>
      <c r="H686" s="45" t="str">
        <f>IFERROR(IF(ISNUMBER(I686),(IF(I686&lt;('Steps 1+2'!$H$11),((I686/('Steps 1+2'!$H$11))*3+1),((I686-('Steps 1+2'!$H$11))/(('Steps 1+2'!$E$17)-('Steps 1+2'!$H$11))*2+4)))," ")," ")</f>
        <v xml:space="preserve"> </v>
      </c>
      <c r="I686" s="46" t="str">
        <f t="shared" si="50"/>
        <v xml:space="preserve"> </v>
      </c>
    </row>
    <row r="687" spans="1:9" ht="16" customHeight="1">
      <c r="A687" s="30" t="str">
        <f t="shared" si="51"/>
        <v xml:space="preserve"> </v>
      </c>
      <c r="B687" s="33"/>
      <c r="C687" s="31"/>
      <c r="F687" s="47" t="str">
        <f t="shared" si="48"/>
        <v xml:space="preserve"> </v>
      </c>
      <c r="G687" s="45" t="str">
        <f t="shared" si="49"/>
        <v xml:space="preserve"> </v>
      </c>
      <c r="H687" s="45" t="str">
        <f>IFERROR(IF(ISNUMBER(I687),(IF(I687&lt;('Steps 1+2'!$H$11),((I687/('Steps 1+2'!$H$11))*3+1),((I687-('Steps 1+2'!$H$11))/(('Steps 1+2'!$E$17)-('Steps 1+2'!$H$11))*2+4)))," ")," ")</f>
        <v xml:space="preserve"> </v>
      </c>
      <c r="I687" s="46" t="str">
        <f t="shared" si="50"/>
        <v xml:space="preserve"> </v>
      </c>
    </row>
    <row r="688" spans="1:9" ht="16" customHeight="1">
      <c r="A688" s="30" t="str">
        <f t="shared" si="51"/>
        <v xml:space="preserve"> </v>
      </c>
      <c r="B688" s="33"/>
      <c r="C688" s="31"/>
      <c r="F688" s="47" t="str">
        <f t="shared" si="48"/>
        <v xml:space="preserve"> </v>
      </c>
      <c r="G688" s="45" t="str">
        <f t="shared" si="49"/>
        <v xml:space="preserve"> </v>
      </c>
      <c r="H688" s="45" t="str">
        <f>IFERROR(IF(ISNUMBER(I688),(IF(I688&lt;('Steps 1+2'!$H$11),((I688/('Steps 1+2'!$H$11))*3+1),((I688-('Steps 1+2'!$H$11))/(('Steps 1+2'!$E$17)-('Steps 1+2'!$H$11))*2+4)))," ")," ")</f>
        <v xml:space="preserve"> </v>
      </c>
      <c r="I688" s="46" t="str">
        <f t="shared" si="50"/>
        <v xml:space="preserve"> </v>
      </c>
    </row>
    <row r="689" spans="1:9" ht="16" customHeight="1">
      <c r="A689" s="30" t="str">
        <f t="shared" si="51"/>
        <v xml:space="preserve"> </v>
      </c>
      <c r="B689" s="33"/>
      <c r="C689" s="31"/>
      <c r="F689" s="47" t="str">
        <f t="shared" si="48"/>
        <v xml:space="preserve"> </v>
      </c>
      <c r="G689" s="45" t="str">
        <f t="shared" si="49"/>
        <v xml:space="preserve"> </v>
      </c>
      <c r="H689" s="45" t="str">
        <f>IFERROR(IF(ISNUMBER(I689),(IF(I689&lt;('Steps 1+2'!$H$11),((I689/('Steps 1+2'!$H$11))*3+1),((I689-('Steps 1+2'!$H$11))/(('Steps 1+2'!$E$17)-('Steps 1+2'!$H$11))*2+4)))," ")," ")</f>
        <v xml:space="preserve"> </v>
      </c>
      <c r="I689" s="46" t="str">
        <f t="shared" si="50"/>
        <v xml:space="preserve"> </v>
      </c>
    </row>
    <row r="690" spans="1:9" ht="16" customHeight="1">
      <c r="A690" s="30" t="str">
        <f t="shared" si="51"/>
        <v xml:space="preserve"> </v>
      </c>
      <c r="B690" s="33"/>
      <c r="C690" s="31"/>
      <c r="F690" s="47" t="str">
        <f t="shared" si="48"/>
        <v xml:space="preserve"> </v>
      </c>
      <c r="G690" s="45" t="str">
        <f t="shared" si="49"/>
        <v xml:space="preserve"> </v>
      </c>
      <c r="H690" s="45" t="str">
        <f>IFERROR(IF(ISNUMBER(I690),(IF(I690&lt;('Steps 1+2'!$H$11),((I690/('Steps 1+2'!$H$11))*3+1),((I690-('Steps 1+2'!$H$11))/(('Steps 1+2'!$E$17)-('Steps 1+2'!$H$11))*2+4)))," ")," ")</f>
        <v xml:space="preserve"> </v>
      </c>
      <c r="I690" s="46" t="str">
        <f t="shared" si="50"/>
        <v xml:space="preserve"> </v>
      </c>
    </row>
    <row r="691" spans="1:9" ht="16" customHeight="1">
      <c r="A691" s="30" t="str">
        <f t="shared" si="51"/>
        <v xml:space="preserve"> </v>
      </c>
      <c r="B691" s="33"/>
      <c r="C691" s="31"/>
      <c r="F691" s="47" t="str">
        <f t="shared" si="48"/>
        <v xml:space="preserve"> </v>
      </c>
      <c r="G691" s="45" t="str">
        <f t="shared" si="49"/>
        <v xml:space="preserve"> </v>
      </c>
      <c r="H691" s="45" t="str">
        <f>IFERROR(IF(ISNUMBER(I691),(IF(I691&lt;('Steps 1+2'!$H$11),((I691/('Steps 1+2'!$H$11))*3+1),((I691-('Steps 1+2'!$H$11))/(('Steps 1+2'!$E$17)-('Steps 1+2'!$H$11))*2+4)))," ")," ")</f>
        <v xml:space="preserve"> </v>
      </c>
      <c r="I691" s="46" t="str">
        <f t="shared" si="50"/>
        <v xml:space="preserve"> </v>
      </c>
    </row>
    <row r="692" spans="1:9" ht="16" customHeight="1">
      <c r="A692" s="30" t="str">
        <f t="shared" si="51"/>
        <v xml:space="preserve"> </v>
      </c>
      <c r="B692" s="33"/>
      <c r="C692" s="31"/>
      <c r="F692" s="47" t="str">
        <f t="shared" si="48"/>
        <v xml:space="preserve"> </v>
      </c>
      <c r="G692" s="45" t="str">
        <f t="shared" si="49"/>
        <v xml:space="preserve"> </v>
      </c>
      <c r="H692" s="45" t="str">
        <f>IFERROR(IF(ISNUMBER(I692),(IF(I692&lt;('Steps 1+2'!$H$11),((I692/('Steps 1+2'!$H$11))*3+1),((I692-('Steps 1+2'!$H$11))/(('Steps 1+2'!$E$17)-('Steps 1+2'!$H$11))*2+4)))," ")," ")</f>
        <v xml:space="preserve"> </v>
      </c>
      <c r="I692" s="46" t="str">
        <f t="shared" si="50"/>
        <v xml:space="preserve"> </v>
      </c>
    </row>
    <row r="693" spans="1:9" ht="16" customHeight="1">
      <c r="A693" s="30" t="str">
        <f t="shared" si="51"/>
        <v xml:space="preserve"> </v>
      </c>
      <c r="B693" s="33"/>
      <c r="C693" s="31"/>
      <c r="F693" s="47" t="str">
        <f t="shared" si="48"/>
        <v xml:space="preserve"> </v>
      </c>
      <c r="G693" s="45" t="str">
        <f t="shared" si="49"/>
        <v xml:space="preserve"> </v>
      </c>
      <c r="H693" s="45" t="str">
        <f>IFERROR(IF(ISNUMBER(I693),(IF(I693&lt;('Steps 1+2'!$H$11),((I693/('Steps 1+2'!$H$11))*3+1),((I693-('Steps 1+2'!$H$11))/(('Steps 1+2'!$E$17)-('Steps 1+2'!$H$11))*2+4)))," ")," ")</f>
        <v xml:space="preserve"> </v>
      </c>
      <c r="I693" s="46" t="str">
        <f t="shared" si="50"/>
        <v xml:space="preserve"> </v>
      </c>
    </row>
    <row r="694" spans="1:9" ht="16" customHeight="1">
      <c r="A694" s="30" t="str">
        <f t="shared" si="51"/>
        <v xml:space="preserve"> </v>
      </c>
      <c r="B694" s="33"/>
      <c r="C694" s="31"/>
      <c r="F694" s="47" t="str">
        <f t="shared" si="48"/>
        <v xml:space="preserve"> </v>
      </c>
      <c r="G694" s="45" t="str">
        <f t="shared" si="49"/>
        <v xml:space="preserve"> </v>
      </c>
      <c r="H694" s="45" t="str">
        <f>IFERROR(IF(ISNUMBER(I694),(IF(I694&lt;('Steps 1+2'!$H$11),((I694/('Steps 1+2'!$H$11))*3+1),((I694-('Steps 1+2'!$H$11))/(('Steps 1+2'!$E$17)-('Steps 1+2'!$H$11))*2+4)))," ")," ")</f>
        <v xml:space="preserve"> </v>
      </c>
      <c r="I694" s="46" t="str">
        <f t="shared" si="50"/>
        <v xml:space="preserve"> </v>
      </c>
    </row>
    <row r="695" spans="1:9" ht="16" customHeight="1">
      <c r="A695" s="30" t="str">
        <f t="shared" si="51"/>
        <v xml:space="preserve"> </v>
      </c>
      <c r="B695" s="33"/>
      <c r="C695" s="31"/>
      <c r="F695" s="47" t="str">
        <f t="shared" si="48"/>
        <v xml:space="preserve"> </v>
      </c>
      <c r="G695" s="45" t="str">
        <f t="shared" si="49"/>
        <v xml:space="preserve"> </v>
      </c>
      <c r="H695" s="45" t="str">
        <f>IFERROR(IF(ISNUMBER(I695),(IF(I695&lt;('Steps 1+2'!$H$11),((I695/('Steps 1+2'!$H$11))*3+1),((I695-('Steps 1+2'!$H$11))/(('Steps 1+2'!$E$17)-('Steps 1+2'!$H$11))*2+4)))," ")," ")</f>
        <v xml:space="preserve"> </v>
      </c>
      <c r="I695" s="46" t="str">
        <f t="shared" si="50"/>
        <v xml:space="preserve"> </v>
      </c>
    </row>
    <row r="696" spans="1:9" ht="16" customHeight="1">
      <c r="A696" s="30" t="str">
        <f t="shared" si="51"/>
        <v xml:space="preserve"> </v>
      </c>
      <c r="B696" s="33"/>
      <c r="C696" s="31"/>
      <c r="F696" s="47" t="str">
        <f t="shared" si="48"/>
        <v xml:space="preserve"> </v>
      </c>
      <c r="G696" s="45" t="str">
        <f t="shared" si="49"/>
        <v xml:space="preserve"> </v>
      </c>
      <c r="H696" s="45" t="str">
        <f>IFERROR(IF(ISNUMBER(I696),(IF(I696&lt;('Steps 1+2'!$H$11),((I696/('Steps 1+2'!$H$11))*3+1),((I696-('Steps 1+2'!$H$11))/(('Steps 1+2'!$E$17)-('Steps 1+2'!$H$11))*2+4)))," ")," ")</f>
        <v xml:space="preserve"> </v>
      </c>
      <c r="I696" s="46" t="str">
        <f t="shared" si="50"/>
        <v xml:space="preserve"> </v>
      </c>
    </row>
    <row r="697" spans="1:9" ht="16" customHeight="1">
      <c r="A697" s="30" t="str">
        <f t="shared" si="51"/>
        <v xml:space="preserve"> </v>
      </c>
      <c r="B697" s="33"/>
      <c r="C697" s="31"/>
      <c r="F697" s="47" t="str">
        <f t="shared" si="48"/>
        <v xml:space="preserve"> </v>
      </c>
      <c r="G697" s="45" t="str">
        <f t="shared" si="49"/>
        <v xml:space="preserve"> </v>
      </c>
      <c r="H697" s="45" t="str">
        <f>IFERROR(IF(ISNUMBER(I697),(IF(I697&lt;('Steps 1+2'!$H$11),((I697/('Steps 1+2'!$H$11))*3+1),((I697-('Steps 1+2'!$H$11))/(('Steps 1+2'!$E$17)-('Steps 1+2'!$H$11))*2+4)))," ")," ")</f>
        <v xml:space="preserve"> </v>
      </c>
      <c r="I697" s="46" t="str">
        <f t="shared" si="50"/>
        <v xml:space="preserve"> </v>
      </c>
    </row>
    <row r="698" spans="1:9" ht="16" customHeight="1">
      <c r="A698" s="30" t="str">
        <f t="shared" si="51"/>
        <v xml:space="preserve"> </v>
      </c>
      <c r="B698" s="33"/>
      <c r="C698" s="31"/>
      <c r="F698" s="47" t="str">
        <f t="shared" si="48"/>
        <v xml:space="preserve"> </v>
      </c>
      <c r="G698" s="45" t="str">
        <f t="shared" si="49"/>
        <v xml:space="preserve"> </v>
      </c>
      <c r="H698" s="45" t="str">
        <f>IFERROR(IF(ISNUMBER(I698),(IF(I698&lt;('Steps 1+2'!$H$11),((I698/('Steps 1+2'!$H$11))*3+1),((I698-('Steps 1+2'!$H$11))/(('Steps 1+2'!$E$17)-('Steps 1+2'!$H$11))*2+4)))," ")," ")</f>
        <v xml:space="preserve"> </v>
      </c>
      <c r="I698" s="46" t="str">
        <f t="shared" si="50"/>
        <v xml:space="preserve"> </v>
      </c>
    </row>
    <row r="699" spans="1:9" ht="16" customHeight="1">
      <c r="A699" s="30" t="str">
        <f t="shared" si="51"/>
        <v xml:space="preserve"> </v>
      </c>
      <c r="B699" s="33"/>
      <c r="C699" s="31"/>
      <c r="F699" s="47" t="str">
        <f t="shared" si="48"/>
        <v xml:space="preserve"> </v>
      </c>
      <c r="G699" s="45" t="str">
        <f t="shared" si="49"/>
        <v xml:space="preserve"> </v>
      </c>
      <c r="H699" s="45" t="str">
        <f>IFERROR(IF(ISNUMBER(I699),(IF(I699&lt;('Steps 1+2'!$H$11),((I699/('Steps 1+2'!$H$11))*3+1),((I699-('Steps 1+2'!$H$11))/(('Steps 1+2'!$E$17)-('Steps 1+2'!$H$11))*2+4)))," ")," ")</f>
        <v xml:space="preserve"> </v>
      </c>
      <c r="I699" s="46" t="str">
        <f t="shared" si="50"/>
        <v xml:space="preserve"> </v>
      </c>
    </row>
    <row r="700" spans="1:9" ht="16" customHeight="1">
      <c r="A700" s="30" t="str">
        <f t="shared" si="51"/>
        <v xml:space="preserve"> </v>
      </c>
      <c r="B700" s="33"/>
      <c r="C700" s="31"/>
      <c r="F700" s="47" t="str">
        <f t="shared" si="48"/>
        <v xml:space="preserve"> </v>
      </c>
      <c r="G700" s="45" t="str">
        <f t="shared" si="49"/>
        <v xml:space="preserve"> </v>
      </c>
      <c r="H700" s="45" t="str">
        <f>IFERROR(IF(ISNUMBER(I700),(IF(I700&lt;('Steps 1+2'!$H$11),((I700/('Steps 1+2'!$H$11))*3+1),((I700-('Steps 1+2'!$H$11))/(('Steps 1+2'!$E$17)-('Steps 1+2'!$H$11))*2+4)))," ")," ")</f>
        <v xml:space="preserve"> </v>
      </c>
      <c r="I700" s="46" t="str">
        <f t="shared" si="50"/>
        <v xml:space="preserve"> </v>
      </c>
    </row>
    <row r="701" spans="1:9" ht="16" customHeight="1">
      <c r="A701" s="30" t="str">
        <f t="shared" si="51"/>
        <v xml:space="preserve"> </v>
      </c>
      <c r="B701" s="33"/>
      <c r="C701" s="31"/>
      <c r="F701" s="47" t="str">
        <f t="shared" si="48"/>
        <v xml:space="preserve"> </v>
      </c>
      <c r="G701" s="45" t="str">
        <f t="shared" si="49"/>
        <v xml:space="preserve"> </v>
      </c>
      <c r="H701" s="45" t="str">
        <f>IFERROR(IF(ISNUMBER(I701),(IF(I701&lt;('Steps 1+2'!$H$11),((I701/('Steps 1+2'!$H$11))*3+1),((I701-('Steps 1+2'!$H$11))/(('Steps 1+2'!$E$17)-('Steps 1+2'!$H$11))*2+4)))," ")," ")</f>
        <v xml:space="preserve"> </v>
      </c>
      <c r="I701" s="46" t="str">
        <f t="shared" si="50"/>
        <v xml:space="preserve"> </v>
      </c>
    </row>
    <row r="702" spans="1:9" ht="16" customHeight="1">
      <c r="A702" s="30" t="str">
        <f t="shared" si="51"/>
        <v xml:space="preserve"> </v>
      </c>
      <c r="B702" s="33"/>
      <c r="C702" s="31"/>
      <c r="F702" s="47" t="str">
        <f t="shared" si="48"/>
        <v xml:space="preserve"> </v>
      </c>
      <c r="G702" s="45" t="str">
        <f t="shared" si="49"/>
        <v xml:space="preserve"> </v>
      </c>
      <c r="H702" s="45" t="str">
        <f>IFERROR(IF(ISNUMBER(I702),(IF(I702&lt;('Steps 1+2'!$H$11),((I702/('Steps 1+2'!$H$11))*3+1),((I702-('Steps 1+2'!$H$11))/(('Steps 1+2'!$E$17)-('Steps 1+2'!$H$11))*2+4)))," ")," ")</f>
        <v xml:space="preserve"> </v>
      </c>
      <c r="I702" s="46" t="str">
        <f t="shared" si="50"/>
        <v xml:space="preserve"> </v>
      </c>
    </row>
    <row r="703" spans="1:9" ht="16" customHeight="1">
      <c r="A703" s="30" t="str">
        <f t="shared" si="51"/>
        <v xml:space="preserve"> </v>
      </c>
      <c r="B703" s="33"/>
      <c r="C703" s="31"/>
      <c r="F703" s="47" t="str">
        <f t="shared" si="48"/>
        <v xml:space="preserve"> </v>
      </c>
      <c r="G703" s="45" t="str">
        <f t="shared" si="49"/>
        <v xml:space="preserve"> </v>
      </c>
      <c r="H703" s="45" t="str">
        <f>IFERROR(IF(ISNUMBER(I703),(IF(I703&lt;('Steps 1+2'!$H$11),((I703/('Steps 1+2'!$H$11))*3+1),((I703-('Steps 1+2'!$H$11))/(('Steps 1+2'!$E$17)-('Steps 1+2'!$H$11))*2+4)))," ")," ")</f>
        <v xml:space="preserve"> </v>
      </c>
      <c r="I703" s="46" t="str">
        <f t="shared" si="50"/>
        <v xml:space="preserve"> </v>
      </c>
    </row>
    <row r="704" spans="1:9" ht="16" customHeight="1">
      <c r="A704" s="30" t="str">
        <f t="shared" si="51"/>
        <v xml:space="preserve"> </v>
      </c>
      <c r="B704" s="33"/>
      <c r="C704" s="31"/>
      <c r="F704" s="47" t="str">
        <f t="shared" si="48"/>
        <v xml:space="preserve"> </v>
      </c>
      <c r="G704" s="45" t="str">
        <f t="shared" si="49"/>
        <v xml:space="preserve"> </v>
      </c>
      <c r="H704" s="45" t="str">
        <f>IFERROR(IF(ISNUMBER(I704),(IF(I704&lt;('Steps 1+2'!$H$11),((I704/('Steps 1+2'!$H$11))*3+1),((I704-('Steps 1+2'!$H$11))/(('Steps 1+2'!$E$17)-('Steps 1+2'!$H$11))*2+4)))," ")," ")</f>
        <v xml:space="preserve"> </v>
      </c>
      <c r="I704" s="46" t="str">
        <f t="shared" si="50"/>
        <v xml:space="preserve"> </v>
      </c>
    </row>
    <row r="705" spans="1:9" ht="16" customHeight="1">
      <c r="A705" s="30" t="str">
        <f t="shared" si="51"/>
        <v xml:space="preserve"> </v>
      </c>
      <c r="B705" s="33"/>
      <c r="C705" s="31"/>
      <c r="F705" s="47" t="str">
        <f t="shared" si="48"/>
        <v xml:space="preserve"> </v>
      </c>
      <c r="G705" s="45" t="str">
        <f t="shared" si="49"/>
        <v xml:space="preserve"> </v>
      </c>
      <c r="H705" s="45" t="str">
        <f>IFERROR(IF(ISNUMBER(I705),(IF(I705&lt;('Steps 1+2'!$H$11),((I705/('Steps 1+2'!$H$11))*3+1),((I705-('Steps 1+2'!$H$11))/(('Steps 1+2'!$E$17)-('Steps 1+2'!$H$11))*2+4)))," ")," ")</f>
        <v xml:space="preserve"> </v>
      </c>
      <c r="I705" s="46" t="str">
        <f t="shared" si="50"/>
        <v xml:space="preserve"> </v>
      </c>
    </row>
    <row r="706" spans="1:9" ht="16" customHeight="1">
      <c r="A706" s="30" t="str">
        <f t="shared" si="51"/>
        <v xml:space="preserve"> </v>
      </c>
      <c r="B706" s="33"/>
      <c r="C706" s="31"/>
      <c r="F706" s="47" t="str">
        <f t="shared" si="48"/>
        <v xml:space="preserve"> </v>
      </c>
      <c r="G706" s="45" t="str">
        <f t="shared" si="49"/>
        <v xml:space="preserve"> </v>
      </c>
      <c r="H706" s="45" t="str">
        <f>IFERROR(IF(ISNUMBER(I706),(IF(I706&lt;('Steps 1+2'!$H$11),((I706/('Steps 1+2'!$H$11))*3+1),((I706-('Steps 1+2'!$H$11))/(('Steps 1+2'!$E$17)-('Steps 1+2'!$H$11))*2+4)))," ")," ")</f>
        <v xml:space="preserve"> </v>
      </c>
      <c r="I706" s="46" t="str">
        <f t="shared" si="50"/>
        <v xml:space="preserve"> </v>
      </c>
    </row>
    <row r="707" spans="1:9" ht="16" customHeight="1">
      <c r="A707" s="30" t="str">
        <f t="shared" si="51"/>
        <v xml:space="preserve"> </v>
      </c>
      <c r="B707" s="33"/>
      <c r="C707" s="31"/>
      <c r="F707" s="47" t="str">
        <f t="shared" si="48"/>
        <v xml:space="preserve"> </v>
      </c>
      <c r="G707" s="45" t="str">
        <f t="shared" si="49"/>
        <v xml:space="preserve"> </v>
      </c>
      <c r="H707" s="45" t="str">
        <f>IFERROR(IF(ISNUMBER(I707),(IF(I707&lt;('Steps 1+2'!$H$11),((I707/('Steps 1+2'!$H$11))*3+1),((I707-('Steps 1+2'!$H$11))/(('Steps 1+2'!$E$17)-('Steps 1+2'!$H$11))*2+4)))," ")," ")</f>
        <v xml:space="preserve"> </v>
      </c>
      <c r="I707" s="46" t="str">
        <f t="shared" si="50"/>
        <v xml:space="preserve"> </v>
      </c>
    </row>
    <row r="708" spans="1:9" ht="16" customHeight="1">
      <c r="A708" s="30" t="str">
        <f t="shared" si="51"/>
        <v xml:space="preserve"> </v>
      </c>
      <c r="B708" s="33"/>
      <c r="C708" s="31"/>
      <c r="F708" s="47" t="str">
        <f t="shared" si="48"/>
        <v xml:space="preserve"> </v>
      </c>
      <c r="G708" s="45" t="str">
        <f t="shared" si="49"/>
        <v xml:space="preserve"> </v>
      </c>
      <c r="H708" s="45" t="str">
        <f>IFERROR(IF(ISNUMBER(I708),(IF(I708&lt;('Steps 1+2'!$H$11),((I708/('Steps 1+2'!$H$11))*3+1),((I708-('Steps 1+2'!$H$11))/(('Steps 1+2'!$E$17)-('Steps 1+2'!$H$11))*2+4)))," ")," ")</f>
        <v xml:space="preserve"> </v>
      </c>
      <c r="I708" s="46" t="str">
        <f t="shared" si="50"/>
        <v xml:space="preserve"> </v>
      </c>
    </row>
    <row r="709" spans="1:9" ht="16" customHeight="1">
      <c r="A709" s="30" t="str">
        <f t="shared" si="51"/>
        <v xml:space="preserve"> </v>
      </c>
      <c r="B709" s="33"/>
      <c r="C709" s="31"/>
      <c r="F709" s="47" t="str">
        <f t="shared" si="48"/>
        <v xml:space="preserve"> </v>
      </c>
      <c r="G709" s="45" t="str">
        <f t="shared" si="49"/>
        <v xml:space="preserve"> </v>
      </c>
      <c r="H709" s="45" t="str">
        <f>IFERROR(IF(ISNUMBER(I709),(IF(I709&lt;('Steps 1+2'!$H$11),((I709/('Steps 1+2'!$H$11))*3+1),((I709-('Steps 1+2'!$H$11))/(('Steps 1+2'!$E$17)-('Steps 1+2'!$H$11))*2+4)))," ")," ")</f>
        <v xml:space="preserve"> </v>
      </c>
      <c r="I709" s="46" t="str">
        <f t="shared" si="50"/>
        <v xml:space="preserve"> </v>
      </c>
    </row>
    <row r="710" spans="1:9" ht="16" customHeight="1">
      <c r="A710" s="30" t="str">
        <f t="shared" si="51"/>
        <v xml:space="preserve"> </v>
      </c>
      <c r="B710" s="33"/>
      <c r="C710" s="31"/>
      <c r="F710" s="47" t="str">
        <f t="shared" si="48"/>
        <v xml:space="preserve"> </v>
      </c>
      <c r="G710" s="45" t="str">
        <f t="shared" si="49"/>
        <v xml:space="preserve"> </v>
      </c>
      <c r="H710" s="45" t="str">
        <f>IFERROR(IF(ISNUMBER(I710),(IF(I710&lt;('Steps 1+2'!$H$11),((I710/('Steps 1+2'!$H$11))*3+1),((I710-('Steps 1+2'!$H$11))/(('Steps 1+2'!$E$17)-('Steps 1+2'!$H$11))*2+4)))," ")," ")</f>
        <v xml:space="preserve"> </v>
      </c>
      <c r="I710" s="46" t="str">
        <f t="shared" si="50"/>
        <v xml:space="preserve"> </v>
      </c>
    </row>
    <row r="711" spans="1:9" ht="16" customHeight="1">
      <c r="A711" s="30" t="str">
        <f t="shared" si="51"/>
        <v xml:space="preserve"> </v>
      </c>
      <c r="B711" s="33"/>
      <c r="C711" s="31"/>
      <c r="F711" s="47" t="str">
        <f t="shared" si="48"/>
        <v xml:space="preserve"> </v>
      </c>
      <c r="G711" s="45" t="str">
        <f t="shared" si="49"/>
        <v xml:space="preserve"> </v>
      </c>
      <c r="H711" s="45" t="str">
        <f>IFERROR(IF(ISNUMBER(I711),(IF(I711&lt;('Steps 1+2'!$H$11),((I711/('Steps 1+2'!$H$11))*3+1),((I711-('Steps 1+2'!$H$11))/(('Steps 1+2'!$E$17)-('Steps 1+2'!$H$11))*2+4)))," ")," ")</f>
        <v xml:space="preserve"> </v>
      </c>
      <c r="I711" s="46" t="str">
        <f t="shared" si="50"/>
        <v xml:space="preserve"> </v>
      </c>
    </row>
    <row r="712" spans="1:9" ht="16" customHeight="1">
      <c r="A712" s="30" t="str">
        <f t="shared" si="51"/>
        <v xml:space="preserve"> </v>
      </c>
      <c r="B712" s="33"/>
      <c r="C712" s="31"/>
      <c r="F712" s="47" t="str">
        <f t="shared" si="48"/>
        <v xml:space="preserve"> </v>
      </c>
      <c r="G712" s="45" t="str">
        <f t="shared" si="49"/>
        <v xml:space="preserve"> </v>
      </c>
      <c r="H712" s="45" t="str">
        <f>IFERROR(IF(ISNUMBER(I712),(IF(I712&lt;('Steps 1+2'!$H$11),((I712/('Steps 1+2'!$H$11))*3+1),((I712-('Steps 1+2'!$H$11))/(('Steps 1+2'!$E$17)-('Steps 1+2'!$H$11))*2+4)))," ")," ")</f>
        <v xml:space="preserve"> </v>
      </c>
      <c r="I712" s="46" t="str">
        <f t="shared" si="50"/>
        <v xml:space="preserve"> </v>
      </c>
    </row>
    <row r="713" spans="1:9" ht="16" customHeight="1">
      <c r="A713" s="30" t="str">
        <f t="shared" si="51"/>
        <v xml:space="preserve"> </v>
      </c>
      <c r="B713" s="33"/>
      <c r="C713" s="31"/>
      <c r="F713" s="47" t="str">
        <f t="shared" si="48"/>
        <v xml:space="preserve"> </v>
      </c>
      <c r="G713" s="45" t="str">
        <f t="shared" si="49"/>
        <v xml:space="preserve"> </v>
      </c>
      <c r="H713" s="45" t="str">
        <f>IFERROR(IF(ISNUMBER(I713),(IF(I713&lt;('Steps 1+2'!$H$11),((I713/('Steps 1+2'!$H$11))*3+1),((I713-('Steps 1+2'!$H$11))/(('Steps 1+2'!$E$17)-('Steps 1+2'!$H$11))*2+4)))," ")," ")</f>
        <v xml:space="preserve"> </v>
      </c>
      <c r="I713" s="46" t="str">
        <f t="shared" si="50"/>
        <v xml:space="preserve"> </v>
      </c>
    </row>
    <row r="714" spans="1:9" ht="16" customHeight="1">
      <c r="A714" s="30" t="str">
        <f t="shared" si="51"/>
        <v xml:space="preserve"> </v>
      </c>
      <c r="B714" s="33"/>
      <c r="C714" s="31"/>
      <c r="F714" s="47" t="str">
        <f t="shared" si="48"/>
        <v xml:space="preserve"> </v>
      </c>
      <c r="G714" s="45" t="str">
        <f t="shared" si="49"/>
        <v xml:space="preserve"> </v>
      </c>
      <c r="H714" s="45" t="str">
        <f>IFERROR(IF(ISNUMBER(I714),(IF(I714&lt;('Steps 1+2'!$H$11),((I714/('Steps 1+2'!$H$11))*3+1),((I714-('Steps 1+2'!$H$11))/(('Steps 1+2'!$E$17)-('Steps 1+2'!$H$11))*2+4)))," ")," ")</f>
        <v xml:space="preserve"> </v>
      </c>
      <c r="I714" s="46" t="str">
        <f t="shared" si="50"/>
        <v xml:space="preserve"> </v>
      </c>
    </row>
    <row r="715" spans="1:9" ht="16" customHeight="1">
      <c r="A715" s="30" t="str">
        <f t="shared" si="51"/>
        <v xml:space="preserve"> </v>
      </c>
      <c r="B715" s="33"/>
      <c r="C715" s="31"/>
      <c r="F715" s="47" t="str">
        <f t="shared" si="48"/>
        <v xml:space="preserve"> </v>
      </c>
      <c r="G715" s="45" t="str">
        <f t="shared" si="49"/>
        <v xml:space="preserve"> </v>
      </c>
      <c r="H715" s="45" t="str">
        <f>IFERROR(IF(ISNUMBER(I715),(IF(I715&lt;('Steps 1+2'!$H$11),((I715/('Steps 1+2'!$H$11))*3+1),((I715-('Steps 1+2'!$H$11))/(('Steps 1+2'!$E$17)-('Steps 1+2'!$H$11))*2+4)))," ")," ")</f>
        <v xml:space="preserve"> </v>
      </c>
      <c r="I715" s="46" t="str">
        <f t="shared" si="50"/>
        <v xml:space="preserve"> </v>
      </c>
    </row>
    <row r="716" spans="1:9" ht="16" customHeight="1">
      <c r="A716" s="30" t="str">
        <f t="shared" si="51"/>
        <v xml:space="preserve"> </v>
      </c>
      <c r="B716" s="33"/>
      <c r="C716" s="31"/>
      <c r="F716" s="47" t="str">
        <f t="shared" si="48"/>
        <v xml:space="preserve"> </v>
      </c>
      <c r="G716" s="45" t="str">
        <f t="shared" si="49"/>
        <v xml:space="preserve"> </v>
      </c>
      <c r="H716" s="45" t="str">
        <f>IFERROR(IF(ISNUMBER(I716),(IF(I716&lt;('Steps 1+2'!$H$11),((I716/('Steps 1+2'!$H$11))*3+1),((I716-('Steps 1+2'!$H$11))/(('Steps 1+2'!$E$17)-('Steps 1+2'!$H$11))*2+4)))," ")," ")</f>
        <v xml:space="preserve"> </v>
      </c>
      <c r="I716" s="46" t="str">
        <f t="shared" si="50"/>
        <v xml:space="preserve"> </v>
      </c>
    </row>
    <row r="717" spans="1:9" ht="16" customHeight="1">
      <c r="A717" s="30" t="str">
        <f t="shared" si="51"/>
        <v xml:space="preserve"> </v>
      </c>
      <c r="B717" s="33"/>
      <c r="C717" s="31"/>
      <c r="F717" s="47" t="str">
        <f t="shared" si="48"/>
        <v xml:space="preserve"> </v>
      </c>
      <c r="G717" s="45" t="str">
        <f t="shared" si="49"/>
        <v xml:space="preserve"> </v>
      </c>
      <c r="H717" s="45" t="str">
        <f>IFERROR(IF(ISNUMBER(I717),(IF(I717&lt;('Steps 1+2'!$H$11),((I717/('Steps 1+2'!$H$11))*3+1),((I717-('Steps 1+2'!$H$11))/(('Steps 1+2'!$E$17)-('Steps 1+2'!$H$11))*2+4)))," ")," ")</f>
        <v xml:space="preserve"> </v>
      </c>
      <c r="I717" s="46" t="str">
        <f t="shared" si="50"/>
        <v xml:space="preserve"> </v>
      </c>
    </row>
    <row r="718" spans="1:9" ht="16" customHeight="1">
      <c r="A718" s="30" t="str">
        <f t="shared" si="51"/>
        <v xml:space="preserve"> </v>
      </c>
      <c r="B718" s="33"/>
      <c r="C718" s="31"/>
      <c r="F718" s="47" t="str">
        <f t="shared" si="48"/>
        <v xml:space="preserve"> </v>
      </c>
      <c r="G718" s="45" t="str">
        <f t="shared" si="49"/>
        <v xml:space="preserve"> </v>
      </c>
      <c r="H718" s="45" t="str">
        <f>IFERROR(IF(ISNUMBER(I718),(IF(I718&lt;('Steps 1+2'!$H$11),((I718/('Steps 1+2'!$H$11))*3+1),((I718-('Steps 1+2'!$H$11))/(('Steps 1+2'!$E$17)-('Steps 1+2'!$H$11))*2+4)))," ")," ")</f>
        <v xml:space="preserve"> </v>
      </c>
      <c r="I718" s="46" t="str">
        <f t="shared" si="50"/>
        <v xml:space="preserve"> </v>
      </c>
    </row>
    <row r="719" spans="1:9" ht="16" customHeight="1">
      <c r="A719" s="30" t="str">
        <f t="shared" si="51"/>
        <v xml:space="preserve"> </v>
      </c>
      <c r="B719" s="33"/>
      <c r="C719" s="31"/>
      <c r="F719" s="47" t="str">
        <f t="shared" si="48"/>
        <v xml:space="preserve"> </v>
      </c>
      <c r="G719" s="45" t="str">
        <f t="shared" si="49"/>
        <v xml:space="preserve"> </v>
      </c>
      <c r="H719" s="45" t="str">
        <f>IFERROR(IF(ISNUMBER(I719),(IF(I719&lt;('Steps 1+2'!$H$11),((I719/('Steps 1+2'!$H$11))*3+1),((I719-('Steps 1+2'!$H$11))/(('Steps 1+2'!$E$17)-('Steps 1+2'!$H$11))*2+4)))," ")," ")</f>
        <v xml:space="preserve"> </v>
      </c>
      <c r="I719" s="46" t="str">
        <f t="shared" si="50"/>
        <v xml:space="preserve"> </v>
      </c>
    </row>
    <row r="720" spans="1:9" ht="16" customHeight="1">
      <c r="A720" s="30" t="str">
        <f t="shared" si="51"/>
        <v xml:space="preserve"> </v>
      </c>
      <c r="B720" s="33"/>
      <c r="C720" s="31"/>
      <c r="F720" s="47" t="str">
        <f t="shared" ref="F720:F783" si="52">IFERROR(G720," ")</f>
        <v xml:space="preserve"> </v>
      </c>
      <c r="G720" s="45" t="str">
        <f t="shared" ref="G720:G783" si="53">IFERROR(IF(AND(H720&gt;6,ISNUMBER(H720)),6,IF(AND(H720&gt;3.5,H720&lt;4),3.5,ROUND(H720/5,1)*5))," ")</f>
        <v xml:space="preserve"> </v>
      </c>
      <c r="H720" s="45" t="str">
        <f>IFERROR(IF(ISNUMBER(I720),(IF(I720&lt;('Steps 1+2'!$H$11),((I720/('Steps 1+2'!$H$11))*3+1),((I720-('Steps 1+2'!$H$11))/(('Steps 1+2'!$E$17)-('Steps 1+2'!$H$11))*2+4)))," ")," ")</f>
        <v xml:space="preserve"> </v>
      </c>
      <c r="I720" s="46" t="str">
        <f t="shared" ref="I720:I783" si="54">IF(ISNUMBER(J720),SUM(J720:AB720)," ")</f>
        <v xml:space="preserve"> </v>
      </c>
    </row>
    <row r="721" spans="1:9" ht="16" customHeight="1">
      <c r="A721" s="30" t="str">
        <f t="shared" ref="A721:A784" si="55">(IF(ISTEXT(D721),A720+1," "))</f>
        <v xml:space="preserve"> </v>
      </c>
      <c r="B721" s="33"/>
      <c r="C721" s="31"/>
      <c r="F721" s="47" t="str">
        <f t="shared" si="52"/>
        <v xml:space="preserve"> </v>
      </c>
      <c r="G721" s="45" t="str">
        <f t="shared" si="53"/>
        <v xml:space="preserve"> </v>
      </c>
      <c r="H721" s="45" t="str">
        <f>IFERROR(IF(ISNUMBER(I721),(IF(I721&lt;('Steps 1+2'!$H$11),((I721/('Steps 1+2'!$H$11))*3+1),((I721-('Steps 1+2'!$H$11))/(('Steps 1+2'!$E$17)-('Steps 1+2'!$H$11))*2+4)))," ")," ")</f>
        <v xml:space="preserve"> </v>
      </c>
      <c r="I721" s="46" t="str">
        <f t="shared" si="54"/>
        <v xml:space="preserve"> </v>
      </c>
    </row>
    <row r="722" spans="1:9" ht="16" customHeight="1">
      <c r="A722" s="30" t="str">
        <f t="shared" si="55"/>
        <v xml:space="preserve"> </v>
      </c>
      <c r="B722" s="33"/>
      <c r="C722" s="31"/>
      <c r="F722" s="47" t="str">
        <f t="shared" si="52"/>
        <v xml:space="preserve"> </v>
      </c>
      <c r="G722" s="45" t="str">
        <f t="shared" si="53"/>
        <v xml:space="preserve"> </v>
      </c>
      <c r="H722" s="45" t="str">
        <f>IFERROR(IF(ISNUMBER(I722),(IF(I722&lt;('Steps 1+2'!$H$11),((I722/('Steps 1+2'!$H$11))*3+1),((I722-('Steps 1+2'!$H$11))/(('Steps 1+2'!$E$17)-('Steps 1+2'!$H$11))*2+4)))," ")," ")</f>
        <v xml:space="preserve"> </v>
      </c>
      <c r="I722" s="46" t="str">
        <f t="shared" si="54"/>
        <v xml:space="preserve"> </v>
      </c>
    </row>
    <row r="723" spans="1:9" ht="16" customHeight="1">
      <c r="A723" s="30" t="str">
        <f t="shared" si="55"/>
        <v xml:space="preserve"> </v>
      </c>
      <c r="B723" s="33"/>
      <c r="C723" s="31"/>
      <c r="F723" s="47" t="str">
        <f t="shared" si="52"/>
        <v xml:space="preserve"> </v>
      </c>
      <c r="G723" s="45" t="str">
        <f t="shared" si="53"/>
        <v xml:space="preserve"> </v>
      </c>
      <c r="H723" s="45" t="str">
        <f>IFERROR(IF(ISNUMBER(I723),(IF(I723&lt;('Steps 1+2'!$H$11),((I723/('Steps 1+2'!$H$11))*3+1),((I723-('Steps 1+2'!$H$11))/(('Steps 1+2'!$E$17)-('Steps 1+2'!$H$11))*2+4)))," ")," ")</f>
        <v xml:space="preserve"> </v>
      </c>
      <c r="I723" s="46" t="str">
        <f t="shared" si="54"/>
        <v xml:space="preserve"> </v>
      </c>
    </row>
    <row r="724" spans="1:9" ht="16" customHeight="1">
      <c r="A724" s="30" t="str">
        <f t="shared" si="55"/>
        <v xml:space="preserve"> </v>
      </c>
      <c r="B724" s="33"/>
      <c r="C724" s="31"/>
      <c r="F724" s="47" t="str">
        <f t="shared" si="52"/>
        <v xml:space="preserve"> </v>
      </c>
      <c r="G724" s="45" t="str">
        <f t="shared" si="53"/>
        <v xml:space="preserve"> </v>
      </c>
      <c r="H724" s="45" t="str">
        <f>IFERROR(IF(ISNUMBER(I724),(IF(I724&lt;('Steps 1+2'!$H$11),((I724/('Steps 1+2'!$H$11))*3+1),((I724-('Steps 1+2'!$H$11))/(('Steps 1+2'!$E$17)-('Steps 1+2'!$H$11))*2+4)))," ")," ")</f>
        <v xml:space="preserve"> </v>
      </c>
      <c r="I724" s="46" t="str">
        <f t="shared" si="54"/>
        <v xml:space="preserve"> </v>
      </c>
    </row>
    <row r="725" spans="1:9" ht="16" customHeight="1">
      <c r="A725" s="30" t="str">
        <f t="shared" si="55"/>
        <v xml:space="preserve"> </v>
      </c>
      <c r="B725" s="33"/>
      <c r="C725" s="31"/>
      <c r="F725" s="47" t="str">
        <f t="shared" si="52"/>
        <v xml:space="preserve"> </v>
      </c>
      <c r="G725" s="45" t="str">
        <f t="shared" si="53"/>
        <v xml:space="preserve"> </v>
      </c>
      <c r="H725" s="45" t="str">
        <f>IFERROR(IF(ISNUMBER(I725),(IF(I725&lt;('Steps 1+2'!$H$11),((I725/('Steps 1+2'!$H$11))*3+1),((I725-('Steps 1+2'!$H$11))/(('Steps 1+2'!$E$17)-('Steps 1+2'!$H$11))*2+4)))," ")," ")</f>
        <v xml:space="preserve"> </v>
      </c>
      <c r="I725" s="46" t="str">
        <f t="shared" si="54"/>
        <v xml:space="preserve"> </v>
      </c>
    </row>
    <row r="726" spans="1:9" ht="16" customHeight="1">
      <c r="A726" s="30" t="str">
        <f t="shared" si="55"/>
        <v xml:space="preserve"> </v>
      </c>
      <c r="B726" s="33"/>
      <c r="C726" s="31"/>
      <c r="F726" s="47" t="str">
        <f t="shared" si="52"/>
        <v xml:space="preserve"> </v>
      </c>
      <c r="G726" s="45" t="str">
        <f t="shared" si="53"/>
        <v xml:space="preserve"> </v>
      </c>
      <c r="H726" s="45" t="str">
        <f>IFERROR(IF(ISNUMBER(I726),(IF(I726&lt;('Steps 1+2'!$H$11),((I726/('Steps 1+2'!$H$11))*3+1),((I726-('Steps 1+2'!$H$11))/(('Steps 1+2'!$E$17)-('Steps 1+2'!$H$11))*2+4)))," ")," ")</f>
        <v xml:space="preserve"> </v>
      </c>
      <c r="I726" s="46" t="str">
        <f t="shared" si="54"/>
        <v xml:space="preserve"> </v>
      </c>
    </row>
    <row r="727" spans="1:9" ht="16" customHeight="1">
      <c r="A727" s="30" t="str">
        <f t="shared" si="55"/>
        <v xml:space="preserve"> </v>
      </c>
      <c r="B727" s="33"/>
      <c r="C727" s="31"/>
      <c r="F727" s="47" t="str">
        <f t="shared" si="52"/>
        <v xml:space="preserve"> </v>
      </c>
      <c r="G727" s="45" t="str">
        <f t="shared" si="53"/>
        <v xml:space="preserve"> </v>
      </c>
      <c r="H727" s="45" t="str">
        <f>IFERROR(IF(ISNUMBER(I727),(IF(I727&lt;('Steps 1+2'!$H$11),((I727/('Steps 1+2'!$H$11))*3+1),((I727-('Steps 1+2'!$H$11))/(('Steps 1+2'!$E$17)-('Steps 1+2'!$H$11))*2+4)))," ")," ")</f>
        <v xml:space="preserve"> </v>
      </c>
      <c r="I727" s="46" t="str">
        <f t="shared" si="54"/>
        <v xml:space="preserve"> </v>
      </c>
    </row>
    <row r="728" spans="1:9" ht="16" customHeight="1">
      <c r="A728" s="30" t="str">
        <f t="shared" si="55"/>
        <v xml:space="preserve"> </v>
      </c>
      <c r="B728" s="33"/>
      <c r="C728" s="31"/>
      <c r="F728" s="47" t="str">
        <f t="shared" si="52"/>
        <v xml:space="preserve"> </v>
      </c>
      <c r="G728" s="45" t="str">
        <f t="shared" si="53"/>
        <v xml:space="preserve"> </v>
      </c>
      <c r="H728" s="45" t="str">
        <f>IFERROR(IF(ISNUMBER(I728),(IF(I728&lt;('Steps 1+2'!$H$11),((I728/('Steps 1+2'!$H$11))*3+1),((I728-('Steps 1+2'!$H$11))/(('Steps 1+2'!$E$17)-('Steps 1+2'!$H$11))*2+4)))," ")," ")</f>
        <v xml:space="preserve"> </v>
      </c>
      <c r="I728" s="46" t="str">
        <f t="shared" si="54"/>
        <v xml:space="preserve"> </v>
      </c>
    </row>
    <row r="729" spans="1:9" ht="16" customHeight="1">
      <c r="A729" s="30" t="str">
        <f t="shared" si="55"/>
        <v xml:space="preserve"> </v>
      </c>
      <c r="B729" s="33"/>
      <c r="C729" s="31"/>
      <c r="F729" s="47" t="str">
        <f t="shared" si="52"/>
        <v xml:space="preserve"> </v>
      </c>
      <c r="G729" s="45" t="str">
        <f t="shared" si="53"/>
        <v xml:space="preserve"> </v>
      </c>
      <c r="H729" s="45" t="str">
        <f>IFERROR(IF(ISNUMBER(I729),(IF(I729&lt;('Steps 1+2'!$H$11),((I729/('Steps 1+2'!$H$11))*3+1),((I729-('Steps 1+2'!$H$11))/(('Steps 1+2'!$E$17)-('Steps 1+2'!$H$11))*2+4)))," ")," ")</f>
        <v xml:space="preserve"> </v>
      </c>
      <c r="I729" s="46" t="str">
        <f t="shared" si="54"/>
        <v xml:space="preserve"> </v>
      </c>
    </row>
    <row r="730" spans="1:9" ht="16" customHeight="1">
      <c r="A730" s="30" t="str">
        <f t="shared" si="55"/>
        <v xml:space="preserve"> </v>
      </c>
      <c r="B730" s="33"/>
      <c r="C730" s="31"/>
      <c r="F730" s="47" t="str">
        <f t="shared" si="52"/>
        <v xml:space="preserve"> </v>
      </c>
      <c r="G730" s="45" t="str">
        <f t="shared" si="53"/>
        <v xml:space="preserve"> </v>
      </c>
      <c r="H730" s="45" t="str">
        <f>IFERROR(IF(ISNUMBER(I730),(IF(I730&lt;('Steps 1+2'!$H$11),((I730/('Steps 1+2'!$H$11))*3+1),((I730-('Steps 1+2'!$H$11))/(('Steps 1+2'!$E$17)-('Steps 1+2'!$H$11))*2+4)))," ")," ")</f>
        <v xml:space="preserve"> </v>
      </c>
      <c r="I730" s="46" t="str">
        <f t="shared" si="54"/>
        <v xml:space="preserve"> </v>
      </c>
    </row>
    <row r="731" spans="1:9" ht="16" customHeight="1">
      <c r="A731" s="30" t="str">
        <f t="shared" si="55"/>
        <v xml:space="preserve"> </v>
      </c>
      <c r="B731" s="33"/>
      <c r="C731" s="31"/>
      <c r="F731" s="47" t="str">
        <f t="shared" si="52"/>
        <v xml:space="preserve"> </v>
      </c>
      <c r="G731" s="45" t="str">
        <f t="shared" si="53"/>
        <v xml:space="preserve"> </v>
      </c>
      <c r="H731" s="45" t="str">
        <f>IFERROR(IF(ISNUMBER(I731),(IF(I731&lt;('Steps 1+2'!$H$11),((I731/('Steps 1+2'!$H$11))*3+1),((I731-('Steps 1+2'!$H$11))/(('Steps 1+2'!$E$17)-('Steps 1+2'!$H$11))*2+4)))," ")," ")</f>
        <v xml:space="preserve"> </v>
      </c>
      <c r="I731" s="46" t="str">
        <f t="shared" si="54"/>
        <v xml:space="preserve"> </v>
      </c>
    </row>
    <row r="732" spans="1:9" ht="16" customHeight="1">
      <c r="A732" s="30" t="str">
        <f t="shared" si="55"/>
        <v xml:space="preserve"> </v>
      </c>
      <c r="B732" s="33"/>
      <c r="C732" s="31"/>
      <c r="F732" s="47" t="str">
        <f t="shared" si="52"/>
        <v xml:space="preserve"> </v>
      </c>
      <c r="G732" s="45" t="str">
        <f t="shared" si="53"/>
        <v xml:space="preserve"> </v>
      </c>
      <c r="H732" s="45" t="str">
        <f>IFERROR(IF(ISNUMBER(I732),(IF(I732&lt;('Steps 1+2'!$H$11),((I732/('Steps 1+2'!$H$11))*3+1),((I732-('Steps 1+2'!$H$11))/(('Steps 1+2'!$E$17)-('Steps 1+2'!$H$11))*2+4)))," ")," ")</f>
        <v xml:space="preserve"> </v>
      </c>
      <c r="I732" s="46" t="str">
        <f t="shared" si="54"/>
        <v xml:space="preserve"> </v>
      </c>
    </row>
    <row r="733" spans="1:9" ht="16" customHeight="1">
      <c r="A733" s="30" t="str">
        <f t="shared" si="55"/>
        <v xml:space="preserve"> </v>
      </c>
      <c r="B733" s="33"/>
      <c r="C733" s="31"/>
      <c r="F733" s="47" t="str">
        <f t="shared" si="52"/>
        <v xml:space="preserve"> </v>
      </c>
      <c r="G733" s="45" t="str">
        <f t="shared" si="53"/>
        <v xml:space="preserve"> </v>
      </c>
      <c r="H733" s="45" t="str">
        <f>IFERROR(IF(ISNUMBER(I733),(IF(I733&lt;('Steps 1+2'!$H$11),((I733/('Steps 1+2'!$H$11))*3+1),((I733-('Steps 1+2'!$H$11))/(('Steps 1+2'!$E$17)-('Steps 1+2'!$H$11))*2+4)))," ")," ")</f>
        <v xml:space="preserve"> </v>
      </c>
      <c r="I733" s="46" t="str">
        <f t="shared" si="54"/>
        <v xml:space="preserve"> </v>
      </c>
    </row>
    <row r="734" spans="1:9" ht="16" customHeight="1">
      <c r="A734" s="30" t="str">
        <f t="shared" si="55"/>
        <v xml:space="preserve"> </v>
      </c>
      <c r="B734" s="33"/>
      <c r="C734" s="31"/>
      <c r="F734" s="47" t="str">
        <f t="shared" si="52"/>
        <v xml:space="preserve"> </v>
      </c>
      <c r="G734" s="45" t="str">
        <f t="shared" si="53"/>
        <v xml:space="preserve"> </v>
      </c>
      <c r="H734" s="45" t="str">
        <f>IFERROR(IF(ISNUMBER(I734),(IF(I734&lt;('Steps 1+2'!$H$11),((I734/('Steps 1+2'!$H$11))*3+1),((I734-('Steps 1+2'!$H$11))/(('Steps 1+2'!$E$17)-('Steps 1+2'!$H$11))*2+4)))," ")," ")</f>
        <v xml:space="preserve"> </v>
      </c>
      <c r="I734" s="46" t="str">
        <f t="shared" si="54"/>
        <v xml:space="preserve"> </v>
      </c>
    </row>
    <row r="735" spans="1:9" ht="16" customHeight="1">
      <c r="A735" s="30" t="str">
        <f t="shared" si="55"/>
        <v xml:space="preserve"> </v>
      </c>
      <c r="B735" s="33"/>
      <c r="C735" s="31"/>
      <c r="F735" s="47" t="str">
        <f t="shared" si="52"/>
        <v xml:space="preserve"> </v>
      </c>
      <c r="G735" s="45" t="str">
        <f t="shared" si="53"/>
        <v xml:space="preserve"> </v>
      </c>
      <c r="H735" s="45" t="str">
        <f>IFERROR(IF(ISNUMBER(I735),(IF(I735&lt;('Steps 1+2'!$H$11),((I735/('Steps 1+2'!$H$11))*3+1),((I735-('Steps 1+2'!$H$11))/(('Steps 1+2'!$E$17)-('Steps 1+2'!$H$11))*2+4)))," ")," ")</f>
        <v xml:space="preserve"> </v>
      </c>
      <c r="I735" s="46" t="str">
        <f t="shared" si="54"/>
        <v xml:space="preserve"> </v>
      </c>
    </row>
    <row r="736" spans="1:9" ht="16" customHeight="1">
      <c r="A736" s="30" t="str">
        <f t="shared" si="55"/>
        <v xml:space="preserve"> </v>
      </c>
      <c r="B736" s="33"/>
      <c r="C736" s="31"/>
      <c r="F736" s="47" t="str">
        <f t="shared" si="52"/>
        <v xml:space="preserve"> </v>
      </c>
      <c r="G736" s="45" t="str">
        <f t="shared" si="53"/>
        <v xml:space="preserve"> </v>
      </c>
      <c r="H736" s="45" t="str">
        <f>IFERROR(IF(ISNUMBER(I736),(IF(I736&lt;('Steps 1+2'!$H$11),((I736/('Steps 1+2'!$H$11))*3+1),((I736-('Steps 1+2'!$H$11))/(('Steps 1+2'!$E$17)-('Steps 1+2'!$H$11))*2+4)))," ")," ")</f>
        <v xml:space="preserve"> </v>
      </c>
      <c r="I736" s="46" t="str">
        <f t="shared" si="54"/>
        <v xml:space="preserve"> </v>
      </c>
    </row>
    <row r="737" spans="1:9" ht="16" customHeight="1">
      <c r="A737" s="30" t="str">
        <f t="shared" si="55"/>
        <v xml:space="preserve"> </v>
      </c>
      <c r="B737" s="33"/>
      <c r="C737" s="31"/>
      <c r="F737" s="47" t="str">
        <f t="shared" si="52"/>
        <v xml:space="preserve"> </v>
      </c>
      <c r="G737" s="45" t="str">
        <f t="shared" si="53"/>
        <v xml:space="preserve"> </v>
      </c>
      <c r="H737" s="45" t="str">
        <f>IFERROR(IF(ISNUMBER(I737),(IF(I737&lt;('Steps 1+2'!$H$11),((I737/('Steps 1+2'!$H$11))*3+1),((I737-('Steps 1+2'!$H$11))/(('Steps 1+2'!$E$17)-('Steps 1+2'!$H$11))*2+4)))," ")," ")</f>
        <v xml:space="preserve"> </v>
      </c>
      <c r="I737" s="46" t="str">
        <f t="shared" si="54"/>
        <v xml:space="preserve"> </v>
      </c>
    </row>
    <row r="738" spans="1:9" ht="16" customHeight="1">
      <c r="A738" s="30" t="str">
        <f t="shared" si="55"/>
        <v xml:space="preserve"> </v>
      </c>
      <c r="B738" s="33"/>
      <c r="C738" s="31"/>
      <c r="F738" s="47" t="str">
        <f t="shared" si="52"/>
        <v xml:space="preserve"> </v>
      </c>
      <c r="G738" s="45" t="str">
        <f t="shared" si="53"/>
        <v xml:space="preserve"> </v>
      </c>
      <c r="H738" s="45" t="str">
        <f>IFERROR(IF(ISNUMBER(I738),(IF(I738&lt;('Steps 1+2'!$H$11),((I738/('Steps 1+2'!$H$11))*3+1),((I738-('Steps 1+2'!$H$11))/(('Steps 1+2'!$E$17)-('Steps 1+2'!$H$11))*2+4)))," ")," ")</f>
        <v xml:space="preserve"> </v>
      </c>
      <c r="I738" s="46" t="str">
        <f t="shared" si="54"/>
        <v xml:space="preserve"> </v>
      </c>
    </row>
    <row r="739" spans="1:9" ht="16" customHeight="1">
      <c r="A739" s="30" t="str">
        <f t="shared" si="55"/>
        <v xml:space="preserve"> </v>
      </c>
      <c r="B739" s="33"/>
      <c r="C739" s="31"/>
      <c r="F739" s="47" t="str">
        <f t="shared" si="52"/>
        <v xml:space="preserve"> </v>
      </c>
      <c r="G739" s="45" t="str">
        <f t="shared" si="53"/>
        <v xml:space="preserve"> </v>
      </c>
      <c r="H739" s="45" t="str">
        <f>IFERROR(IF(ISNUMBER(I739),(IF(I739&lt;('Steps 1+2'!$H$11),((I739/('Steps 1+2'!$H$11))*3+1),((I739-('Steps 1+2'!$H$11))/(('Steps 1+2'!$E$17)-('Steps 1+2'!$H$11))*2+4)))," ")," ")</f>
        <v xml:space="preserve"> </v>
      </c>
      <c r="I739" s="46" t="str">
        <f t="shared" si="54"/>
        <v xml:space="preserve"> </v>
      </c>
    </row>
    <row r="740" spans="1:9" ht="16" customHeight="1">
      <c r="A740" s="30" t="str">
        <f t="shared" si="55"/>
        <v xml:space="preserve"> </v>
      </c>
      <c r="B740" s="33"/>
      <c r="C740" s="31"/>
      <c r="F740" s="47" t="str">
        <f t="shared" si="52"/>
        <v xml:space="preserve"> </v>
      </c>
      <c r="G740" s="45" t="str">
        <f t="shared" si="53"/>
        <v xml:space="preserve"> </v>
      </c>
      <c r="H740" s="45" t="str">
        <f>IFERROR(IF(ISNUMBER(I740),(IF(I740&lt;('Steps 1+2'!$H$11),((I740/('Steps 1+2'!$H$11))*3+1),((I740-('Steps 1+2'!$H$11))/(('Steps 1+2'!$E$17)-('Steps 1+2'!$H$11))*2+4)))," ")," ")</f>
        <v xml:space="preserve"> </v>
      </c>
      <c r="I740" s="46" t="str">
        <f t="shared" si="54"/>
        <v xml:space="preserve"> </v>
      </c>
    </row>
    <row r="741" spans="1:9" ht="16" customHeight="1">
      <c r="A741" s="30" t="str">
        <f t="shared" si="55"/>
        <v xml:space="preserve"> </v>
      </c>
      <c r="B741" s="33"/>
      <c r="C741" s="31"/>
      <c r="F741" s="47" t="str">
        <f t="shared" si="52"/>
        <v xml:space="preserve"> </v>
      </c>
      <c r="G741" s="45" t="str">
        <f t="shared" si="53"/>
        <v xml:space="preserve"> </v>
      </c>
      <c r="H741" s="45" t="str">
        <f>IFERROR(IF(ISNUMBER(I741),(IF(I741&lt;('Steps 1+2'!$H$11),((I741/('Steps 1+2'!$H$11))*3+1),((I741-('Steps 1+2'!$H$11))/(('Steps 1+2'!$E$17)-('Steps 1+2'!$H$11))*2+4)))," ")," ")</f>
        <v xml:space="preserve"> </v>
      </c>
      <c r="I741" s="46" t="str">
        <f t="shared" si="54"/>
        <v xml:space="preserve"> </v>
      </c>
    </row>
    <row r="742" spans="1:9" ht="16" customHeight="1">
      <c r="A742" s="30" t="str">
        <f t="shared" si="55"/>
        <v xml:space="preserve"> </v>
      </c>
      <c r="B742" s="33"/>
      <c r="C742" s="31"/>
      <c r="F742" s="47" t="str">
        <f t="shared" si="52"/>
        <v xml:space="preserve"> </v>
      </c>
      <c r="G742" s="45" t="str">
        <f t="shared" si="53"/>
        <v xml:space="preserve"> </v>
      </c>
      <c r="H742" s="45" t="str">
        <f>IFERROR(IF(ISNUMBER(I742),(IF(I742&lt;('Steps 1+2'!$H$11),((I742/('Steps 1+2'!$H$11))*3+1),((I742-('Steps 1+2'!$H$11))/(('Steps 1+2'!$E$17)-('Steps 1+2'!$H$11))*2+4)))," ")," ")</f>
        <v xml:space="preserve"> </v>
      </c>
      <c r="I742" s="46" t="str">
        <f t="shared" si="54"/>
        <v xml:space="preserve"> </v>
      </c>
    </row>
    <row r="743" spans="1:9" ht="16" customHeight="1">
      <c r="A743" s="30" t="str">
        <f t="shared" si="55"/>
        <v xml:space="preserve"> </v>
      </c>
      <c r="B743" s="33"/>
      <c r="C743" s="31"/>
      <c r="F743" s="47" t="str">
        <f t="shared" si="52"/>
        <v xml:space="preserve"> </v>
      </c>
      <c r="G743" s="45" t="str">
        <f t="shared" si="53"/>
        <v xml:space="preserve"> </v>
      </c>
      <c r="H743" s="45" t="str">
        <f>IFERROR(IF(ISNUMBER(I743),(IF(I743&lt;('Steps 1+2'!$H$11),((I743/('Steps 1+2'!$H$11))*3+1),((I743-('Steps 1+2'!$H$11))/(('Steps 1+2'!$E$17)-('Steps 1+2'!$H$11))*2+4)))," ")," ")</f>
        <v xml:space="preserve"> </v>
      </c>
      <c r="I743" s="46" t="str">
        <f t="shared" si="54"/>
        <v xml:space="preserve"> </v>
      </c>
    </row>
    <row r="744" spans="1:9" ht="16" customHeight="1">
      <c r="A744" s="30" t="str">
        <f t="shared" si="55"/>
        <v xml:space="preserve"> </v>
      </c>
      <c r="B744" s="33"/>
      <c r="C744" s="31"/>
      <c r="F744" s="47" t="str">
        <f t="shared" si="52"/>
        <v xml:space="preserve"> </v>
      </c>
      <c r="G744" s="45" t="str">
        <f t="shared" si="53"/>
        <v xml:space="preserve"> </v>
      </c>
      <c r="H744" s="45" t="str">
        <f>IFERROR(IF(ISNUMBER(I744),(IF(I744&lt;('Steps 1+2'!$H$11),((I744/('Steps 1+2'!$H$11))*3+1),((I744-('Steps 1+2'!$H$11))/(('Steps 1+2'!$E$17)-('Steps 1+2'!$H$11))*2+4)))," ")," ")</f>
        <v xml:space="preserve"> </v>
      </c>
      <c r="I744" s="46" t="str">
        <f t="shared" si="54"/>
        <v xml:space="preserve"> </v>
      </c>
    </row>
    <row r="745" spans="1:9" ht="16" customHeight="1">
      <c r="A745" s="30" t="str">
        <f t="shared" si="55"/>
        <v xml:space="preserve"> </v>
      </c>
      <c r="B745" s="33"/>
      <c r="C745" s="31"/>
      <c r="F745" s="47" t="str">
        <f t="shared" si="52"/>
        <v xml:space="preserve"> </v>
      </c>
      <c r="G745" s="45" t="str">
        <f t="shared" si="53"/>
        <v xml:space="preserve"> </v>
      </c>
      <c r="H745" s="45" t="str">
        <f>IFERROR(IF(ISNUMBER(I745),(IF(I745&lt;('Steps 1+2'!$H$11),((I745/('Steps 1+2'!$H$11))*3+1),((I745-('Steps 1+2'!$H$11))/(('Steps 1+2'!$E$17)-('Steps 1+2'!$H$11))*2+4)))," ")," ")</f>
        <v xml:space="preserve"> </v>
      </c>
      <c r="I745" s="46" t="str">
        <f t="shared" si="54"/>
        <v xml:space="preserve"> </v>
      </c>
    </row>
    <row r="746" spans="1:9" ht="16" customHeight="1">
      <c r="A746" s="30" t="str">
        <f t="shared" si="55"/>
        <v xml:space="preserve"> </v>
      </c>
      <c r="B746" s="33"/>
      <c r="C746" s="31"/>
      <c r="F746" s="47" t="str">
        <f t="shared" si="52"/>
        <v xml:space="preserve"> </v>
      </c>
      <c r="G746" s="45" t="str">
        <f t="shared" si="53"/>
        <v xml:space="preserve"> </v>
      </c>
      <c r="H746" s="45" t="str">
        <f>IFERROR(IF(ISNUMBER(I746),(IF(I746&lt;('Steps 1+2'!$H$11),((I746/('Steps 1+2'!$H$11))*3+1),((I746-('Steps 1+2'!$H$11))/(('Steps 1+2'!$E$17)-('Steps 1+2'!$H$11))*2+4)))," ")," ")</f>
        <v xml:space="preserve"> </v>
      </c>
      <c r="I746" s="46" t="str">
        <f t="shared" si="54"/>
        <v xml:space="preserve"> </v>
      </c>
    </row>
    <row r="747" spans="1:9" ht="16" customHeight="1">
      <c r="A747" s="30" t="str">
        <f t="shared" si="55"/>
        <v xml:space="preserve"> </v>
      </c>
      <c r="B747" s="33"/>
      <c r="C747" s="31"/>
      <c r="F747" s="47" t="str">
        <f t="shared" si="52"/>
        <v xml:space="preserve"> </v>
      </c>
      <c r="G747" s="45" t="str">
        <f t="shared" si="53"/>
        <v xml:space="preserve"> </v>
      </c>
      <c r="H747" s="45" t="str">
        <f>IFERROR(IF(ISNUMBER(I747),(IF(I747&lt;('Steps 1+2'!$H$11),((I747/('Steps 1+2'!$H$11))*3+1),((I747-('Steps 1+2'!$H$11))/(('Steps 1+2'!$E$17)-('Steps 1+2'!$H$11))*2+4)))," ")," ")</f>
        <v xml:space="preserve"> </v>
      </c>
      <c r="I747" s="46" t="str">
        <f t="shared" si="54"/>
        <v xml:space="preserve"> </v>
      </c>
    </row>
    <row r="748" spans="1:9" ht="16" customHeight="1">
      <c r="A748" s="30" t="str">
        <f t="shared" si="55"/>
        <v xml:space="preserve"> </v>
      </c>
      <c r="B748" s="33"/>
      <c r="C748" s="31"/>
      <c r="F748" s="47" t="str">
        <f t="shared" si="52"/>
        <v xml:space="preserve"> </v>
      </c>
      <c r="G748" s="45" t="str">
        <f t="shared" si="53"/>
        <v xml:space="preserve"> </v>
      </c>
      <c r="H748" s="45" t="str">
        <f>IFERROR(IF(ISNUMBER(I748),(IF(I748&lt;('Steps 1+2'!$H$11),((I748/('Steps 1+2'!$H$11))*3+1),((I748-('Steps 1+2'!$H$11))/(('Steps 1+2'!$E$17)-('Steps 1+2'!$H$11))*2+4)))," ")," ")</f>
        <v xml:space="preserve"> </v>
      </c>
      <c r="I748" s="46" t="str">
        <f t="shared" si="54"/>
        <v xml:space="preserve"> </v>
      </c>
    </row>
    <row r="749" spans="1:9" ht="16" customHeight="1">
      <c r="A749" s="30" t="str">
        <f t="shared" si="55"/>
        <v xml:space="preserve"> </v>
      </c>
      <c r="B749" s="33"/>
      <c r="C749" s="31"/>
      <c r="F749" s="47" t="str">
        <f t="shared" si="52"/>
        <v xml:space="preserve"> </v>
      </c>
      <c r="G749" s="45" t="str">
        <f t="shared" si="53"/>
        <v xml:space="preserve"> </v>
      </c>
      <c r="H749" s="45" t="str">
        <f>IFERROR(IF(ISNUMBER(I749),(IF(I749&lt;('Steps 1+2'!$H$11),((I749/('Steps 1+2'!$H$11))*3+1),((I749-('Steps 1+2'!$H$11))/(('Steps 1+2'!$E$17)-('Steps 1+2'!$H$11))*2+4)))," ")," ")</f>
        <v xml:space="preserve"> </v>
      </c>
      <c r="I749" s="46" t="str">
        <f t="shared" si="54"/>
        <v xml:space="preserve"> </v>
      </c>
    </row>
    <row r="750" spans="1:9" ht="16" customHeight="1">
      <c r="A750" s="30" t="str">
        <f t="shared" si="55"/>
        <v xml:space="preserve"> </v>
      </c>
      <c r="B750" s="33"/>
      <c r="C750" s="31"/>
      <c r="F750" s="47" t="str">
        <f t="shared" si="52"/>
        <v xml:space="preserve"> </v>
      </c>
      <c r="G750" s="45" t="str">
        <f t="shared" si="53"/>
        <v xml:space="preserve"> </v>
      </c>
      <c r="H750" s="45" t="str">
        <f>IFERROR(IF(ISNUMBER(I750),(IF(I750&lt;('Steps 1+2'!$H$11),((I750/('Steps 1+2'!$H$11))*3+1),((I750-('Steps 1+2'!$H$11))/(('Steps 1+2'!$E$17)-('Steps 1+2'!$H$11))*2+4)))," ")," ")</f>
        <v xml:space="preserve"> </v>
      </c>
      <c r="I750" s="46" t="str">
        <f t="shared" si="54"/>
        <v xml:space="preserve"> </v>
      </c>
    </row>
    <row r="751" spans="1:9" ht="16" customHeight="1">
      <c r="A751" s="30" t="str">
        <f t="shared" si="55"/>
        <v xml:space="preserve"> </v>
      </c>
      <c r="B751" s="33"/>
      <c r="C751" s="31"/>
      <c r="F751" s="47" t="str">
        <f t="shared" si="52"/>
        <v xml:space="preserve"> </v>
      </c>
      <c r="G751" s="45" t="str">
        <f t="shared" si="53"/>
        <v xml:space="preserve"> </v>
      </c>
      <c r="H751" s="45" t="str">
        <f>IFERROR(IF(ISNUMBER(I751),(IF(I751&lt;('Steps 1+2'!$H$11),((I751/('Steps 1+2'!$H$11))*3+1),((I751-('Steps 1+2'!$H$11))/(('Steps 1+2'!$E$17)-('Steps 1+2'!$H$11))*2+4)))," ")," ")</f>
        <v xml:space="preserve"> </v>
      </c>
      <c r="I751" s="46" t="str">
        <f t="shared" si="54"/>
        <v xml:space="preserve"> </v>
      </c>
    </row>
    <row r="752" spans="1:9" ht="16" customHeight="1">
      <c r="A752" s="30" t="str">
        <f t="shared" si="55"/>
        <v xml:space="preserve"> </v>
      </c>
      <c r="B752" s="33"/>
      <c r="C752" s="31"/>
      <c r="F752" s="47" t="str">
        <f t="shared" si="52"/>
        <v xml:space="preserve"> </v>
      </c>
      <c r="G752" s="45" t="str">
        <f t="shared" si="53"/>
        <v xml:space="preserve"> </v>
      </c>
      <c r="H752" s="45" t="str">
        <f>IFERROR(IF(ISNUMBER(I752),(IF(I752&lt;('Steps 1+2'!$H$11),((I752/('Steps 1+2'!$H$11))*3+1),((I752-('Steps 1+2'!$H$11))/(('Steps 1+2'!$E$17)-('Steps 1+2'!$H$11))*2+4)))," ")," ")</f>
        <v xml:space="preserve"> </v>
      </c>
      <c r="I752" s="46" t="str">
        <f t="shared" si="54"/>
        <v xml:space="preserve"> </v>
      </c>
    </row>
    <row r="753" spans="1:9" ht="16" customHeight="1">
      <c r="A753" s="30" t="str">
        <f t="shared" si="55"/>
        <v xml:space="preserve"> </v>
      </c>
      <c r="B753" s="33"/>
      <c r="C753" s="31"/>
      <c r="F753" s="47" t="str">
        <f t="shared" si="52"/>
        <v xml:space="preserve"> </v>
      </c>
      <c r="G753" s="45" t="str">
        <f t="shared" si="53"/>
        <v xml:space="preserve"> </v>
      </c>
      <c r="H753" s="45" t="str">
        <f>IFERROR(IF(ISNUMBER(I753),(IF(I753&lt;('Steps 1+2'!$H$11),((I753/('Steps 1+2'!$H$11))*3+1),((I753-('Steps 1+2'!$H$11))/(('Steps 1+2'!$E$17)-('Steps 1+2'!$H$11))*2+4)))," ")," ")</f>
        <v xml:space="preserve"> </v>
      </c>
      <c r="I753" s="46" t="str">
        <f t="shared" si="54"/>
        <v xml:space="preserve"> </v>
      </c>
    </row>
    <row r="754" spans="1:9" ht="16" customHeight="1">
      <c r="A754" s="30" t="str">
        <f t="shared" si="55"/>
        <v xml:space="preserve"> </v>
      </c>
      <c r="B754" s="33"/>
      <c r="C754" s="31"/>
      <c r="F754" s="47" t="str">
        <f t="shared" si="52"/>
        <v xml:space="preserve"> </v>
      </c>
      <c r="G754" s="45" t="str">
        <f t="shared" si="53"/>
        <v xml:space="preserve"> </v>
      </c>
      <c r="H754" s="45" t="str">
        <f>IFERROR(IF(ISNUMBER(I754),(IF(I754&lt;('Steps 1+2'!$H$11),((I754/('Steps 1+2'!$H$11))*3+1),((I754-('Steps 1+2'!$H$11))/(('Steps 1+2'!$E$17)-('Steps 1+2'!$H$11))*2+4)))," ")," ")</f>
        <v xml:space="preserve"> </v>
      </c>
      <c r="I754" s="46" t="str">
        <f t="shared" si="54"/>
        <v xml:space="preserve"> </v>
      </c>
    </row>
    <row r="755" spans="1:9" ht="16" customHeight="1">
      <c r="A755" s="30" t="str">
        <f t="shared" si="55"/>
        <v xml:space="preserve"> </v>
      </c>
      <c r="B755" s="33"/>
      <c r="C755" s="31"/>
      <c r="F755" s="47" t="str">
        <f t="shared" si="52"/>
        <v xml:space="preserve"> </v>
      </c>
      <c r="G755" s="45" t="str">
        <f t="shared" si="53"/>
        <v xml:space="preserve"> </v>
      </c>
      <c r="H755" s="45" t="str">
        <f>IFERROR(IF(ISNUMBER(I755),(IF(I755&lt;('Steps 1+2'!$H$11),((I755/('Steps 1+2'!$H$11))*3+1),((I755-('Steps 1+2'!$H$11))/(('Steps 1+2'!$E$17)-('Steps 1+2'!$H$11))*2+4)))," ")," ")</f>
        <v xml:space="preserve"> </v>
      </c>
      <c r="I755" s="46" t="str">
        <f t="shared" si="54"/>
        <v xml:space="preserve"> </v>
      </c>
    </row>
    <row r="756" spans="1:9" ht="16" customHeight="1">
      <c r="A756" s="30" t="str">
        <f t="shared" si="55"/>
        <v xml:space="preserve"> </v>
      </c>
      <c r="B756" s="33"/>
      <c r="C756" s="31"/>
      <c r="F756" s="47" t="str">
        <f t="shared" si="52"/>
        <v xml:space="preserve"> </v>
      </c>
      <c r="G756" s="45" t="str">
        <f t="shared" si="53"/>
        <v xml:space="preserve"> </v>
      </c>
      <c r="H756" s="45" t="str">
        <f>IFERROR(IF(ISNUMBER(I756),(IF(I756&lt;('Steps 1+2'!$H$11),((I756/('Steps 1+2'!$H$11))*3+1),((I756-('Steps 1+2'!$H$11))/(('Steps 1+2'!$E$17)-('Steps 1+2'!$H$11))*2+4)))," ")," ")</f>
        <v xml:space="preserve"> </v>
      </c>
      <c r="I756" s="46" t="str">
        <f t="shared" si="54"/>
        <v xml:space="preserve"> </v>
      </c>
    </row>
    <row r="757" spans="1:9" ht="16" customHeight="1">
      <c r="A757" s="30" t="str">
        <f t="shared" si="55"/>
        <v xml:space="preserve"> </v>
      </c>
      <c r="B757" s="33"/>
      <c r="C757" s="31"/>
      <c r="F757" s="47" t="str">
        <f t="shared" si="52"/>
        <v xml:space="preserve"> </v>
      </c>
      <c r="G757" s="45" t="str">
        <f t="shared" si="53"/>
        <v xml:space="preserve"> </v>
      </c>
      <c r="H757" s="45" t="str">
        <f>IFERROR(IF(ISNUMBER(I757),(IF(I757&lt;('Steps 1+2'!$H$11),((I757/('Steps 1+2'!$H$11))*3+1),((I757-('Steps 1+2'!$H$11))/(('Steps 1+2'!$E$17)-('Steps 1+2'!$H$11))*2+4)))," ")," ")</f>
        <v xml:space="preserve"> </v>
      </c>
      <c r="I757" s="46" t="str">
        <f t="shared" si="54"/>
        <v xml:space="preserve"> </v>
      </c>
    </row>
    <row r="758" spans="1:9" ht="16" customHeight="1">
      <c r="A758" s="30" t="str">
        <f t="shared" si="55"/>
        <v xml:space="preserve"> </v>
      </c>
      <c r="B758" s="33"/>
      <c r="C758" s="31"/>
      <c r="F758" s="47" t="str">
        <f t="shared" si="52"/>
        <v xml:space="preserve"> </v>
      </c>
      <c r="G758" s="45" t="str">
        <f t="shared" si="53"/>
        <v xml:space="preserve"> </v>
      </c>
      <c r="H758" s="45" t="str">
        <f>IFERROR(IF(ISNUMBER(I758),(IF(I758&lt;('Steps 1+2'!$H$11),((I758/('Steps 1+2'!$H$11))*3+1),((I758-('Steps 1+2'!$H$11))/(('Steps 1+2'!$E$17)-('Steps 1+2'!$H$11))*2+4)))," ")," ")</f>
        <v xml:space="preserve"> </v>
      </c>
      <c r="I758" s="46" t="str">
        <f t="shared" si="54"/>
        <v xml:space="preserve"> </v>
      </c>
    </row>
    <row r="759" spans="1:9" ht="16" customHeight="1">
      <c r="A759" s="30" t="str">
        <f t="shared" si="55"/>
        <v xml:space="preserve"> </v>
      </c>
      <c r="B759" s="33"/>
      <c r="C759" s="31"/>
      <c r="F759" s="47" t="str">
        <f t="shared" si="52"/>
        <v xml:space="preserve"> </v>
      </c>
      <c r="G759" s="45" t="str">
        <f t="shared" si="53"/>
        <v xml:space="preserve"> </v>
      </c>
      <c r="H759" s="45" t="str">
        <f>IFERROR(IF(ISNUMBER(I759),(IF(I759&lt;('Steps 1+2'!$H$11),((I759/('Steps 1+2'!$H$11))*3+1),((I759-('Steps 1+2'!$H$11))/(('Steps 1+2'!$E$17)-('Steps 1+2'!$H$11))*2+4)))," ")," ")</f>
        <v xml:space="preserve"> </v>
      </c>
      <c r="I759" s="46" t="str">
        <f t="shared" si="54"/>
        <v xml:space="preserve"> </v>
      </c>
    </row>
    <row r="760" spans="1:9" ht="16" customHeight="1">
      <c r="A760" s="30" t="str">
        <f t="shared" si="55"/>
        <v xml:space="preserve"> </v>
      </c>
      <c r="B760" s="33"/>
      <c r="C760" s="31"/>
      <c r="F760" s="47" t="str">
        <f t="shared" si="52"/>
        <v xml:space="preserve"> </v>
      </c>
      <c r="G760" s="45" t="str">
        <f t="shared" si="53"/>
        <v xml:space="preserve"> </v>
      </c>
      <c r="H760" s="45" t="str">
        <f>IFERROR(IF(ISNUMBER(I760),(IF(I760&lt;('Steps 1+2'!$H$11),((I760/('Steps 1+2'!$H$11))*3+1),((I760-('Steps 1+2'!$H$11))/(('Steps 1+2'!$E$17)-('Steps 1+2'!$H$11))*2+4)))," ")," ")</f>
        <v xml:space="preserve"> </v>
      </c>
      <c r="I760" s="46" t="str">
        <f t="shared" si="54"/>
        <v xml:space="preserve"> </v>
      </c>
    </row>
    <row r="761" spans="1:9" ht="16" customHeight="1">
      <c r="A761" s="30" t="str">
        <f t="shared" si="55"/>
        <v xml:space="preserve"> </v>
      </c>
      <c r="B761" s="33"/>
      <c r="C761" s="31"/>
      <c r="F761" s="47" t="str">
        <f t="shared" si="52"/>
        <v xml:space="preserve"> </v>
      </c>
      <c r="G761" s="45" t="str">
        <f t="shared" si="53"/>
        <v xml:space="preserve"> </v>
      </c>
      <c r="H761" s="45" t="str">
        <f>IFERROR(IF(ISNUMBER(I761),(IF(I761&lt;('Steps 1+2'!$H$11),((I761/('Steps 1+2'!$H$11))*3+1),((I761-('Steps 1+2'!$H$11))/(('Steps 1+2'!$E$17)-('Steps 1+2'!$H$11))*2+4)))," ")," ")</f>
        <v xml:space="preserve"> </v>
      </c>
      <c r="I761" s="46" t="str">
        <f t="shared" si="54"/>
        <v xml:space="preserve"> </v>
      </c>
    </row>
    <row r="762" spans="1:9" ht="16" customHeight="1">
      <c r="A762" s="30" t="str">
        <f t="shared" si="55"/>
        <v xml:space="preserve"> </v>
      </c>
      <c r="B762" s="33"/>
      <c r="C762" s="31"/>
      <c r="F762" s="47" t="str">
        <f t="shared" si="52"/>
        <v xml:space="preserve"> </v>
      </c>
      <c r="G762" s="45" t="str">
        <f t="shared" si="53"/>
        <v xml:space="preserve"> </v>
      </c>
      <c r="H762" s="45" t="str">
        <f>IFERROR(IF(ISNUMBER(I762),(IF(I762&lt;('Steps 1+2'!$H$11),((I762/('Steps 1+2'!$H$11))*3+1),((I762-('Steps 1+2'!$H$11))/(('Steps 1+2'!$E$17)-('Steps 1+2'!$H$11))*2+4)))," ")," ")</f>
        <v xml:space="preserve"> </v>
      </c>
      <c r="I762" s="46" t="str">
        <f t="shared" si="54"/>
        <v xml:space="preserve"> </v>
      </c>
    </row>
    <row r="763" spans="1:9" ht="16" customHeight="1">
      <c r="A763" s="30" t="str">
        <f t="shared" si="55"/>
        <v xml:space="preserve"> </v>
      </c>
      <c r="B763" s="33"/>
      <c r="C763" s="31"/>
      <c r="F763" s="47" t="str">
        <f t="shared" si="52"/>
        <v xml:space="preserve"> </v>
      </c>
      <c r="G763" s="45" t="str">
        <f t="shared" si="53"/>
        <v xml:space="preserve"> </v>
      </c>
      <c r="H763" s="45" t="str">
        <f>IFERROR(IF(ISNUMBER(I763),(IF(I763&lt;('Steps 1+2'!$H$11),((I763/('Steps 1+2'!$H$11))*3+1),((I763-('Steps 1+2'!$H$11))/(('Steps 1+2'!$E$17)-('Steps 1+2'!$H$11))*2+4)))," ")," ")</f>
        <v xml:space="preserve"> </v>
      </c>
      <c r="I763" s="46" t="str">
        <f t="shared" si="54"/>
        <v xml:space="preserve"> </v>
      </c>
    </row>
    <row r="764" spans="1:9" ht="16" customHeight="1">
      <c r="A764" s="30" t="str">
        <f t="shared" si="55"/>
        <v xml:space="preserve"> </v>
      </c>
      <c r="B764" s="33"/>
      <c r="C764" s="31"/>
      <c r="F764" s="47" t="str">
        <f t="shared" si="52"/>
        <v xml:space="preserve"> </v>
      </c>
      <c r="G764" s="45" t="str">
        <f t="shared" si="53"/>
        <v xml:space="preserve"> </v>
      </c>
      <c r="H764" s="45" t="str">
        <f>IFERROR(IF(ISNUMBER(I764),(IF(I764&lt;('Steps 1+2'!$H$11),((I764/('Steps 1+2'!$H$11))*3+1),((I764-('Steps 1+2'!$H$11))/(('Steps 1+2'!$E$17)-('Steps 1+2'!$H$11))*2+4)))," ")," ")</f>
        <v xml:space="preserve"> </v>
      </c>
      <c r="I764" s="46" t="str">
        <f t="shared" si="54"/>
        <v xml:space="preserve"> </v>
      </c>
    </row>
    <row r="765" spans="1:9" ht="16" customHeight="1">
      <c r="A765" s="30" t="str">
        <f t="shared" si="55"/>
        <v xml:space="preserve"> </v>
      </c>
      <c r="B765" s="33"/>
      <c r="C765" s="31"/>
      <c r="F765" s="47" t="str">
        <f t="shared" si="52"/>
        <v xml:space="preserve"> </v>
      </c>
      <c r="G765" s="45" t="str">
        <f t="shared" si="53"/>
        <v xml:space="preserve"> </v>
      </c>
      <c r="H765" s="45" t="str">
        <f>IFERROR(IF(ISNUMBER(I765),(IF(I765&lt;('Steps 1+2'!$H$11),((I765/('Steps 1+2'!$H$11))*3+1),((I765-('Steps 1+2'!$H$11))/(('Steps 1+2'!$E$17)-('Steps 1+2'!$H$11))*2+4)))," ")," ")</f>
        <v xml:space="preserve"> </v>
      </c>
      <c r="I765" s="46" t="str">
        <f t="shared" si="54"/>
        <v xml:space="preserve"> </v>
      </c>
    </row>
    <row r="766" spans="1:9" ht="16" customHeight="1">
      <c r="A766" s="30" t="str">
        <f t="shared" si="55"/>
        <v xml:space="preserve"> </v>
      </c>
      <c r="B766" s="33"/>
      <c r="C766" s="31"/>
      <c r="F766" s="47" t="str">
        <f t="shared" si="52"/>
        <v xml:space="preserve"> </v>
      </c>
      <c r="G766" s="45" t="str">
        <f t="shared" si="53"/>
        <v xml:space="preserve"> </v>
      </c>
      <c r="H766" s="45" t="str">
        <f>IFERROR(IF(ISNUMBER(I766),(IF(I766&lt;('Steps 1+2'!$H$11),((I766/('Steps 1+2'!$H$11))*3+1),((I766-('Steps 1+2'!$H$11))/(('Steps 1+2'!$E$17)-('Steps 1+2'!$H$11))*2+4)))," ")," ")</f>
        <v xml:space="preserve"> </v>
      </c>
      <c r="I766" s="46" t="str">
        <f t="shared" si="54"/>
        <v xml:space="preserve"> </v>
      </c>
    </row>
    <row r="767" spans="1:9" ht="16" customHeight="1">
      <c r="A767" s="30" t="str">
        <f t="shared" si="55"/>
        <v xml:space="preserve"> </v>
      </c>
      <c r="B767" s="33"/>
      <c r="C767" s="31"/>
      <c r="F767" s="47" t="str">
        <f t="shared" si="52"/>
        <v xml:space="preserve"> </v>
      </c>
      <c r="G767" s="45" t="str">
        <f t="shared" si="53"/>
        <v xml:space="preserve"> </v>
      </c>
      <c r="H767" s="45" t="str">
        <f>IFERROR(IF(ISNUMBER(I767),(IF(I767&lt;('Steps 1+2'!$H$11),((I767/('Steps 1+2'!$H$11))*3+1),((I767-('Steps 1+2'!$H$11))/(('Steps 1+2'!$E$17)-('Steps 1+2'!$H$11))*2+4)))," ")," ")</f>
        <v xml:space="preserve"> </v>
      </c>
      <c r="I767" s="46" t="str">
        <f t="shared" si="54"/>
        <v xml:space="preserve"> </v>
      </c>
    </row>
    <row r="768" spans="1:9" ht="16" customHeight="1">
      <c r="A768" s="30" t="str">
        <f t="shared" si="55"/>
        <v xml:space="preserve"> </v>
      </c>
      <c r="B768" s="33"/>
      <c r="C768" s="31"/>
      <c r="F768" s="47" t="str">
        <f t="shared" si="52"/>
        <v xml:space="preserve"> </v>
      </c>
      <c r="G768" s="45" t="str">
        <f t="shared" si="53"/>
        <v xml:space="preserve"> </v>
      </c>
      <c r="H768" s="45" t="str">
        <f>IFERROR(IF(ISNUMBER(I768),(IF(I768&lt;('Steps 1+2'!$H$11),((I768/('Steps 1+2'!$H$11))*3+1),((I768-('Steps 1+2'!$H$11))/(('Steps 1+2'!$E$17)-('Steps 1+2'!$H$11))*2+4)))," ")," ")</f>
        <v xml:space="preserve"> </v>
      </c>
      <c r="I768" s="46" t="str">
        <f t="shared" si="54"/>
        <v xml:space="preserve"> </v>
      </c>
    </row>
    <row r="769" spans="1:9" ht="16" customHeight="1">
      <c r="A769" s="30" t="str">
        <f t="shared" si="55"/>
        <v xml:space="preserve"> </v>
      </c>
      <c r="B769" s="33"/>
      <c r="C769" s="31"/>
      <c r="F769" s="47" t="str">
        <f t="shared" si="52"/>
        <v xml:space="preserve"> </v>
      </c>
      <c r="G769" s="45" t="str">
        <f t="shared" si="53"/>
        <v xml:space="preserve"> </v>
      </c>
      <c r="H769" s="45" t="str">
        <f>IFERROR(IF(ISNUMBER(I769),(IF(I769&lt;('Steps 1+2'!$H$11),((I769/('Steps 1+2'!$H$11))*3+1),((I769-('Steps 1+2'!$H$11))/(('Steps 1+2'!$E$17)-('Steps 1+2'!$H$11))*2+4)))," ")," ")</f>
        <v xml:space="preserve"> </v>
      </c>
      <c r="I769" s="46" t="str">
        <f t="shared" si="54"/>
        <v xml:space="preserve"> </v>
      </c>
    </row>
    <row r="770" spans="1:9" ht="16" customHeight="1">
      <c r="A770" s="30" t="str">
        <f t="shared" si="55"/>
        <v xml:space="preserve"> </v>
      </c>
      <c r="B770" s="33"/>
      <c r="C770" s="31"/>
      <c r="F770" s="47" t="str">
        <f t="shared" si="52"/>
        <v xml:space="preserve"> </v>
      </c>
      <c r="G770" s="45" t="str">
        <f t="shared" si="53"/>
        <v xml:space="preserve"> </v>
      </c>
      <c r="H770" s="45" t="str">
        <f>IFERROR(IF(ISNUMBER(I770),(IF(I770&lt;('Steps 1+2'!$H$11),((I770/('Steps 1+2'!$H$11))*3+1),((I770-('Steps 1+2'!$H$11))/(('Steps 1+2'!$E$17)-('Steps 1+2'!$H$11))*2+4)))," ")," ")</f>
        <v xml:space="preserve"> </v>
      </c>
      <c r="I770" s="46" t="str">
        <f t="shared" si="54"/>
        <v xml:space="preserve"> </v>
      </c>
    </row>
    <row r="771" spans="1:9" ht="16" customHeight="1">
      <c r="A771" s="30" t="str">
        <f t="shared" si="55"/>
        <v xml:space="preserve"> </v>
      </c>
      <c r="B771" s="33"/>
      <c r="C771" s="31"/>
      <c r="F771" s="47" t="str">
        <f t="shared" si="52"/>
        <v xml:space="preserve"> </v>
      </c>
      <c r="G771" s="45" t="str">
        <f t="shared" si="53"/>
        <v xml:space="preserve"> </v>
      </c>
      <c r="H771" s="45" t="str">
        <f>IFERROR(IF(ISNUMBER(I771),(IF(I771&lt;('Steps 1+2'!$H$11),((I771/('Steps 1+2'!$H$11))*3+1),((I771-('Steps 1+2'!$H$11))/(('Steps 1+2'!$E$17)-('Steps 1+2'!$H$11))*2+4)))," ")," ")</f>
        <v xml:space="preserve"> </v>
      </c>
      <c r="I771" s="46" t="str">
        <f t="shared" si="54"/>
        <v xml:space="preserve"> </v>
      </c>
    </row>
    <row r="772" spans="1:9" ht="16" customHeight="1">
      <c r="A772" s="30" t="str">
        <f t="shared" si="55"/>
        <v xml:space="preserve"> </v>
      </c>
      <c r="B772" s="33"/>
      <c r="C772" s="31"/>
      <c r="F772" s="47" t="str">
        <f t="shared" si="52"/>
        <v xml:space="preserve"> </v>
      </c>
      <c r="G772" s="45" t="str">
        <f t="shared" si="53"/>
        <v xml:space="preserve"> </v>
      </c>
      <c r="H772" s="45" t="str">
        <f>IFERROR(IF(ISNUMBER(I772),(IF(I772&lt;('Steps 1+2'!$H$11),((I772/('Steps 1+2'!$H$11))*3+1),((I772-('Steps 1+2'!$H$11))/(('Steps 1+2'!$E$17)-('Steps 1+2'!$H$11))*2+4)))," ")," ")</f>
        <v xml:space="preserve"> </v>
      </c>
      <c r="I772" s="46" t="str">
        <f t="shared" si="54"/>
        <v xml:space="preserve"> </v>
      </c>
    </row>
    <row r="773" spans="1:9" ht="16" customHeight="1">
      <c r="A773" s="30" t="str">
        <f t="shared" si="55"/>
        <v xml:space="preserve"> </v>
      </c>
      <c r="B773" s="33"/>
      <c r="C773" s="31"/>
      <c r="F773" s="47" t="str">
        <f t="shared" si="52"/>
        <v xml:space="preserve"> </v>
      </c>
      <c r="G773" s="45" t="str">
        <f t="shared" si="53"/>
        <v xml:space="preserve"> </v>
      </c>
      <c r="H773" s="45" t="str">
        <f>IFERROR(IF(ISNUMBER(I773),(IF(I773&lt;('Steps 1+2'!$H$11),((I773/('Steps 1+2'!$H$11))*3+1),((I773-('Steps 1+2'!$H$11))/(('Steps 1+2'!$E$17)-('Steps 1+2'!$H$11))*2+4)))," ")," ")</f>
        <v xml:space="preserve"> </v>
      </c>
      <c r="I773" s="46" t="str">
        <f t="shared" si="54"/>
        <v xml:space="preserve"> </v>
      </c>
    </row>
    <row r="774" spans="1:9" ht="16" customHeight="1">
      <c r="A774" s="30" t="str">
        <f t="shared" si="55"/>
        <v xml:space="preserve"> </v>
      </c>
      <c r="B774" s="33"/>
      <c r="C774" s="31"/>
      <c r="F774" s="47" t="str">
        <f t="shared" si="52"/>
        <v xml:space="preserve"> </v>
      </c>
      <c r="G774" s="45" t="str">
        <f t="shared" si="53"/>
        <v xml:space="preserve"> </v>
      </c>
      <c r="H774" s="45" t="str">
        <f>IFERROR(IF(ISNUMBER(I774),(IF(I774&lt;('Steps 1+2'!$H$11),((I774/('Steps 1+2'!$H$11))*3+1),((I774-('Steps 1+2'!$H$11))/(('Steps 1+2'!$E$17)-('Steps 1+2'!$H$11))*2+4)))," ")," ")</f>
        <v xml:space="preserve"> </v>
      </c>
      <c r="I774" s="46" t="str">
        <f t="shared" si="54"/>
        <v xml:space="preserve"> </v>
      </c>
    </row>
    <row r="775" spans="1:9" ht="16" customHeight="1">
      <c r="A775" s="30" t="str">
        <f t="shared" si="55"/>
        <v xml:space="preserve"> </v>
      </c>
      <c r="B775" s="33"/>
      <c r="C775" s="31"/>
      <c r="F775" s="47" t="str">
        <f t="shared" si="52"/>
        <v xml:space="preserve"> </v>
      </c>
      <c r="G775" s="45" t="str">
        <f t="shared" si="53"/>
        <v xml:space="preserve"> </v>
      </c>
      <c r="H775" s="45" t="str">
        <f>IFERROR(IF(ISNUMBER(I775),(IF(I775&lt;('Steps 1+2'!$H$11),((I775/('Steps 1+2'!$H$11))*3+1),((I775-('Steps 1+2'!$H$11))/(('Steps 1+2'!$E$17)-('Steps 1+2'!$H$11))*2+4)))," ")," ")</f>
        <v xml:space="preserve"> </v>
      </c>
      <c r="I775" s="46" t="str">
        <f t="shared" si="54"/>
        <v xml:space="preserve"> </v>
      </c>
    </row>
    <row r="776" spans="1:9" ht="16" customHeight="1">
      <c r="A776" s="30" t="str">
        <f t="shared" si="55"/>
        <v xml:space="preserve"> </v>
      </c>
      <c r="B776" s="33"/>
      <c r="C776" s="31"/>
      <c r="F776" s="47" t="str">
        <f t="shared" si="52"/>
        <v xml:space="preserve"> </v>
      </c>
      <c r="G776" s="45" t="str">
        <f t="shared" si="53"/>
        <v xml:space="preserve"> </v>
      </c>
      <c r="H776" s="45" t="str">
        <f>IFERROR(IF(ISNUMBER(I776),(IF(I776&lt;('Steps 1+2'!$H$11),((I776/('Steps 1+2'!$H$11))*3+1),((I776-('Steps 1+2'!$H$11))/(('Steps 1+2'!$E$17)-('Steps 1+2'!$H$11))*2+4)))," ")," ")</f>
        <v xml:space="preserve"> </v>
      </c>
      <c r="I776" s="46" t="str">
        <f t="shared" si="54"/>
        <v xml:space="preserve"> </v>
      </c>
    </row>
    <row r="777" spans="1:9" ht="16" customHeight="1">
      <c r="A777" s="30" t="str">
        <f t="shared" si="55"/>
        <v xml:space="preserve"> </v>
      </c>
      <c r="B777" s="33"/>
      <c r="C777" s="31"/>
      <c r="F777" s="47" t="str">
        <f t="shared" si="52"/>
        <v xml:space="preserve"> </v>
      </c>
      <c r="G777" s="45" t="str">
        <f t="shared" si="53"/>
        <v xml:space="preserve"> </v>
      </c>
      <c r="H777" s="45" t="str">
        <f>IFERROR(IF(ISNUMBER(I777),(IF(I777&lt;('Steps 1+2'!$H$11),((I777/('Steps 1+2'!$H$11))*3+1),((I777-('Steps 1+2'!$H$11))/(('Steps 1+2'!$E$17)-('Steps 1+2'!$H$11))*2+4)))," ")," ")</f>
        <v xml:space="preserve"> </v>
      </c>
      <c r="I777" s="46" t="str">
        <f t="shared" si="54"/>
        <v xml:space="preserve"> </v>
      </c>
    </row>
    <row r="778" spans="1:9" ht="16" customHeight="1">
      <c r="A778" s="30" t="str">
        <f t="shared" si="55"/>
        <v xml:space="preserve"> </v>
      </c>
      <c r="B778" s="33"/>
      <c r="C778" s="31"/>
      <c r="F778" s="47" t="str">
        <f t="shared" si="52"/>
        <v xml:space="preserve"> </v>
      </c>
      <c r="G778" s="45" t="str">
        <f t="shared" si="53"/>
        <v xml:space="preserve"> </v>
      </c>
      <c r="H778" s="45" t="str">
        <f>IFERROR(IF(ISNUMBER(I778),(IF(I778&lt;('Steps 1+2'!$H$11),((I778/('Steps 1+2'!$H$11))*3+1),((I778-('Steps 1+2'!$H$11))/(('Steps 1+2'!$E$17)-('Steps 1+2'!$H$11))*2+4)))," ")," ")</f>
        <v xml:space="preserve"> </v>
      </c>
      <c r="I778" s="46" t="str">
        <f t="shared" si="54"/>
        <v xml:space="preserve"> </v>
      </c>
    </row>
    <row r="779" spans="1:9" ht="16" customHeight="1">
      <c r="A779" s="30" t="str">
        <f t="shared" si="55"/>
        <v xml:space="preserve"> </v>
      </c>
      <c r="B779" s="33"/>
      <c r="C779" s="31"/>
      <c r="F779" s="47" t="str">
        <f t="shared" si="52"/>
        <v xml:space="preserve"> </v>
      </c>
      <c r="G779" s="45" t="str">
        <f t="shared" si="53"/>
        <v xml:space="preserve"> </v>
      </c>
      <c r="H779" s="45" t="str">
        <f>IFERROR(IF(ISNUMBER(I779),(IF(I779&lt;('Steps 1+2'!$H$11),((I779/('Steps 1+2'!$H$11))*3+1),((I779-('Steps 1+2'!$H$11))/(('Steps 1+2'!$E$17)-('Steps 1+2'!$H$11))*2+4)))," ")," ")</f>
        <v xml:space="preserve"> </v>
      </c>
      <c r="I779" s="46" t="str">
        <f t="shared" si="54"/>
        <v xml:space="preserve"> </v>
      </c>
    </row>
    <row r="780" spans="1:9" ht="16" customHeight="1">
      <c r="A780" s="30" t="str">
        <f t="shared" si="55"/>
        <v xml:space="preserve"> </v>
      </c>
      <c r="B780" s="33"/>
      <c r="C780" s="31"/>
      <c r="F780" s="47" t="str">
        <f t="shared" si="52"/>
        <v xml:space="preserve"> </v>
      </c>
      <c r="G780" s="45" t="str">
        <f t="shared" si="53"/>
        <v xml:space="preserve"> </v>
      </c>
      <c r="H780" s="45" t="str">
        <f>IFERROR(IF(ISNUMBER(I780),(IF(I780&lt;('Steps 1+2'!$H$11),((I780/('Steps 1+2'!$H$11))*3+1),((I780-('Steps 1+2'!$H$11))/(('Steps 1+2'!$E$17)-('Steps 1+2'!$H$11))*2+4)))," ")," ")</f>
        <v xml:space="preserve"> </v>
      </c>
      <c r="I780" s="46" t="str">
        <f t="shared" si="54"/>
        <v xml:space="preserve"> </v>
      </c>
    </row>
    <row r="781" spans="1:9" ht="16" customHeight="1">
      <c r="A781" s="30" t="str">
        <f t="shared" si="55"/>
        <v xml:space="preserve"> </v>
      </c>
      <c r="B781" s="33"/>
      <c r="C781" s="31"/>
      <c r="F781" s="47" t="str">
        <f t="shared" si="52"/>
        <v xml:space="preserve"> </v>
      </c>
      <c r="G781" s="45" t="str">
        <f t="shared" si="53"/>
        <v xml:space="preserve"> </v>
      </c>
      <c r="H781" s="45" t="str">
        <f>IFERROR(IF(ISNUMBER(I781),(IF(I781&lt;('Steps 1+2'!$H$11),((I781/('Steps 1+2'!$H$11))*3+1),((I781-('Steps 1+2'!$H$11))/(('Steps 1+2'!$E$17)-('Steps 1+2'!$H$11))*2+4)))," ")," ")</f>
        <v xml:space="preserve"> </v>
      </c>
      <c r="I781" s="46" t="str">
        <f t="shared" si="54"/>
        <v xml:space="preserve"> </v>
      </c>
    </row>
    <row r="782" spans="1:9" ht="16" customHeight="1">
      <c r="A782" s="30" t="str">
        <f t="shared" si="55"/>
        <v xml:space="preserve"> </v>
      </c>
      <c r="B782" s="33"/>
      <c r="C782" s="31"/>
      <c r="F782" s="47" t="str">
        <f t="shared" si="52"/>
        <v xml:space="preserve"> </v>
      </c>
      <c r="G782" s="45" t="str">
        <f t="shared" si="53"/>
        <v xml:space="preserve"> </v>
      </c>
      <c r="H782" s="45" t="str">
        <f>IFERROR(IF(ISNUMBER(I782),(IF(I782&lt;('Steps 1+2'!$H$11),((I782/('Steps 1+2'!$H$11))*3+1),((I782-('Steps 1+2'!$H$11))/(('Steps 1+2'!$E$17)-('Steps 1+2'!$H$11))*2+4)))," ")," ")</f>
        <v xml:space="preserve"> </v>
      </c>
      <c r="I782" s="46" t="str">
        <f t="shared" si="54"/>
        <v xml:space="preserve"> </v>
      </c>
    </row>
    <row r="783" spans="1:9" ht="16" customHeight="1">
      <c r="A783" s="30" t="str">
        <f t="shared" si="55"/>
        <v xml:space="preserve"> </v>
      </c>
      <c r="B783" s="33"/>
      <c r="C783" s="31"/>
      <c r="F783" s="47" t="str">
        <f t="shared" si="52"/>
        <v xml:space="preserve"> </v>
      </c>
      <c r="G783" s="45" t="str">
        <f t="shared" si="53"/>
        <v xml:space="preserve"> </v>
      </c>
      <c r="H783" s="45" t="str">
        <f>IFERROR(IF(ISNUMBER(I783),(IF(I783&lt;('Steps 1+2'!$H$11),((I783/('Steps 1+2'!$H$11))*3+1),((I783-('Steps 1+2'!$H$11))/(('Steps 1+2'!$E$17)-('Steps 1+2'!$H$11))*2+4)))," ")," ")</f>
        <v xml:space="preserve"> </v>
      </c>
      <c r="I783" s="46" t="str">
        <f t="shared" si="54"/>
        <v xml:space="preserve"> </v>
      </c>
    </row>
    <row r="784" spans="1:9" ht="16" customHeight="1">
      <c r="A784" s="30" t="str">
        <f t="shared" si="55"/>
        <v xml:space="preserve"> </v>
      </c>
      <c r="B784" s="33"/>
      <c r="C784" s="31"/>
      <c r="F784" s="47" t="str">
        <f t="shared" ref="F784:F847" si="56">IFERROR(G784," ")</f>
        <v xml:space="preserve"> </v>
      </c>
      <c r="G784" s="45" t="str">
        <f t="shared" ref="G784:G847" si="57">IFERROR(IF(AND(H784&gt;6,ISNUMBER(H784)),6,IF(AND(H784&gt;3.5,H784&lt;4),3.5,ROUND(H784/5,1)*5))," ")</f>
        <v xml:space="preserve"> </v>
      </c>
      <c r="H784" s="45" t="str">
        <f>IFERROR(IF(ISNUMBER(I784),(IF(I784&lt;('Steps 1+2'!$H$11),((I784/('Steps 1+2'!$H$11))*3+1),((I784-('Steps 1+2'!$H$11))/(('Steps 1+2'!$E$17)-('Steps 1+2'!$H$11))*2+4)))," ")," ")</f>
        <v xml:space="preserve"> </v>
      </c>
      <c r="I784" s="46" t="str">
        <f t="shared" ref="I784:I847" si="58">IF(ISNUMBER(J784),SUM(J784:AB784)," ")</f>
        <v xml:space="preserve"> </v>
      </c>
    </row>
    <row r="785" spans="1:9" ht="16" customHeight="1">
      <c r="A785" s="30" t="str">
        <f t="shared" ref="A785:A848" si="59">(IF(ISTEXT(D785),A784+1," "))</f>
        <v xml:space="preserve"> </v>
      </c>
      <c r="B785" s="33"/>
      <c r="C785" s="31"/>
      <c r="F785" s="47" t="str">
        <f t="shared" si="56"/>
        <v xml:space="preserve"> </v>
      </c>
      <c r="G785" s="45" t="str">
        <f t="shared" si="57"/>
        <v xml:space="preserve"> </v>
      </c>
      <c r="H785" s="45" t="str">
        <f>IFERROR(IF(ISNUMBER(I785),(IF(I785&lt;('Steps 1+2'!$H$11),((I785/('Steps 1+2'!$H$11))*3+1),((I785-('Steps 1+2'!$H$11))/(('Steps 1+2'!$E$17)-('Steps 1+2'!$H$11))*2+4)))," ")," ")</f>
        <v xml:space="preserve"> </v>
      </c>
      <c r="I785" s="46" t="str">
        <f t="shared" si="58"/>
        <v xml:space="preserve"> </v>
      </c>
    </row>
    <row r="786" spans="1:9" ht="16" customHeight="1">
      <c r="A786" s="30" t="str">
        <f t="shared" si="59"/>
        <v xml:space="preserve"> </v>
      </c>
      <c r="B786" s="33"/>
      <c r="C786" s="31"/>
      <c r="F786" s="47" t="str">
        <f t="shared" si="56"/>
        <v xml:space="preserve"> </v>
      </c>
      <c r="G786" s="45" t="str">
        <f t="shared" si="57"/>
        <v xml:space="preserve"> </v>
      </c>
      <c r="H786" s="45" t="str">
        <f>IFERROR(IF(ISNUMBER(I786),(IF(I786&lt;('Steps 1+2'!$H$11),((I786/('Steps 1+2'!$H$11))*3+1),((I786-('Steps 1+2'!$H$11))/(('Steps 1+2'!$E$17)-('Steps 1+2'!$H$11))*2+4)))," ")," ")</f>
        <v xml:space="preserve"> </v>
      </c>
      <c r="I786" s="46" t="str">
        <f t="shared" si="58"/>
        <v xml:space="preserve"> </v>
      </c>
    </row>
    <row r="787" spans="1:9" ht="16" customHeight="1">
      <c r="A787" s="30" t="str">
        <f t="shared" si="59"/>
        <v xml:space="preserve"> </v>
      </c>
      <c r="B787" s="33"/>
      <c r="C787" s="31"/>
      <c r="F787" s="47" t="str">
        <f t="shared" si="56"/>
        <v xml:space="preserve"> </v>
      </c>
      <c r="G787" s="45" t="str">
        <f t="shared" si="57"/>
        <v xml:space="preserve"> </v>
      </c>
      <c r="H787" s="45" t="str">
        <f>IFERROR(IF(ISNUMBER(I787),(IF(I787&lt;('Steps 1+2'!$H$11),((I787/('Steps 1+2'!$H$11))*3+1),((I787-('Steps 1+2'!$H$11))/(('Steps 1+2'!$E$17)-('Steps 1+2'!$H$11))*2+4)))," ")," ")</f>
        <v xml:space="preserve"> </v>
      </c>
      <c r="I787" s="46" t="str">
        <f t="shared" si="58"/>
        <v xml:space="preserve"> </v>
      </c>
    </row>
    <row r="788" spans="1:9" ht="16" customHeight="1">
      <c r="A788" s="30" t="str">
        <f t="shared" si="59"/>
        <v xml:space="preserve"> </v>
      </c>
      <c r="B788" s="33"/>
      <c r="C788" s="31"/>
      <c r="F788" s="47" t="str">
        <f t="shared" si="56"/>
        <v xml:space="preserve"> </v>
      </c>
      <c r="G788" s="45" t="str">
        <f t="shared" si="57"/>
        <v xml:space="preserve"> </v>
      </c>
      <c r="H788" s="45" t="str">
        <f>IFERROR(IF(ISNUMBER(I788),(IF(I788&lt;('Steps 1+2'!$H$11),((I788/('Steps 1+2'!$H$11))*3+1),((I788-('Steps 1+2'!$H$11))/(('Steps 1+2'!$E$17)-('Steps 1+2'!$H$11))*2+4)))," ")," ")</f>
        <v xml:space="preserve"> </v>
      </c>
      <c r="I788" s="46" t="str">
        <f t="shared" si="58"/>
        <v xml:space="preserve"> </v>
      </c>
    </row>
    <row r="789" spans="1:9" ht="16" customHeight="1">
      <c r="A789" s="30" t="str">
        <f t="shared" si="59"/>
        <v xml:space="preserve"> </v>
      </c>
      <c r="B789" s="33"/>
      <c r="C789" s="31"/>
      <c r="F789" s="47" t="str">
        <f t="shared" si="56"/>
        <v xml:space="preserve"> </v>
      </c>
      <c r="G789" s="45" t="str">
        <f t="shared" si="57"/>
        <v xml:space="preserve"> </v>
      </c>
      <c r="H789" s="45" t="str">
        <f>IFERROR(IF(ISNUMBER(I789),(IF(I789&lt;('Steps 1+2'!$H$11),((I789/('Steps 1+2'!$H$11))*3+1),((I789-('Steps 1+2'!$H$11))/(('Steps 1+2'!$E$17)-('Steps 1+2'!$H$11))*2+4)))," ")," ")</f>
        <v xml:space="preserve"> </v>
      </c>
      <c r="I789" s="46" t="str">
        <f t="shared" si="58"/>
        <v xml:space="preserve"> </v>
      </c>
    </row>
    <row r="790" spans="1:9" ht="16" customHeight="1">
      <c r="A790" s="30" t="str">
        <f t="shared" si="59"/>
        <v xml:space="preserve"> </v>
      </c>
      <c r="B790" s="33"/>
      <c r="C790" s="31"/>
      <c r="F790" s="47" t="str">
        <f t="shared" si="56"/>
        <v xml:space="preserve"> </v>
      </c>
      <c r="G790" s="45" t="str">
        <f t="shared" si="57"/>
        <v xml:space="preserve"> </v>
      </c>
      <c r="H790" s="45" t="str">
        <f>IFERROR(IF(ISNUMBER(I790),(IF(I790&lt;('Steps 1+2'!$H$11),((I790/('Steps 1+2'!$H$11))*3+1),((I790-('Steps 1+2'!$H$11))/(('Steps 1+2'!$E$17)-('Steps 1+2'!$H$11))*2+4)))," ")," ")</f>
        <v xml:space="preserve"> </v>
      </c>
      <c r="I790" s="46" t="str">
        <f t="shared" si="58"/>
        <v xml:space="preserve"> </v>
      </c>
    </row>
    <row r="791" spans="1:9" ht="16" customHeight="1">
      <c r="A791" s="30" t="str">
        <f t="shared" si="59"/>
        <v xml:space="preserve"> </v>
      </c>
      <c r="B791" s="33"/>
      <c r="C791" s="31"/>
      <c r="F791" s="47" t="str">
        <f t="shared" si="56"/>
        <v xml:space="preserve"> </v>
      </c>
      <c r="G791" s="45" t="str">
        <f t="shared" si="57"/>
        <v xml:space="preserve"> </v>
      </c>
      <c r="H791" s="45" t="str">
        <f>IFERROR(IF(ISNUMBER(I791),(IF(I791&lt;('Steps 1+2'!$H$11),((I791/('Steps 1+2'!$H$11))*3+1),((I791-('Steps 1+2'!$H$11))/(('Steps 1+2'!$E$17)-('Steps 1+2'!$H$11))*2+4)))," ")," ")</f>
        <v xml:space="preserve"> </v>
      </c>
      <c r="I791" s="46" t="str">
        <f t="shared" si="58"/>
        <v xml:space="preserve"> </v>
      </c>
    </row>
    <row r="792" spans="1:9" ht="16" customHeight="1">
      <c r="A792" s="30" t="str">
        <f t="shared" si="59"/>
        <v xml:space="preserve"> </v>
      </c>
      <c r="B792" s="33"/>
      <c r="C792" s="31"/>
      <c r="F792" s="47" t="str">
        <f t="shared" si="56"/>
        <v xml:space="preserve"> </v>
      </c>
      <c r="G792" s="45" t="str">
        <f t="shared" si="57"/>
        <v xml:space="preserve"> </v>
      </c>
      <c r="H792" s="45" t="str">
        <f>IFERROR(IF(ISNUMBER(I792),(IF(I792&lt;('Steps 1+2'!$H$11),((I792/('Steps 1+2'!$H$11))*3+1),((I792-('Steps 1+2'!$H$11))/(('Steps 1+2'!$E$17)-('Steps 1+2'!$H$11))*2+4)))," ")," ")</f>
        <v xml:space="preserve"> </v>
      </c>
      <c r="I792" s="46" t="str">
        <f t="shared" si="58"/>
        <v xml:space="preserve"> </v>
      </c>
    </row>
    <row r="793" spans="1:9" ht="16" customHeight="1">
      <c r="A793" s="30" t="str">
        <f t="shared" si="59"/>
        <v xml:space="preserve"> </v>
      </c>
      <c r="B793" s="33"/>
      <c r="C793" s="31"/>
      <c r="F793" s="47" t="str">
        <f t="shared" si="56"/>
        <v xml:space="preserve"> </v>
      </c>
      <c r="G793" s="45" t="str">
        <f t="shared" si="57"/>
        <v xml:space="preserve"> </v>
      </c>
      <c r="H793" s="45" t="str">
        <f>IFERROR(IF(ISNUMBER(I793),(IF(I793&lt;('Steps 1+2'!$H$11),((I793/('Steps 1+2'!$H$11))*3+1),((I793-('Steps 1+2'!$H$11))/(('Steps 1+2'!$E$17)-('Steps 1+2'!$H$11))*2+4)))," ")," ")</f>
        <v xml:space="preserve"> </v>
      </c>
      <c r="I793" s="46" t="str">
        <f t="shared" si="58"/>
        <v xml:space="preserve"> </v>
      </c>
    </row>
    <row r="794" spans="1:9" ht="16" customHeight="1">
      <c r="A794" s="30" t="str">
        <f t="shared" si="59"/>
        <v xml:space="preserve"> </v>
      </c>
      <c r="B794" s="33"/>
      <c r="C794" s="31"/>
      <c r="F794" s="47" t="str">
        <f t="shared" si="56"/>
        <v xml:space="preserve"> </v>
      </c>
      <c r="G794" s="45" t="str">
        <f t="shared" si="57"/>
        <v xml:space="preserve"> </v>
      </c>
      <c r="H794" s="45" t="str">
        <f>IFERROR(IF(ISNUMBER(I794),(IF(I794&lt;('Steps 1+2'!$H$11),((I794/('Steps 1+2'!$H$11))*3+1),((I794-('Steps 1+2'!$H$11))/(('Steps 1+2'!$E$17)-('Steps 1+2'!$H$11))*2+4)))," ")," ")</f>
        <v xml:space="preserve"> </v>
      </c>
      <c r="I794" s="46" t="str">
        <f t="shared" si="58"/>
        <v xml:space="preserve"> </v>
      </c>
    </row>
    <row r="795" spans="1:9" ht="16" customHeight="1">
      <c r="A795" s="30" t="str">
        <f t="shared" si="59"/>
        <v xml:space="preserve"> </v>
      </c>
      <c r="B795" s="33"/>
      <c r="C795" s="31"/>
      <c r="F795" s="47" t="str">
        <f t="shared" si="56"/>
        <v xml:space="preserve"> </v>
      </c>
      <c r="G795" s="45" t="str">
        <f t="shared" si="57"/>
        <v xml:space="preserve"> </v>
      </c>
      <c r="H795" s="45" t="str">
        <f>IFERROR(IF(ISNUMBER(I795),(IF(I795&lt;('Steps 1+2'!$H$11),((I795/('Steps 1+2'!$H$11))*3+1),((I795-('Steps 1+2'!$H$11))/(('Steps 1+2'!$E$17)-('Steps 1+2'!$H$11))*2+4)))," ")," ")</f>
        <v xml:space="preserve"> </v>
      </c>
      <c r="I795" s="46" t="str">
        <f t="shared" si="58"/>
        <v xml:space="preserve"> </v>
      </c>
    </row>
    <row r="796" spans="1:9" ht="16" customHeight="1">
      <c r="A796" s="30" t="str">
        <f t="shared" si="59"/>
        <v xml:space="preserve"> </v>
      </c>
      <c r="B796" s="33"/>
      <c r="C796" s="31"/>
      <c r="F796" s="47" t="str">
        <f t="shared" si="56"/>
        <v xml:space="preserve"> </v>
      </c>
      <c r="G796" s="45" t="str">
        <f t="shared" si="57"/>
        <v xml:space="preserve"> </v>
      </c>
      <c r="H796" s="45" t="str">
        <f>IFERROR(IF(ISNUMBER(I796),(IF(I796&lt;('Steps 1+2'!$H$11),((I796/('Steps 1+2'!$H$11))*3+1),((I796-('Steps 1+2'!$H$11))/(('Steps 1+2'!$E$17)-('Steps 1+2'!$H$11))*2+4)))," ")," ")</f>
        <v xml:space="preserve"> </v>
      </c>
      <c r="I796" s="46" t="str">
        <f t="shared" si="58"/>
        <v xml:space="preserve"> </v>
      </c>
    </row>
    <row r="797" spans="1:9" ht="16" customHeight="1">
      <c r="A797" s="30" t="str">
        <f t="shared" si="59"/>
        <v xml:space="preserve"> </v>
      </c>
      <c r="B797" s="33"/>
      <c r="C797" s="31"/>
      <c r="F797" s="47" t="str">
        <f t="shared" si="56"/>
        <v xml:space="preserve"> </v>
      </c>
      <c r="G797" s="45" t="str">
        <f t="shared" si="57"/>
        <v xml:space="preserve"> </v>
      </c>
      <c r="H797" s="45" t="str">
        <f>IFERROR(IF(ISNUMBER(I797),(IF(I797&lt;('Steps 1+2'!$H$11),((I797/('Steps 1+2'!$H$11))*3+1),((I797-('Steps 1+2'!$H$11))/(('Steps 1+2'!$E$17)-('Steps 1+2'!$H$11))*2+4)))," ")," ")</f>
        <v xml:space="preserve"> </v>
      </c>
      <c r="I797" s="46" t="str">
        <f t="shared" si="58"/>
        <v xml:space="preserve"> </v>
      </c>
    </row>
    <row r="798" spans="1:9" ht="16" customHeight="1">
      <c r="A798" s="30" t="str">
        <f t="shared" si="59"/>
        <v xml:space="preserve"> </v>
      </c>
      <c r="B798" s="33"/>
      <c r="C798" s="31"/>
      <c r="F798" s="47" t="str">
        <f t="shared" si="56"/>
        <v xml:space="preserve"> </v>
      </c>
      <c r="G798" s="45" t="str">
        <f t="shared" si="57"/>
        <v xml:space="preserve"> </v>
      </c>
      <c r="H798" s="45" t="str">
        <f>IFERROR(IF(ISNUMBER(I798),(IF(I798&lt;('Steps 1+2'!$H$11),((I798/('Steps 1+2'!$H$11))*3+1),((I798-('Steps 1+2'!$H$11))/(('Steps 1+2'!$E$17)-('Steps 1+2'!$H$11))*2+4)))," ")," ")</f>
        <v xml:space="preserve"> </v>
      </c>
      <c r="I798" s="46" t="str">
        <f t="shared" si="58"/>
        <v xml:space="preserve"> </v>
      </c>
    </row>
    <row r="799" spans="1:9" ht="16" customHeight="1">
      <c r="A799" s="30" t="str">
        <f t="shared" si="59"/>
        <v xml:space="preserve"> </v>
      </c>
      <c r="B799" s="33"/>
      <c r="C799" s="31"/>
      <c r="F799" s="47" t="str">
        <f t="shared" si="56"/>
        <v xml:space="preserve"> </v>
      </c>
      <c r="G799" s="45" t="str">
        <f t="shared" si="57"/>
        <v xml:space="preserve"> </v>
      </c>
      <c r="H799" s="45" t="str">
        <f>IFERROR(IF(ISNUMBER(I799),(IF(I799&lt;('Steps 1+2'!$H$11),((I799/('Steps 1+2'!$H$11))*3+1),((I799-('Steps 1+2'!$H$11))/(('Steps 1+2'!$E$17)-('Steps 1+2'!$H$11))*2+4)))," ")," ")</f>
        <v xml:space="preserve"> </v>
      </c>
      <c r="I799" s="46" t="str">
        <f t="shared" si="58"/>
        <v xml:space="preserve"> </v>
      </c>
    </row>
    <row r="800" spans="1:9" ht="16" customHeight="1">
      <c r="A800" s="30" t="str">
        <f t="shared" si="59"/>
        <v xml:space="preserve"> </v>
      </c>
      <c r="B800" s="33"/>
      <c r="C800" s="31"/>
      <c r="F800" s="47" t="str">
        <f t="shared" si="56"/>
        <v xml:space="preserve"> </v>
      </c>
      <c r="G800" s="45" t="str">
        <f t="shared" si="57"/>
        <v xml:space="preserve"> </v>
      </c>
      <c r="H800" s="45" t="str">
        <f>IFERROR(IF(ISNUMBER(I800),(IF(I800&lt;('Steps 1+2'!$H$11),((I800/('Steps 1+2'!$H$11))*3+1),((I800-('Steps 1+2'!$H$11))/(('Steps 1+2'!$E$17)-('Steps 1+2'!$H$11))*2+4)))," ")," ")</f>
        <v xml:space="preserve"> </v>
      </c>
      <c r="I800" s="46" t="str">
        <f t="shared" si="58"/>
        <v xml:space="preserve"> </v>
      </c>
    </row>
    <row r="801" spans="1:9" ht="16" customHeight="1">
      <c r="A801" s="30" t="str">
        <f t="shared" si="59"/>
        <v xml:space="preserve"> </v>
      </c>
      <c r="B801" s="33"/>
      <c r="C801" s="31"/>
      <c r="F801" s="47" t="str">
        <f t="shared" si="56"/>
        <v xml:space="preserve"> </v>
      </c>
      <c r="G801" s="45" t="str">
        <f t="shared" si="57"/>
        <v xml:space="preserve"> </v>
      </c>
      <c r="H801" s="45" t="str">
        <f>IFERROR(IF(ISNUMBER(I801),(IF(I801&lt;('Steps 1+2'!$H$11),((I801/('Steps 1+2'!$H$11))*3+1),((I801-('Steps 1+2'!$H$11))/(('Steps 1+2'!$E$17)-('Steps 1+2'!$H$11))*2+4)))," ")," ")</f>
        <v xml:space="preserve"> </v>
      </c>
      <c r="I801" s="46" t="str">
        <f t="shared" si="58"/>
        <v xml:space="preserve"> </v>
      </c>
    </row>
    <row r="802" spans="1:9" ht="16" customHeight="1">
      <c r="A802" s="30" t="str">
        <f t="shared" si="59"/>
        <v xml:space="preserve"> </v>
      </c>
      <c r="B802" s="33"/>
      <c r="C802" s="31"/>
      <c r="F802" s="47" t="str">
        <f t="shared" si="56"/>
        <v xml:space="preserve"> </v>
      </c>
      <c r="G802" s="45" t="str">
        <f t="shared" si="57"/>
        <v xml:space="preserve"> </v>
      </c>
      <c r="H802" s="45" t="str">
        <f>IFERROR(IF(ISNUMBER(I802),(IF(I802&lt;('Steps 1+2'!$H$11),((I802/('Steps 1+2'!$H$11))*3+1),((I802-('Steps 1+2'!$H$11))/(('Steps 1+2'!$E$17)-('Steps 1+2'!$H$11))*2+4)))," ")," ")</f>
        <v xml:space="preserve"> </v>
      </c>
      <c r="I802" s="46" t="str">
        <f t="shared" si="58"/>
        <v xml:space="preserve"> </v>
      </c>
    </row>
    <row r="803" spans="1:9" ht="16" customHeight="1">
      <c r="A803" s="30" t="str">
        <f t="shared" si="59"/>
        <v xml:space="preserve"> </v>
      </c>
      <c r="B803" s="33"/>
      <c r="C803" s="31"/>
      <c r="F803" s="47" t="str">
        <f t="shared" si="56"/>
        <v xml:space="preserve"> </v>
      </c>
      <c r="G803" s="45" t="str">
        <f t="shared" si="57"/>
        <v xml:space="preserve"> </v>
      </c>
      <c r="H803" s="45" t="str">
        <f>IFERROR(IF(ISNUMBER(I803),(IF(I803&lt;('Steps 1+2'!$H$11),((I803/('Steps 1+2'!$H$11))*3+1),((I803-('Steps 1+2'!$H$11))/(('Steps 1+2'!$E$17)-('Steps 1+2'!$H$11))*2+4)))," ")," ")</f>
        <v xml:space="preserve"> </v>
      </c>
      <c r="I803" s="46" t="str">
        <f t="shared" si="58"/>
        <v xml:space="preserve"> </v>
      </c>
    </row>
    <row r="804" spans="1:9" ht="16" customHeight="1">
      <c r="A804" s="30" t="str">
        <f t="shared" si="59"/>
        <v xml:space="preserve"> </v>
      </c>
      <c r="B804" s="33"/>
      <c r="C804" s="31"/>
      <c r="F804" s="47" t="str">
        <f t="shared" si="56"/>
        <v xml:space="preserve"> </v>
      </c>
      <c r="G804" s="45" t="str">
        <f t="shared" si="57"/>
        <v xml:space="preserve"> </v>
      </c>
      <c r="H804" s="45" t="str">
        <f>IFERROR(IF(ISNUMBER(I804),(IF(I804&lt;('Steps 1+2'!$H$11),((I804/('Steps 1+2'!$H$11))*3+1),((I804-('Steps 1+2'!$H$11))/(('Steps 1+2'!$E$17)-('Steps 1+2'!$H$11))*2+4)))," ")," ")</f>
        <v xml:space="preserve"> </v>
      </c>
      <c r="I804" s="46" t="str">
        <f t="shared" si="58"/>
        <v xml:space="preserve"> </v>
      </c>
    </row>
    <row r="805" spans="1:9" ht="16" customHeight="1">
      <c r="A805" s="30" t="str">
        <f t="shared" si="59"/>
        <v xml:space="preserve"> </v>
      </c>
      <c r="B805" s="33"/>
      <c r="C805" s="31"/>
      <c r="F805" s="47" t="str">
        <f t="shared" si="56"/>
        <v xml:space="preserve"> </v>
      </c>
      <c r="G805" s="45" t="str">
        <f t="shared" si="57"/>
        <v xml:space="preserve"> </v>
      </c>
      <c r="H805" s="45" t="str">
        <f>IFERROR(IF(ISNUMBER(I805),(IF(I805&lt;('Steps 1+2'!$H$11),((I805/('Steps 1+2'!$H$11))*3+1),((I805-('Steps 1+2'!$H$11))/(('Steps 1+2'!$E$17)-('Steps 1+2'!$H$11))*2+4)))," ")," ")</f>
        <v xml:space="preserve"> </v>
      </c>
      <c r="I805" s="46" t="str">
        <f t="shared" si="58"/>
        <v xml:space="preserve"> </v>
      </c>
    </row>
    <row r="806" spans="1:9" ht="16" customHeight="1">
      <c r="A806" s="30" t="str">
        <f t="shared" si="59"/>
        <v xml:space="preserve"> </v>
      </c>
      <c r="B806" s="33"/>
      <c r="C806" s="31"/>
      <c r="F806" s="47" t="str">
        <f t="shared" si="56"/>
        <v xml:space="preserve"> </v>
      </c>
      <c r="G806" s="45" t="str">
        <f t="shared" si="57"/>
        <v xml:space="preserve"> </v>
      </c>
      <c r="H806" s="45" t="str">
        <f>IFERROR(IF(ISNUMBER(I806),(IF(I806&lt;('Steps 1+2'!$H$11),((I806/('Steps 1+2'!$H$11))*3+1),((I806-('Steps 1+2'!$H$11))/(('Steps 1+2'!$E$17)-('Steps 1+2'!$H$11))*2+4)))," ")," ")</f>
        <v xml:space="preserve"> </v>
      </c>
      <c r="I806" s="46" t="str">
        <f t="shared" si="58"/>
        <v xml:space="preserve"> </v>
      </c>
    </row>
    <row r="807" spans="1:9" ht="16" customHeight="1">
      <c r="A807" s="30" t="str">
        <f t="shared" si="59"/>
        <v xml:space="preserve"> </v>
      </c>
      <c r="B807" s="33"/>
      <c r="C807" s="31"/>
      <c r="F807" s="47" t="str">
        <f t="shared" si="56"/>
        <v xml:space="preserve"> </v>
      </c>
      <c r="G807" s="45" t="str">
        <f t="shared" si="57"/>
        <v xml:space="preserve"> </v>
      </c>
      <c r="H807" s="45" t="str">
        <f>IFERROR(IF(ISNUMBER(I807),(IF(I807&lt;('Steps 1+2'!$H$11),((I807/('Steps 1+2'!$H$11))*3+1),((I807-('Steps 1+2'!$H$11))/(('Steps 1+2'!$E$17)-('Steps 1+2'!$H$11))*2+4)))," ")," ")</f>
        <v xml:space="preserve"> </v>
      </c>
      <c r="I807" s="46" t="str">
        <f t="shared" si="58"/>
        <v xml:space="preserve"> </v>
      </c>
    </row>
    <row r="808" spans="1:9" ht="16" customHeight="1">
      <c r="A808" s="30" t="str">
        <f t="shared" si="59"/>
        <v xml:space="preserve"> </v>
      </c>
      <c r="B808" s="33"/>
      <c r="C808" s="31"/>
      <c r="F808" s="47" t="str">
        <f t="shared" si="56"/>
        <v xml:space="preserve"> </v>
      </c>
      <c r="G808" s="45" t="str">
        <f t="shared" si="57"/>
        <v xml:space="preserve"> </v>
      </c>
      <c r="H808" s="45" t="str">
        <f>IFERROR(IF(ISNUMBER(I808),(IF(I808&lt;('Steps 1+2'!$H$11),((I808/('Steps 1+2'!$H$11))*3+1),((I808-('Steps 1+2'!$H$11))/(('Steps 1+2'!$E$17)-('Steps 1+2'!$H$11))*2+4)))," ")," ")</f>
        <v xml:space="preserve"> </v>
      </c>
      <c r="I808" s="46" t="str">
        <f t="shared" si="58"/>
        <v xml:space="preserve"> </v>
      </c>
    </row>
    <row r="809" spans="1:9" ht="16" customHeight="1">
      <c r="A809" s="30" t="str">
        <f t="shared" si="59"/>
        <v xml:space="preserve"> </v>
      </c>
      <c r="B809" s="33"/>
      <c r="C809" s="31"/>
      <c r="F809" s="47" t="str">
        <f t="shared" si="56"/>
        <v xml:space="preserve"> </v>
      </c>
      <c r="G809" s="45" t="str">
        <f t="shared" si="57"/>
        <v xml:space="preserve"> </v>
      </c>
      <c r="H809" s="45" t="str">
        <f>IFERROR(IF(ISNUMBER(I809),(IF(I809&lt;('Steps 1+2'!$H$11),((I809/('Steps 1+2'!$H$11))*3+1),((I809-('Steps 1+2'!$H$11))/(('Steps 1+2'!$E$17)-('Steps 1+2'!$H$11))*2+4)))," ")," ")</f>
        <v xml:space="preserve"> </v>
      </c>
      <c r="I809" s="46" t="str">
        <f t="shared" si="58"/>
        <v xml:space="preserve"> </v>
      </c>
    </row>
    <row r="810" spans="1:9" ht="16" customHeight="1">
      <c r="A810" s="30" t="str">
        <f t="shared" si="59"/>
        <v xml:space="preserve"> </v>
      </c>
      <c r="B810" s="33"/>
      <c r="C810" s="31"/>
      <c r="F810" s="47" t="str">
        <f t="shared" si="56"/>
        <v xml:space="preserve"> </v>
      </c>
      <c r="G810" s="45" t="str">
        <f t="shared" si="57"/>
        <v xml:space="preserve"> </v>
      </c>
      <c r="H810" s="45" t="str">
        <f>IFERROR(IF(ISNUMBER(I810),(IF(I810&lt;('Steps 1+2'!$H$11),((I810/('Steps 1+2'!$H$11))*3+1),((I810-('Steps 1+2'!$H$11))/(('Steps 1+2'!$E$17)-('Steps 1+2'!$H$11))*2+4)))," ")," ")</f>
        <v xml:space="preserve"> </v>
      </c>
      <c r="I810" s="46" t="str">
        <f t="shared" si="58"/>
        <v xml:space="preserve"> </v>
      </c>
    </row>
    <row r="811" spans="1:9" ht="16" customHeight="1">
      <c r="A811" s="30" t="str">
        <f t="shared" si="59"/>
        <v xml:space="preserve"> </v>
      </c>
      <c r="B811" s="33"/>
      <c r="C811" s="31"/>
      <c r="F811" s="47" t="str">
        <f t="shared" si="56"/>
        <v xml:space="preserve"> </v>
      </c>
      <c r="G811" s="45" t="str">
        <f t="shared" si="57"/>
        <v xml:space="preserve"> </v>
      </c>
      <c r="H811" s="45" t="str">
        <f>IFERROR(IF(ISNUMBER(I811),(IF(I811&lt;('Steps 1+2'!$H$11),((I811/('Steps 1+2'!$H$11))*3+1),((I811-('Steps 1+2'!$H$11))/(('Steps 1+2'!$E$17)-('Steps 1+2'!$H$11))*2+4)))," ")," ")</f>
        <v xml:space="preserve"> </v>
      </c>
      <c r="I811" s="46" t="str">
        <f t="shared" si="58"/>
        <v xml:space="preserve"> </v>
      </c>
    </row>
    <row r="812" spans="1:9" ht="16" customHeight="1">
      <c r="A812" s="30" t="str">
        <f t="shared" si="59"/>
        <v xml:space="preserve"> </v>
      </c>
      <c r="B812" s="33"/>
      <c r="C812" s="31"/>
      <c r="F812" s="47" t="str">
        <f t="shared" si="56"/>
        <v xml:space="preserve"> </v>
      </c>
      <c r="G812" s="45" t="str">
        <f t="shared" si="57"/>
        <v xml:space="preserve"> </v>
      </c>
      <c r="H812" s="45" t="str">
        <f>IFERROR(IF(ISNUMBER(I812),(IF(I812&lt;('Steps 1+2'!$H$11),((I812/('Steps 1+2'!$H$11))*3+1),((I812-('Steps 1+2'!$H$11))/(('Steps 1+2'!$E$17)-('Steps 1+2'!$H$11))*2+4)))," ")," ")</f>
        <v xml:space="preserve"> </v>
      </c>
      <c r="I812" s="46" t="str">
        <f t="shared" si="58"/>
        <v xml:space="preserve"> </v>
      </c>
    </row>
    <row r="813" spans="1:9" ht="16" customHeight="1">
      <c r="A813" s="30" t="str">
        <f t="shared" si="59"/>
        <v xml:space="preserve"> </v>
      </c>
      <c r="B813" s="33"/>
      <c r="C813" s="31"/>
      <c r="F813" s="47" t="str">
        <f t="shared" si="56"/>
        <v xml:space="preserve"> </v>
      </c>
      <c r="G813" s="45" t="str">
        <f t="shared" si="57"/>
        <v xml:space="preserve"> </v>
      </c>
      <c r="H813" s="45" t="str">
        <f>IFERROR(IF(ISNUMBER(I813),(IF(I813&lt;('Steps 1+2'!$H$11),((I813/('Steps 1+2'!$H$11))*3+1),((I813-('Steps 1+2'!$H$11))/(('Steps 1+2'!$E$17)-('Steps 1+2'!$H$11))*2+4)))," ")," ")</f>
        <v xml:space="preserve"> </v>
      </c>
      <c r="I813" s="46" t="str">
        <f t="shared" si="58"/>
        <v xml:space="preserve"> </v>
      </c>
    </row>
    <row r="814" spans="1:9" ht="16" customHeight="1">
      <c r="A814" s="30" t="str">
        <f t="shared" si="59"/>
        <v xml:space="preserve"> </v>
      </c>
      <c r="B814" s="33"/>
      <c r="C814" s="31"/>
      <c r="F814" s="47" t="str">
        <f t="shared" si="56"/>
        <v xml:space="preserve"> </v>
      </c>
      <c r="G814" s="45" t="str">
        <f t="shared" si="57"/>
        <v xml:space="preserve"> </v>
      </c>
      <c r="H814" s="45" t="str">
        <f>IFERROR(IF(ISNUMBER(I814),(IF(I814&lt;('Steps 1+2'!$H$11),((I814/('Steps 1+2'!$H$11))*3+1),((I814-('Steps 1+2'!$H$11))/(('Steps 1+2'!$E$17)-('Steps 1+2'!$H$11))*2+4)))," ")," ")</f>
        <v xml:space="preserve"> </v>
      </c>
      <c r="I814" s="46" t="str">
        <f t="shared" si="58"/>
        <v xml:space="preserve"> </v>
      </c>
    </row>
    <row r="815" spans="1:9" ht="16" customHeight="1">
      <c r="A815" s="30" t="str">
        <f t="shared" si="59"/>
        <v xml:space="preserve"> </v>
      </c>
      <c r="B815" s="33"/>
      <c r="C815" s="31"/>
      <c r="F815" s="47" t="str">
        <f t="shared" si="56"/>
        <v xml:space="preserve"> </v>
      </c>
      <c r="G815" s="45" t="str">
        <f t="shared" si="57"/>
        <v xml:space="preserve"> </v>
      </c>
      <c r="H815" s="45" t="str">
        <f>IFERROR(IF(ISNUMBER(I815),(IF(I815&lt;('Steps 1+2'!$H$11),((I815/('Steps 1+2'!$H$11))*3+1),((I815-('Steps 1+2'!$H$11))/(('Steps 1+2'!$E$17)-('Steps 1+2'!$H$11))*2+4)))," ")," ")</f>
        <v xml:space="preserve"> </v>
      </c>
      <c r="I815" s="46" t="str">
        <f t="shared" si="58"/>
        <v xml:space="preserve"> </v>
      </c>
    </row>
    <row r="816" spans="1:9" ht="16" customHeight="1">
      <c r="A816" s="30" t="str">
        <f t="shared" si="59"/>
        <v xml:space="preserve"> </v>
      </c>
      <c r="B816" s="33"/>
      <c r="C816" s="31"/>
      <c r="F816" s="47" t="str">
        <f t="shared" si="56"/>
        <v xml:space="preserve"> </v>
      </c>
      <c r="G816" s="45" t="str">
        <f t="shared" si="57"/>
        <v xml:space="preserve"> </v>
      </c>
      <c r="H816" s="45" t="str">
        <f>IFERROR(IF(ISNUMBER(I816),(IF(I816&lt;('Steps 1+2'!$H$11),((I816/('Steps 1+2'!$H$11))*3+1),((I816-('Steps 1+2'!$H$11))/(('Steps 1+2'!$E$17)-('Steps 1+2'!$H$11))*2+4)))," ")," ")</f>
        <v xml:space="preserve"> </v>
      </c>
      <c r="I816" s="46" t="str">
        <f t="shared" si="58"/>
        <v xml:space="preserve"> </v>
      </c>
    </row>
    <row r="817" spans="1:9" ht="16" customHeight="1">
      <c r="A817" s="30" t="str">
        <f t="shared" si="59"/>
        <v xml:space="preserve"> </v>
      </c>
      <c r="B817" s="33"/>
      <c r="C817" s="31"/>
      <c r="F817" s="47" t="str">
        <f t="shared" si="56"/>
        <v xml:space="preserve"> </v>
      </c>
      <c r="G817" s="45" t="str">
        <f t="shared" si="57"/>
        <v xml:space="preserve"> </v>
      </c>
      <c r="H817" s="45" t="str">
        <f>IFERROR(IF(ISNUMBER(I817),(IF(I817&lt;('Steps 1+2'!$H$11),((I817/('Steps 1+2'!$H$11))*3+1),((I817-('Steps 1+2'!$H$11))/(('Steps 1+2'!$E$17)-('Steps 1+2'!$H$11))*2+4)))," ")," ")</f>
        <v xml:space="preserve"> </v>
      </c>
      <c r="I817" s="46" t="str">
        <f t="shared" si="58"/>
        <v xml:space="preserve"> </v>
      </c>
    </row>
    <row r="818" spans="1:9" ht="16" customHeight="1">
      <c r="A818" s="30" t="str">
        <f t="shared" si="59"/>
        <v xml:space="preserve"> </v>
      </c>
      <c r="B818" s="33"/>
      <c r="C818" s="31"/>
      <c r="F818" s="47" t="str">
        <f t="shared" si="56"/>
        <v xml:space="preserve"> </v>
      </c>
      <c r="G818" s="45" t="str">
        <f t="shared" si="57"/>
        <v xml:space="preserve"> </v>
      </c>
      <c r="H818" s="45" t="str">
        <f>IFERROR(IF(ISNUMBER(I818),(IF(I818&lt;('Steps 1+2'!$H$11),((I818/('Steps 1+2'!$H$11))*3+1),((I818-('Steps 1+2'!$H$11))/(('Steps 1+2'!$E$17)-('Steps 1+2'!$H$11))*2+4)))," ")," ")</f>
        <v xml:space="preserve"> </v>
      </c>
      <c r="I818" s="46" t="str">
        <f t="shared" si="58"/>
        <v xml:space="preserve"> </v>
      </c>
    </row>
    <row r="819" spans="1:9" ht="16" customHeight="1">
      <c r="A819" s="30" t="str">
        <f t="shared" si="59"/>
        <v xml:space="preserve"> </v>
      </c>
      <c r="B819" s="33"/>
      <c r="C819" s="31"/>
      <c r="F819" s="47" t="str">
        <f t="shared" si="56"/>
        <v xml:space="preserve"> </v>
      </c>
      <c r="G819" s="45" t="str">
        <f t="shared" si="57"/>
        <v xml:space="preserve"> </v>
      </c>
      <c r="H819" s="45" t="str">
        <f>IFERROR(IF(ISNUMBER(I819),(IF(I819&lt;('Steps 1+2'!$H$11),((I819/('Steps 1+2'!$H$11))*3+1),((I819-('Steps 1+2'!$H$11))/(('Steps 1+2'!$E$17)-('Steps 1+2'!$H$11))*2+4)))," ")," ")</f>
        <v xml:space="preserve"> </v>
      </c>
      <c r="I819" s="46" t="str">
        <f t="shared" si="58"/>
        <v xml:space="preserve"> </v>
      </c>
    </row>
    <row r="820" spans="1:9" ht="16" customHeight="1">
      <c r="A820" s="30" t="str">
        <f t="shared" si="59"/>
        <v xml:space="preserve"> </v>
      </c>
      <c r="B820" s="33"/>
      <c r="C820" s="31"/>
      <c r="F820" s="47" t="str">
        <f t="shared" si="56"/>
        <v xml:space="preserve"> </v>
      </c>
      <c r="G820" s="45" t="str">
        <f t="shared" si="57"/>
        <v xml:space="preserve"> </v>
      </c>
      <c r="H820" s="45" t="str">
        <f>IFERROR(IF(ISNUMBER(I820),(IF(I820&lt;('Steps 1+2'!$H$11),((I820/('Steps 1+2'!$H$11))*3+1),((I820-('Steps 1+2'!$H$11))/(('Steps 1+2'!$E$17)-('Steps 1+2'!$H$11))*2+4)))," ")," ")</f>
        <v xml:space="preserve"> </v>
      </c>
      <c r="I820" s="46" t="str">
        <f t="shared" si="58"/>
        <v xml:space="preserve"> </v>
      </c>
    </row>
    <row r="821" spans="1:9" ht="16" customHeight="1">
      <c r="A821" s="30" t="str">
        <f t="shared" si="59"/>
        <v xml:space="preserve"> </v>
      </c>
      <c r="B821" s="33"/>
      <c r="C821" s="31"/>
      <c r="F821" s="47" t="str">
        <f t="shared" si="56"/>
        <v xml:space="preserve"> </v>
      </c>
      <c r="G821" s="45" t="str">
        <f t="shared" si="57"/>
        <v xml:space="preserve"> </v>
      </c>
      <c r="H821" s="45" t="str">
        <f>IFERROR(IF(ISNUMBER(I821),(IF(I821&lt;('Steps 1+2'!$H$11),((I821/('Steps 1+2'!$H$11))*3+1),((I821-('Steps 1+2'!$H$11))/(('Steps 1+2'!$E$17)-('Steps 1+2'!$H$11))*2+4)))," ")," ")</f>
        <v xml:space="preserve"> </v>
      </c>
      <c r="I821" s="46" t="str">
        <f t="shared" si="58"/>
        <v xml:space="preserve"> </v>
      </c>
    </row>
    <row r="822" spans="1:9" ht="16" customHeight="1">
      <c r="A822" s="30" t="str">
        <f t="shared" si="59"/>
        <v xml:space="preserve"> </v>
      </c>
      <c r="B822" s="33"/>
      <c r="C822" s="31"/>
      <c r="F822" s="47" t="str">
        <f t="shared" si="56"/>
        <v xml:space="preserve"> </v>
      </c>
      <c r="G822" s="45" t="str">
        <f t="shared" si="57"/>
        <v xml:space="preserve"> </v>
      </c>
      <c r="H822" s="45" t="str">
        <f>IFERROR(IF(ISNUMBER(I822),(IF(I822&lt;('Steps 1+2'!$H$11),((I822/('Steps 1+2'!$H$11))*3+1),((I822-('Steps 1+2'!$H$11))/(('Steps 1+2'!$E$17)-('Steps 1+2'!$H$11))*2+4)))," ")," ")</f>
        <v xml:space="preserve"> </v>
      </c>
      <c r="I822" s="46" t="str">
        <f t="shared" si="58"/>
        <v xml:space="preserve"> </v>
      </c>
    </row>
    <row r="823" spans="1:9" ht="16" customHeight="1">
      <c r="A823" s="30" t="str">
        <f t="shared" si="59"/>
        <v xml:space="preserve"> </v>
      </c>
      <c r="B823" s="33"/>
      <c r="C823" s="31"/>
      <c r="F823" s="47" t="str">
        <f t="shared" si="56"/>
        <v xml:space="preserve"> </v>
      </c>
      <c r="G823" s="45" t="str">
        <f t="shared" si="57"/>
        <v xml:space="preserve"> </v>
      </c>
      <c r="H823" s="45" t="str">
        <f>IFERROR(IF(ISNUMBER(I823),(IF(I823&lt;('Steps 1+2'!$H$11),((I823/('Steps 1+2'!$H$11))*3+1),((I823-('Steps 1+2'!$H$11))/(('Steps 1+2'!$E$17)-('Steps 1+2'!$H$11))*2+4)))," ")," ")</f>
        <v xml:space="preserve"> </v>
      </c>
      <c r="I823" s="46" t="str">
        <f t="shared" si="58"/>
        <v xml:space="preserve"> </v>
      </c>
    </row>
    <row r="824" spans="1:9" ht="16" customHeight="1">
      <c r="A824" s="30" t="str">
        <f t="shared" si="59"/>
        <v xml:space="preserve"> </v>
      </c>
      <c r="B824" s="33"/>
      <c r="C824" s="31"/>
      <c r="F824" s="47" t="str">
        <f t="shared" si="56"/>
        <v xml:space="preserve"> </v>
      </c>
      <c r="G824" s="45" t="str">
        <f t="shared" si="57"/>
        <v xml:space="preserve"> </v>
      </c>
      <c r="H824" s="45" t="str">
        <f>IFERROR(IF(ISNUMBER(I824),(IF(I824&lt;('Steps 1+2'!$H$11),((I824/('Steps 1+2'!$H$11))*3+1),((I824-('Steps 1+2'!$H$11))/(('Steps 1+2'!$E$17)-('Steps 1+2'!$H$11))*2+4)))," ")," ")</f>
        <v xml:space="preserve"> </v>
      </c>
      <c r="I824" s="46" t="str">
        <f t="shared" si="58"/>
        <v xml:space="preserve"> </v>
      </c>
    </row>
    <row r="825" spans="1:9" ht="16" customHeight="1">
      <c r="A825" s="30" t="str">
        <f t="shared" si="59"/>
        <v xml:space="preserve"> </v>
      </c>
      <c r="B825" s="33"/>
      <c r="C825" s="31"/>
      <c r="F825" s="47" t="str">
        <f t="shared" si="56"/>
        <v xml:space="preserve"> </v>
      </c>
      <c r="G825" s="45" t="str">
        <f t="shared" si="57"/>
        <v xml:space="preserve"> </v>
      </c>
      <c r="H825" s="45" t="str">
        <f>IFERROR(IF(ISNUMBER(I825),(IF(I825&lt;('Steps 1+2'!$H$11),((I825/('Steps 1+2'!$H$11))*3+1),((I825-('Steps 1+2'!$H$11))/(('Steps 1+2'!$E$17)-('Steps 1+2'!$H$11))*2+4)))," ")," ")</f>
        <v xml:space="preserve"> </v>
      </c>
      <c r="I825" s="46" t="str">
        <f t="shared" si="58"/>
        <v xml:space="preserve"> </v>
      </c>
    </row>
    <row r="826" spans="1:9" ht="16" customHeight="1">
      <c r="A826" s="30" t="str">
        <f t="shared" si="59"/>
        <v xml:space="preserve"> </v>
      </c>
      <c r="B826" s="33"/>
      <c r="C826" s="31"/>
      <c r="F826" s="47" t="str">
        <f t="shared" si="56"/>
        <v xml:space="preserve"> </v>
      </c>
      <c r="G826" s="45" t="str">
        <f t="shared" si="57"/>
        <v xml:space="preserve"> </v>
      </c>
      <c r="H826" s="45" t="str">
        <f>IFERROR(IF(ISNUMBER(I826),(IF(I826&lt;('Steps 1+2'!$H$11),((I826/('Steps 1+2'!$H$11))*3+1),((I826-('Steps 1+2'!$H$11))/(('Steps 1+2'!$E$17)-('Steps 1+2'!$H$11))*2+4)))," ")," ")</f>
        <v xml:space="preserve"> </v>
      </c>
      <c r="I826" s="46" t="str">
        <f t="shared" si="58"/>
        <v xml:space="preserve"> </v>
      </c>
    </row>
    <row r="827" spans="1:9" ht="16" customHeight="1">
      <c r="A827" s="30" t="str">
        <f t="shared" si="59"/>
        <v xml:space="preserve"> </v>
      </c>
      <c r="B827" s="33"/>
      <c r="C827" s="31"/>
      <c r="F827" s="47" t="str">
        <f t="shared" si="56"/>
        <v xml:space="preserve"> </v>
      </c>
      <c r="G827" s="45" t="str">
        <f t="shared" si="57"/>
        <v xml:space="preserve"> </v>
      </c>
      <c r="H827" s="45" t="str">
        <f>IFERROR(IF(ISNUMBER(I827),(IF(I827&lt;('Steps 1+2'!$H$11),((I827/('Steps 1+2'!$H$11))*3+1),((I827-('Steps 1+2'!$H$11))/(('Steps 1+2'!$E$17)-('Steps 1+2'!$H$11))*2+4)))," ")," ")</f>
        <v xml:space="preserve"> </v>
      </c>
      <c r="I827" s="46" t="str">
        <f t="shared" si="58"/>
        <v xml:space="preserve"> </v>
      </c>
    </row>
    <row r="828" spans="1:9" ht="16" customHeight="1">
      <c r="A828" s="30" t="str">
        <f t="shared" si="59"/>
        <v xml:space="preserve"> </v>
      </c>
      <c r="B828" s="33"/>
      <c r="C828" s="31"/>
      <c r="F828" s="47" t="str">
        <f t="shared" si="56"/>
        <v xml:space="preserve"> </v>
      </c>
      <c r="G828" s="45" t="str">
        <f t="shared" si="57"/>
        <v xml:space="preserve"> </v>
      </c>
      <c r="H828" s="45" t="str">
        <f>IFERROR(IF(ISNUMBER(I828),(IF(I828&lt;('Steps 1+2'!$H$11),((I828/('Steps 1+2'!$H$11))*3+1),((I828-('Steps 1+2'!$H$11))/(('Steps 1+2'!$E$17)-('Steps 1+2'!$H$11))*2+4)))," ")," ")</f>
        <v xml:space="preserve"> </v>
      </c>
      <c r="I828" s="46" t="str">
        <f t="shared" si="58"/>
        <v xml:space="preserve"> </v>
      </c>
    </row>
    <row r="829" spans="1:9" ht="16" customHeight="1">
      <c r="A829" s="30" t="str">
        <f t="shared" si="59"/>
        <v xml:space="preserve"> </v>
      </c>
      <c r="B829" s="33"/>
      <c r="C829" s="31"/>
      <c r="F829" s="47" t="str">
        <f t="shared" si="56"/>
        <v xml:space="preserve"> </v>
      </c>
      <c r="G829" s="45" t="str">
        <f t="shared" si="57"/>
        <v xml:space="preserve"> </v>
      </c>
      <c r="H829" s="45" t="str">
        <f>IFERROR(IF(ISNUMBER(I829),(IF(I829&lt;('Steps 1+2'!$H$11),((I829/('Steps 1+2'!$H$11))*3+1),((I829-('Steps 1+2'!$H$11))/(('Steps 1+2'!$E$17)-('Steps 1+2'!$H$11))*2+4)))," ")," ")</f>
        <v xml:space="preserve"> </v>
      </c>
      <c r="I829" s="46" t="str">
        <f t="shared" si="58"/>
        <v xml:space="preserve"> </v>
      </c>
    </row>
    <row r="830" spans="1:9" ht="16" customHeight="1">
      <c r="A830" s="30" t="str">
        <f t="shared" si="59"/>
        <v xml:space="preserve"> </v>
      </c>
      <c r="B830" s="33"/>
      <c r="C830" s="31"/>
      <c r="F830" s="47" t="str">
        <f t="shared" si="56"/>
        <v xml:space="preserve"> </v>
      </c>
      <c r="G830" s="45" t="str">
        <f t="shared" si="57"/>
        <v xml:space="preserve"> </v>
      </c>
      <c r="H830" s="45" t="str">
        <f>IFERROR(IF(ISNUMBER(I830),(IF(I830&lt;('Steps 1+2'!$H$11),((I830/('Steps 1+2'!$H$11))*3+1),((I830-('Steps 1+2'!$H$11))/(('Steps 1+2'!$E$17)-('Steps 1+2'!$H$11))*2+4)))," ")," ")</f>
        <v xml:space="preserve"> </v>
      </c>
      <c r="I830" s="46" t="str">
        <f t="shared" si="58"/>
        <v xml:space="preserve"> </v>
      </c>
    </row>
    <row r="831" spans="1:9" ht="16" customHeight="1">
      <c r="A831" s="30" t="str">
        <f t="shared" si="59"/>
        <v xml:space="preserve"> </v>
      </c>
      <c r="B831" s="33"/>
      <c r="C831" s="31"/>
      <c r="F831" s="47" t="str">
        <f t="shared" si="56"/>
        <v xml:space="preserve"> </v>
      </c>
      <c r="G831" s="45" t="str">
        <f t="shared" si="57"/>
        <v xml:space="preserve"> </v>
      </c>
      <c r="H831" s="45" t="str">
        <f>IFERROR(IF(ISNUMBER(I831),(IF(I831&lt;('Steps 1+2'!$H$11),((I831/('Steps 1+2'!$H$11))*3+1),((I831-('Steps 1+2'!$H$11))/(('Steps 1+2'!$E$17)-('Steps 1+2'!$H$11))*2+4)))," ")," ")</f>
        <v xml:space="preserve"> </v>
      </c>
      <c r="I831" s="46" t="str">
        <f t="shared" si="58"/>
        <v xml:space="preserve"> </v>
      </c>
    </row>
    <row r="832" spans="1:9" ht="16" customHeight="1">
      <c r="A832" s="30" t="str">
        <f t="shared" si="59"/>
        <v xml:space="preserve"> </v>
      </c>
      <c r="B832" s="33"/>
      <c r="C832" s="31"/>
      <c r="F832" s="47" t="str">
        <f t="shared" si="56"/>
        <v xml:space="preserve"> </v>
      </c>
      <c r="G832" s="45" t="str">
        <f t="shared" si="57"/>
        <v xml:space="preserve"> </v>
      </c>
      <c r="H832" s="45" t="str">
        <f>IFERROR(IF(ISNUMBER(I832),(IF(I832&lt;('Steps 1+2'!$H$11),((I832/('Steps 1+2'!$H$11))*3+1),((I832-('Steps 1+2'!$H$11))/(('Steps 1+2'!$E$17)-('Steps 1+2'!$H$11))*2+4)))," ")," ")</f>
        <v xml:space="preserve"> </v>
      </c>
      <c r="I832" s="46" t="str">
        <f t="shared" si="58"/>
        <v xml:space="preserve"> </v>
      </c>
    </row>
    <row r="833" spans="1:9" ht="16" customHeight="1">
      <c r="A833" s="30" t="str">
        <f t="shared" si="59"/>
        <v xml:space="preserve"> </v>
      </c>
      <c r="B833" s="33"/>
      <c r="C833" s="31"/>
      <c r="F833" s="47" t="str">
        <f t="shared" si="56"/>
        <v xml:space="preserve"> </v>
      </c>
      <c r="G833" s="45" t="str">
        <f t="shared" si="57"/>
        <v xml:space="preserve"> </v>
      </c>
      <c r="H833" s="45" t="str">
        <f>IFERROR(IF(ISNUMBER(I833),(IF(I833&lt;('Steps 1+2'!$H$11),((I833/('Steps 1+2'!$H$11))*3+1),((I833-('Steps 1+2'!$H$11))/(('Steps 1+2'!$E$17)-('Steps 1+2'!$H$11))*2+4)))," ")," ")</f>
        <v xml:space="preserve"> </v>
      </c>
      <c r="I833" s="46" t="str">
        <f t="shared" si="58"/>
        <v xml:space="preserve"> </v>
      </c>
    </row>
    <row r="834" spans="1:9" ht="16" customHeight="1">
      <c r="A834" s="30" t="str">
        <f t="shared" si="59"/>
        <v xml:space="preserve"> </v>
      </c>
      <c r="B834" s="33"/>
      <c r="C834" s="31"/>
      <c r="F834" s="47" t="str">
        <f t="shared" si="56"/>
        <v xml:space="preserve"> </v>
      </c>
      <c r="G834" s="45" t="str">
        <f t="shared" si="57"/>
        <v xml:space="preserve"> </v>
      </c>
      <c r="H834" s="45" t="str">
        <f>IFERROR(IF(ISNUMBER(I834),(IF(I834&lt;('Steps 1+2'!$H$11),((I834/('Steps 1+2'!$H$11))*3+1),((I834-('Steps 1+2'!$H$11))/(('Steps 1+2'!$E$17)-('Steps 1+2'!$H$11))*2+4)))," ")," ")</f>
        <v xml:space="preserve"> </v>
      </c>
      <c r="I834" s="46" t="str">
        <f t="shared" si="58"/>
        <v xml:space="preserve"> </v>
      </c>
    </row>
    <row r="835" spans="1:9" ht="16" customHeight="1">
      <c r="A835" s="30" t="str">
        <f t="shared" si="59"/>
        <v xml:space="preserve"> </v>
      </c>
      <c r="B835" s="33"/>
      <c r="C835" s="31"/>
      <c r="F835" s="47" t="str">
        <f t="shared" si="56"/>
        <v xml:space="preserve"> </v>
      </c>
      <c r="G835" s="45" t="str">
        <f t="shared" si="57"/>
        <v xml:space="preserve"> </v>
      </c>
      <c r="H835" s="45" t="str">
        <f>IFERROR(IF(ISNUMBER(I835),(IF(I835&lt;('Steps 1+2'!$H$11),((I835/('Steps 1+2'!$H$11))*3+1),((I835-('Steps 1+2'!$H$11))/(('Steps 1+2'!$E$17)-('Steps 1+2'!$H$11))*2+4)))," ")," ")</f>
        <v xml:space="preserve"> </v>
      </c>
      <c r="I835" s="46" t="str">
        <f t="shared" si="58"/>
        <v xml:space="preserve"> </v>
      </c>
    </row>
    <row r="836" spans="1:9" ht="16" customHeight="1">
      <c r="A836" s="30" t="str">
        <f t="shared" si="59"/>
        <v xml:space="preserve"> </v>
      </c>
      <c r="B836" s="33"/>
      <c r="C836" s="31"/>
      <c r="F836" s="47" t="str">
        <f t="shared" si="56"/>
        <v xml:space="preserve"> </v>
      </c>
      <c r="G836" s="45" t="str">
        <f t="shared" si="57"/>
        <v xml:space="preserve"> </v>
      </c>
      <c r="H836" s="45" t="str">
        <f>IFERROR(IF(ISNUMBER(I836),(IF(I836&lt;('Steps 1+2'!$H$11),((I836/('Steps 1+2'!$H$11))*3+1),((I836-('Steps 1+2'!$H$11))/(('Steps 1+2'!$E$17)-('Steps 1+2'!$H$11))*2+4)))," ")," ")</f>
        <v xml:space="preserve"> </v>
      </c>
      <c r="I836" s="46" t="str">
        <f t="shared" si="58"/>
        <v xml:space="preserve"> </v>
      </c>
    </row>
    <row r="837" spans="1:9" ht="16" customHeight="1">
      <c r="A837" s="30" t="str">
        <f t="shared" si="59"/>
        <v xml:space="preserve"> </v>
      </c>
      <c r="B837" s="33"/>
      <c r="C837" s="31"/>
      <c r="F837" s="47" t="str">
        <f t="shared" si="56"/>
        <v xml:space="preserve"> </v>
      </c>
      <c r="G837" s="45" t="str">
        <f t="shared" si="57"/>
        <v xml:space="preserve"> </v>
      </c>
      <c r="H837" s="45" t="str">
        <f>IFERROR(IF(ISNUMBER(I837),(IF(I837&lt;('Steps 1+2'!$H$11),((I837/('Steps 1+2'!$H$11))*3+1),((I837-('Steps 1+2'!$H$11))/(('Steps 1+2'!$E$17)-('Steps 1+2'!$H$11))*2+4)))," ")," ")</f>
        <v xml:space="preserve"> </v>
      </c>
      <c r="I837" s="46" t="str">
        <f t="shared" si="58"/>
        <v xml:space="preserve"> </v>
      </c>
    </row>
    <row r="838" spans="1:9" ht="16" customHeight="1">
      <c r="A838" s="30" t="str">
        <f t="shared" si="59"/>
        <v xml:space="preserve"> </v>
      </c>
      <c r="B838" s="33"/>
      <c r="C838" s="31"/>
      <c r="F838" s="47" t="str">
        <f t="shared" si="56"/>
        <v xml:space="preserve"> </v>
      </c>
      <c r="G838" s="45" t="str">
        <f t="shared" si="57"/>
        <v xml:space="preserve"> </v>
      </c>
      <c r="H838" s="45" t="str">
        <f>IFERROR(IF(ISNUMBER(I838),(IF(I838&lt;('Steps 1+2'!$H$11),((I838/('Steps 1+2'!$H$11))*3+1),((I838-('Steps 1+2'!$H$11))/(('Steps 1+2'!$E$17)-('Steps 1+2'!$H$11))*2+4)))," ")," ")</f>
        <v xml:space="preserve"> </v>
      </c>
      <c r="I838" s="46" t="str">
        <f t="shared" si="58"/>
        <v xml:space="preserve"> </v>
      </c>
    </row>
    <row r="839" spans="1:9" ht="16" customHeight="1">
      <c r="A839" s="30" t="str">
        <f t="shared" si="59"/>
        <v xml:space="preserve"> </v>
      </c>
      <c r="B839" s="33"/>
      <c r="C839" s="31"/>
      <c r="F839" s="47" t="str">
        <f t="shared" si="56"/>
        <v xml:space="preserve"> </v>
      </c>
      <c r="G839" s="45" t="str">
        <f t="shared" si="57"/>
        <v xml:space="preserve"> </v>
      </c>
      <c r="H839" s="45" t="str">
        <f>IFERROR(IF(ISNUMBER(I839),(IF(I839&lt;('Steps 1+2'!$H$11),((I839/('Steps 1+2'!$H$11))*3+1),((I839-('Steps 1+2'!$H$11))/(('Steps 1+2'!$E$17)-('Steps 1+2'!$H$11))*2+4)))," ")," ")</f>
        <v xml:space="preserve"> </v>
      </c>
      <c r="I839" s="46" t="str">
        <f t="shared" si="58"/>
        <v xml:space="preserve"> </v>
      </c>
    </row>
    <row r="840" spans="1:9" ht="16" customHeight="1">
      <c r="A840" s="30" t="str">
        <f t="shared" si="59"/>
        <v xml:space="preserve"> </v>
      </c>
      <c r="B840" s="33"/>
      <c r="C840" s="31"/>
      <c r="F840" s="47" t="str">
        <f t="shared" si="56"/>
        <v xml:space="preserve"> </v>
      </c>
      <c r="G840" s="45" t="str">
        <f t="shared" si="57"/>
        <v xml:space="preserve"> </v>
      </c>
      <c r="H840" s="45" t="str">
        <f>IFERROR(IF(ISNUMBER(I840),(IF(I840&lt;('Steps 1+2'!$H$11),((I840/('Steps 1+2'!$H$11))*3+1),((I840-('Steps 1+2'!$H$11))/(('Steps 1+2'!$E$17)-('Steps 1+2'!$H$11))*2+4)))," ")," ")</f>
        <v xml:space="preserve"> </v>
      </c>
      <c r="I840" s="46" t="str">
        <f t="shared" si="58"/>
        <v xml:space="preserve"> </v>
      </c>
    </row>
    <row r="841" spans="1:9" ht="16" customHeight="1">
      <c r="A841" s="30" t="str">
        <f t="shared" si="59"/>
        <v xml:space="preserve"> </v>
      </c>
      <c r="B841" s="33"/>
      <c r="C841" s="31"/>
      <c r="F841" s="47" t="str">
        <f t="shared" si="56"/>
        <v xml:space="preserve"> </v>
      </c>
      <c r="G841" s="45" t="str">
        <f t="shared" si="57"/>
        <v xml:space="preserve"> </v>
      </c>
      <c r="H841" s="45" t="str">
        <f>IFERROR(IF(ISNUMBER(I841),(IF(I841&lt;('Steps 1+2'!$H$11),((I841/('Steps 1+2'!$H$11))*3+1),((I841-('Steps 1+2'!$H$11))/(('Steps 1+2'!$E$17)-('Steps 1+2'!$H$11))*2+4)))," ")," ")</f>
        <v xml:space="preserve"> </v>
      </c>
      <c r="I841" s="46" t="str">
        <f t="shared" si="58"/>
        <v xml:space="preserve"> </v>
      </c>
    </row>
    <row r="842" spans="1:9" ht="16" customHeight="1">
      <c r="A842" s="30" t="str">
        <f t="shared" si="59"/>
        <v xml:space="preserve"> </v>
      </c>
      <c r="B842" s="33"/>
      <c r="C842" s="31"/>
      <c r="F842" s="47" t="str">
        <f t="shared" si="56"/>
        <v xml:space="preserve"> </v>
      </c>
      <c r="G842" s="45" t="str">
        <f t="shared" si="57"/>
        <v xml:space="preserve"> </v>
      </c>
      <c r="H842" s="45" t="str">
        <f>IFERROR(IF(ISNUMBER(I842),(IF(I842&lt;('Steps 1+2'!$H$11),((I842/('Steps 1+2'!$H$11))*3+1),((I842-('Steps 1+2'!$H$11))/(('Steps 1+2'!$E$17)-('Steps 1+2'!$H$11))*2+4)))," ")," ")</f>
        <v xml:space="preserve"> </v>
      </c>
      <c r="I842" s="46" t="str">
        <f t="shared" si="58"/>
        <v xml:space="preserve"> </v>
      </c>
    </row>
    <row r="843" spans="1:9" ht="16" customHeight="1">
      <c r="A843" s="30" t="str">
        <f t="shared" si="59"/>
        <v xml:space="preserve"> </v>
      </c>
      <c r="B843" s="33"/>
      <c r="C843" s="31"/>
      <c r="F843" s="47" t="str">
        <f t="shared" si="56"/>
        <v xml:space="preserve"> </v>
      </c>
      <c r="G843" s="45" t="str">
        <f t="shared" si="57"/>
        <v xml:space="preserve"> </v>
      </c>
      <c r="H843" s="45" t="str">
        <f>IFERROR(IF(ISNUMBER(I843),(IF(I843&lt;('Steps 1+2'!$H$11),((I843/('Steps 1+2'!$H$11))*3+1),((I843-('Steps 1+2'!$H$11))/(('Steps 1+2'!$E$17)-('Steps 1+2'!$H$11))*2+4)))," ")," ")</f>
        <v xml:space="preserve"> </v>
      </c>
      <c r="I843" s="46" t="str">
        <f t="shared" si="58"/>
        <v xml:space="preserve"> </v>
      </c>
    </row>
    <row r="844" spans="1:9" ht="16" customHeight="1">
      <c r="A844" s="30" t="str">
        <f t="shared" si="59"/>
        <v xml:space="preserve"> </v>
      </c>
      <c r="B844" s="33"/>
      <c r="C844" s="31"/>
      <c r="F844" s="47" t="str">
        <f t="shared" si="56"/>
        <v xml:space="preserve"> </v>
      </c>
      <c r="G844" s="45" t="str">
        <f t="shared" si="57"/>
        <v xml:space="preserve"> </v>
      </c>
      <c r="H844" s="45" t="str">
        <f>IFERROR(IF(ISNUMBER(I844),(IF(I844&lt;('Steps 1+2'!$H$11),((I844/('Steps 1+2'!$H$11))*3+1),((I844-('Steps 1+2'!$H$11))/(('Steps 1+2'!$E$17)-('Steps 1+2'!$H$11))*2+4)))," ")," ")</f>
        <v xml:space="preserve"> </v>
      </c>
      <c r="I844" s="46" t="str">
        <f t="shared" si="58"/>
        <v xml:space="preserve"> </v>
      </c>
    </row>
    <row r="845" spans="1:9" ht="16" customHeight="1">
      <c r="A845" s="30" t="str">
        <f t="shared" si="59"/>
        <v xml:space="preserve"> </v>
      </c>
      <c r="B845" s="33"/>
      <c r="C845" s="31"/>
      <c r="F845" s="47" t="str">
        <f t="shared" si="56"/>
        <v xml:space="preserve"> </v>
      </c>
      <c r="G845" s="45" t="str">
        <f t="shared" si="57"/>
        <v xml:space="preserve"> </v>
      </c>
      <c r="H845" s="45" t="str">
        <f>IFERROR(IF(ISNUMBER(I845),(IF(I845&lt;('Steps 1+2'!$H$11),((I845/('Steps 1+2'!$H$11))*3+1),((I845-('Steps 1+2'!$H$11))/(('Steps 1+2'!$E$17)-('Steps 1+2'!$H$11))*2+4)))," ")," ")</f>
        <v xml:space="preserve"> </v>
      </c>
      <c r="I845" s="46" t="str">
        <f t="shared" si="58"/>
        <v xml:space="preserve"> </v>
      </c>
    </row>
    <row r="846" spans="1:9" ht="16" customHeight="1">
      <c r="A846" s="30" t="str">
        <f t="shared" si="59"/>
        <v xml:space="preserve"> </v>
      </c>
      <c r="B846" s="33"/>
      <c r="C846" s="31"/>
      <c r="F846" s="47" t="str">
        <f t="shared" si="56"/>
        <v xml:space="preserve"> </v>
      </c>
      <c r="G846" s="45" t="str">
        <f t="shared" si="57"/>
        <v xml:space="preserve"> </v>
      </c>
      <c r="H846" s="45" t="str">
        <f>IFERROR(IF(ISNUMBER(I846),(IF(I846&lt;('Steps 1+2'!$H$11),((I846/('Steps 1+2'!$H$11))*3+1),((I846-('Steps 1+2'!$H$11))/(('Steps 1+2'!$E$17)-('Steps 1+2'!$H$11))*2+4)))," ")," ")</f>
        <v xml:space="preserve"> </v>
      </c>
      <c r="I846" s="46" t="str">
        <f t="shared" si="58"/>
        <v xml:space="preserve"> </v>
      </c>
    </row>
    <row r="847" spans="1:9" ht="16" customHeight="1">
      <c r="A847" s="30" t="str">
        <f t="shared" si="59"/>
        <v xml:space="preserve"> </v>
      </c>
      <c r="B847" s="33"/>
      <c r="C847" s="31"/>
      <c r="F847" s="47" t="str">
        <f t="shared" si="56"/>
        <v xml:space="preserve"> </v>
      </c>
      <c r="G847" s="45" t="str">
        <f t="shared" si="57"/>
        <v xml:space="preserve"> </v>
      </c>
      <c r="H847" s="45" t="str">
        <f>IFERROR(IF(ISNUMBER(I847),(IF(I847&lt;('Steps 1+2'!$H$11),((I847/('Steps 1+2'!$H$11))*3+1),((I847-('Steps 1+2'!$H$11))/(('Steps 1+2'!$E$17)-('Steps 1+2'!$H$11))*2+4)))," ")," ")</f>
        <v xml:space="preserve"> </v>
      </c>
      <c r="I847" s="46" t="str">
        <f t="shared" si="58"/>
        <v xml:space="preserve"> </v>
      </c>
    </row>
    <row r="848" spans="1:9" ht="16" customHeight="1">
      <c r="A848" s="30" t="str">
        <f t="shared" si="59"/>
        <v xml:space="preserve"> </v>
      </c>
      <c r="B848" s="33"/>
      <c r="C848" s="31"/>
      <c r="F848" s="47" t="str">
        <f t="shared" ref="F848:F911" si="60">IFERROR(G848," ")</f>
        <v xml:space="preserve"> </v>
      </c>
      <c r="G848" s="45" t="str">
        <f t="shared" ref="G848:G911" si="61">IFERROR(IF(AND(H848&gt;6,ISNUMBER(H848)),6,IF(AND(H848&gt;3.5,H848&lt;4),3.5,ROUND(H848/5,1)*5))," ")</f>
        <v xml:space="preserve"> </v>
      </c>
      <c r="H848" s="45" t="str">
        <f>IFERROR(IF(ISNUMBER(I848),(IF(I848&lt;('Steps 1+2'!$H$11),((I848/('Steps 1+2'!$H$11))*3+1),((I848-('Steps 1+2'!$H$11))/(('Steps 1+2'!$E$17)-('Steps 1+2'!$H$11))*2+4)))," ")," ")</f>
        <v xml:space="preserve"> </v>
      </c>
      <c r="I848" s="46" t="str">
        <f t="shared" ref="I848:I911" si="62">IF(ISNUMBER(J848),SUM(J848:AB848)," ")</f>
        <v xml:space="preserve"> </v>
      </c>
    </row>
    <row r="849" spans="1:9" ht="16" customHeight="1">
      <c r="A849" s="30" t="str">
        <f t="shared" ref="A849:A912" si="63">(IF(ISTEXT(D849),A848+1," "))</f>
        <v xml:space="preserve"> </v>
      </c>
      <c r="B849" s="33"/>
      <c r="C849" s="31"/>
      <c r="F849" s="47" t="str">
        <f t="shared" si="60"/>
        <v xml:space="preserve"> </v>
      </c>
      <c r="G849" s="45" t="str">
        <f t="shared" si="61"/>
        <v xml:space="preserve"> </v>
      </c>
      <c r="H849" s="45" t="str">
        <f>IFERROR(IF(ISNUMBER(I849),(IF(I849&lt;('Steps 1+2'!$H$11),((I849/('Steps 1+2'!$H$11))*3+1),((I849-('Steps 1+2'!$H$11))/(('Steps 1+2'!$E$17)-('Steps 1+2'!$H$11))*2+4)))," ")," ")</f>
        <v xml:space="preserve"> </v>
      </c>
      <c r="I849" s="46" t="str">
        <f t="shared" si="62"/>
        <v xml:space="preserve"> </v>
      </c>
    </row>
    <row r="850" spans="1:9" ht="16" customHeight="1">
      <c r="A850" s="30" t="str">
        <f t="shared" si="63"/>
        <v xml:space="preserve"> </v>
      </c>
      <c r="B850" s="33"/>
      <c r="C850" s="31"/>
      <c r="F850" s="47" t="str">
        <f t="shared" si="60"/>
        <v xml:space="preserve"> </v>
      </c>
      <c r="G850" s="45" t="str">
        <f t="shared" si="61"/>
        <v xml:space="preserve"> </v>
      </c>
      <c r="H850" s="45" t="str">
        <f>IFERROR(IF(ISNUMBER(I850),(IF(I850&lt;('Steps 1+2'!$H$11),((I850/('Steps 1+2'!$H$11))*3+1),((I850-('Steps 1+2'!$H$11))/(('Steps 1+2'!$E$17)-('Steps 1+2'!$H$11))*2+4)))," ")," ")</f>
        <v xml:space="preserve"> </v>
      </c>
      <c r="I850" s="46" t="str">
        <f t="shared" si="62"/>
        <v xml:space="preserve"> </v>
      </c>
    </row>
    <row r="851" spans="1:9" ht="16" customHeight="1">
      <c r="A851" s="30" t="str">
        <f t="shared" si="63"/>
        <v xml:space="preserve"> </v>
      </c>
      <c r="B851" s="33"/>
      <c r="C851" s="31"/>
      <c r="F851" s="47" t="str">
        <f t="shared" si="60"/>
        <v xml:space="preserve"> </v>
      </c>
      <c r="G851" s="45" t="str">
        <f t="shared" si="61"/>
        <v xml:space="preserve"> </v>
      </c>
      <c r="H851" s="45" t="str">
        <f>IFERROR(IF(ISNUMBER(I851),(IF(I851&lt;('Steps 1+2'!$H$11),((I851/('Steps 1+2'!$H$11))*3+1),((I851-('Steps 1+2'!$H$11))/(('Steps 1+2'!$E$17)-('Steps 1+2'!$H$11))*2+4)))," ")," ")</f>
        <v xml:space="preserve"> </v>
      </c>
      <c r="I851" s="46" t="str">
        <f t="shared" si="62"/>
        <v xml:space="preserve"> </v>
      </c>
    </row>
    <row r="852" spans="1:9" ht="16" customHeight="1">
      <c r="A852" s="30" t="str">
        <f t="shared" si="63"/>
        <v xml:space="preserve"> </v>
      </c>
      <c r="B852" s="33"/>
      <c r="C852" s="31"/>
      <c r="F852" s="47" t="str">
        <f t="shared" si="60"/>
        <v xml:space="preserve"> </v>
      </c>
      <c r="G852" s="45" t="str">
        <f t="shared" si="61"/>
        <v xml:space="preserve"> </v>
      </c>
      <c r="H852" s="45" t="str">
        <f>IFERROR(IF(ISNUMBER(I852),(IF(I852&lt;('Steps 1+2'!$H$11),((I852/('Steps 1+2'!$H$11))*3+1),((I852-('Steps 1+2'!$H$11))/(('Steps 1+2'!$E$17)-('Steps 1+2'!$H$11))*2+4)))," ")," ")</f>
        <v xml:space="preserve"> </v>
      </c>
      <c r="I852" s="46" t="str">
        <f t="shared" si="62"/>
        <v xml:space="preserve"> </v>
      </c>
    </row>
    <row r="853" spans="1:9" ht="16" customHeight="1">
      <c r="A853" s="30" t="str">
        <f t="shared" si="63"/>
        <v xml:space="preserve"> </v>
      </c>
      <c r="B853" s="33"/>
      <c r="C853" s="31"/>
      <c r="F853" s="47" t="str">
        <f t="shared" si="60"/>
        <v xml:space="preserve"> </v>
      </c>
      <c r="G853" s="45" t="str">
        <f t="shared" si="61"/>
        <v xml:space="preserve"> </v>
      </c>
      <c r="H853" s="45" t="str">
        <f>IFERROR(IF(ISNUMBER(I853),(IF(I853&lt;('Steps 1+2'!$H$11),((I853/('Steps 1+2'!$H$11))*3+1),((I853-('Steps 1+2'!$H$11))/(('Steps 1+2'!$E$17)-('Steps 1+2'!$H$11))*2+4)))," ")," ")</f>
        <v xml:space="preserve"> </v>
      </c>
      <c r="I853" s="46" t="str">
        <f t="shared" si="62"/>
        <v xml:space="preserve"> </v>
      </c>
    </row>
    <row r="854" spans="1:9" ht="16" customHeight="1">
      <c r="A854" s="30" t="str">
        <f t="shared" si="63"/>
        <v xml:space="preserve"> </v>
      </c>
      <c r="B854" s="33"/>
      <c r="C854" s="31"/>
      <c r="F854" s="47" t="str">
        <f t="shared" si="60"/>
        <v xml:space="preserve"> </v>
      </c>
      <c r="G854" s="45" t="str">
        <f t="shared" si="61"/>
        <v xml:space="preserve"> </v>
      </c>
      <c r="H854" s="45" t="str">
        <f>IFERROR(IF(ISNUMBER(I854),(IF(I854&lt;('Steps 1+2'!$H$11),((I854/('Steps 1+2'!$H$11))*3+1),((I854-('Steps 1+2'!$H$11))/(('Steps 1+2'!$E$17)-('Steps 1+2'!$H$11))*2+4)))," ")," ")</f>
        <v xml:space="preserve"> </v>
      </c>
      <c r="I854" s="46" t="str">
        <f t="shared" si="62"/>
        <v xml:space="preserve"> </v>
      </c>
    </row>
    <row r="855" spans="1:9" ht="16" customHeight="1">
      <c r="A855" s="30" t="str">
        <f t="shared" si="63"/>
        <v xml:space="preserve"> </v>
      </c>
      <c r="B855" s="33"/>
      <c r="C855" s="31"/>
      <c r="F855" s="47" t="str">
        <f t="shared" si="60"/>
        <v xml:space="preserve"> </v>
      </c>
      <c r="G855" s="45" t="str">
        <f t="shared" si="61"/>
        <v xml:space="preserve"> </v>
      </c>
      <c r="H855" s="45" t="str">
        <f>IFERROR(IF(ISNUMBER(I855),(IF(I855&lt;('Steps 1+2'!$H$11),((I855/('Steps 1+2'!$H$11))*3+1),((I855-('Steps 1+2'!$H$11))/(('Steps 1+2'!$E$17)-('Steps 1+2'!$H$11))*2+4)))," ")," ")</f>
        <v xml:space="preserve"> </v>
      </c>
      <c r="I855" s="46" t="str">
        <f t="shared" si="62"/>
        <v xml:space="preserve"> </v>
      </c>
    </row>
    <row r="856" spans="1:9" ht="16" customHeight="1">
      <c r="A856" s="30" t="str">
        <f t="shared" si="63"/>
        <v xml:space="preserve"> </v>
      </c>
      <c r="B856" s="33"/>
      <c r="C856" s="31"/>
      <c r="F856" s="47" t="str">
        <f t="shared" si="60"/>
        <v xml:space="preserve"> </v>
      </c>
      <c r="G856" s="45" t="str">
        <f t="shared" si="61"/>
        <v xml:space="preserve"> </v>
      </c>
      <c r="H856" s="45" t="str">
        <f>IFERROR(IF(ISNUMBER(I856),(IF(I856&lt;('Steps 1+2'!$H$11),((I856/('Steps 1+2'!$H$11))*3+1),((I856-('Steps 1+2'!$H$11))/(('Steps 1+2'!$E$17)-('Steps 1+2'!$H$11))*2+4)))," ")," ")</f>
        <v xml:space="preserve"> </v>
      </c>
      <c r="I856" s="46" t="str">
        <f t="shared" si="62"/>
        <v xml:space="preserve"> </v>
      </c>
    </row>
    <row r="857" spans="1:9" ht="16" customHeight="1">
      <c r="A857" s="30" t="str">
        <f t="shared" si="63"/>
        <v xml:space="preserve"> </v>
      </c>
      <c r="B857" s="33"/>
      <c r="C857" s="31"/>
      <c r="F857" s="47" t="str">
        <f t="shared" si="60"/>
        <v xml:space="preserve"> </v>
      </c>
      <c r="G857" s="45" t="str">
        <f t="shared" si="61"/>
        <v xml:space="preserve"> </v>
      </c>
      <c r="H857" s="45" t="str">
        <f>IFERROR(IF(ISNUMBER(I857),(IF(I857&lt;('Steps 1+2'!$H$11),((I857/('Steps 1+2'!$H$11))*3+1),((I857-('Steps 1+2'!$H$11))/(('Steps 1+2'!$E$17)-('Steps 1+2'!$H$11))*2+4)))," ")," ")</f>
        <v xml:space="preserve"> </v>
      </c>
      <c r="I857" s="46" t="str">
        <f t="shared" si="62"/>
        <v xml:space="preserve"> </v>
      </c>
    </row>
    <row r="858" spans="1:9" ht="16" customHeight="1">
      <c r="A858" s="30" t="str">
        <f t="shared" si="63"/>
        <v xml:space="preserve"> </v>
      </c>
      <c r="B858" s="33"/>
      <c r="C858" s="31"/>
      <c r="F858" s="47" t="str">
        <f t="shared" si="60"/>
        <v xml:space="preserve"> </v>
      </c>
      <c r="G858" s="45" t="str">
        <f t="shared" si="61"/>
        <v xml:space="preserve"> </v>
      </c>
      <c r="H858" s="45" t="str">
        <f>IFERROR(IF(ISNUMBER(I858),(IF(I858&lt;('Steps 1+2'!$H$11),((I858/('Steps 1+2'!$H$11))*3+1),((I858-('Steps 1+2'!$H$11))/(('Steps 1+2'!$E$17)-('Steps 1+2'!$H$11))*2+4)))," ")," ")</f>
        <v xml:space="preserve"> </v>
      </c>
      <c r="I858" s="46" t="str">
        <f t="shared" si="62"/>
        <v xml:space="preserve"> </v>
      </c>
    </row>
    <row r="859" spans="1:9" ht="16" customHeight="1">
      <c r="A859" s="30" t="str">
        <f t="shared" si="63"/>
        <v xml:space="preserve"> </v>
      </c>
      <c r="B859" s="33"/>
      <c r="C859" s="31"/>
      <c r="F859" s="47" t="str">
        <f t="shared" si="60"/>
        <v xml:space="preserve"> </v>
      </c>
      <c r="G859" s="45" t="str">
        <f t="shared" si="61"/>
        <v xml:space="preserve"> </v>
      </c>
      <c r="H859" s="45" t="str">
        <f>IFERROR(IF(ISNUMBER(I859),(IF(I859&lt;('Steps 1+2'!$H$11),((I859/('Steps 1+2'!$H$11))*3+1),((I859-('Steps 1+2'!$H$11))/(('Steps 1+2'!$E$17)-('Steps 1+2'!$H$11))*2+4)))," ")," ")</f>
        <v xml:space="preserve"> </v>
      </c>
      <c r="I859" s="46" t="str">
        <f t="shared" si="62"/>
        <v xml:space="preserve"> </v>
      </c>
    </row>
    <row r="860" spans="1:9" ht="16" customHeight="1">
      <c r="A860" s="30" t="str">
        <f t="shared" si="63"/>
        <v xml:space="preserve"> </v>
      </c>
      <c r="B860" s="33"/>
      <c r="C860" s="31"/>
      <c r="F860" s="47" t="str">
        <f t="shared" si="60"/>
        <v xml:space="preserve"> </v>
      </c>
      <c r="G860" s="45" t="str">
        <f t="shared" si="61"/>
        <v xml:space="preserve"> </v>
      </c>
      <c r="H860" s="45" t="str">
        <f>IFERROR(IF(ISNUMBER(I860),(IF(I860&lt;('Steps 1+2'!$H$11),((I860/('Steps 1+2'!$H$11))*3+1),((I860-('Steps 1+2'!$H$11))/(('Steps 1+2'!$E$17)-('Steps 1+2'!$H$11))*2+4)))," ")," ")</f>
        <v xml:space="preserve"> </v>
      </c>
      <c r="I860" s="46" t="str">
        <f t="shared" si="62"/>
        <v xml:space="preserve"> </v>
      </c>
    </row>
    <row r="861" spans="1:9" ht="16" customHeight="1">
      <c r="A861" s="30" t="str">
        <f t="shared" si="63"/>
        <v xml:space="preserve"> </v>
      </c>
      <c r="B861" s="33"/>
      <c r="C861" s="31"/>
      <c r="F861" s="47" t="str">
        <f t="shared" si="60"/>
        <v xml:space="preserve"> </v>
      </c>
      <c r="G861" s="45" t="str">
        <f t="shared" si="61"/>
        <v xml:space="preserve"> </v>
      </c>
      <c r="H861" s="45" t="str">
        <f>IFERROR(IF(ISNUMBER(I861),(IF(I861&lt;('Steps 1+2'!$H$11),((I861/('Steps 1+2'!$H$11))*3+1),((I861-('Steps 1+2'!$H$11))/(('Steps 1+2'!$E$17)-('Steps 1+2'!$H$11))*2+4)))," ")," ")</f>
        <v xml:space="preserve"> </v>
      </c>
      <c r="I861" s="46" t="str">
        <f t="shared" si="62"/>
        <v xml:space="preserve"> </v>
      </c>
    </row>
    <row r="862" spans="1:9" ht="16" customHeight="1">
      <c r="A862" s="30" t="str">
        <f t="shared" si="63"/>
        <v xml:space="preserve"> </v>
      </c>
      <c r="B862" s="33"/>
      <c r="C862" s="31"/>
      <c r="F862" s="47" t="str">
        <f t="shared" si="60"/>
        <v xml:space="preserve"> </v>
      </c>
      <c r="G862" s="45" t="str">
        <f t="shared" si="61"/>
        <v xml:space="preserve"> </v>
      </c>
      <c r="H862" s="45" t="str">
        <f>IFERROR(IF(ISNUMBER(I862),(IF(I862&lt;('Steps 1+2'!$H$11),((I862/('Steps 1+2'!$H$11))*3+1),((I862-('Steps 1+2'!$H$11))/(('Steps 1+2'!$E$17)-('Steps 1+2'!$H$11))*2+4)))," ")," ")</f>
        <v xml:space="preserve"> </v>
      </c>
      <c r="I862" s="46" t="str">
        <f t="shared" si="62"/>
        <v xml:space="preserve"> </v>
      </c>
    </row>
    <row r="863" spans="1:9" ht="16" customHeight="1">
      <c r="A863" s="30" t="str">
        <f t="shared" si="63"/>
        <v xml:space="preserve"> </v>
      </c>
      <c r="B863" s="33"/>
      <c r="C863" s="31"/>
      <c r="F863" s="47" t="str">
        <f t="shared" si="60"/>
        <v xml:space="preserve"> </v>
      </c>
      <c r="G863" s="45" t="str">
        <f t="shared" si="61"/>
        <v xml:space="preserve"> </v>
      </c>
      <c r="H863" s="45" t="str">
        <f>IFERROR(IF(ISNUMBER(I863),(IF(I863&lt;('Steps 1+2'!$H$11),((I863/('Steps 1+2'!$H$11))*3+1),((I863-('Steps 1+2'!$H$11))/(('Steps 1+2'!$E$17)-('Steps 1+2'!$H$11))*2+4)))," ")," ")</f>
        <v xml:space="preserve"> </v>
      </c>
      <c r="I863" s="46" t="str">
        <f t="shared" si="62"/>
        <v xml:space="preserve"> </v>
      </c>
    </row>
    <row r="864" spans="1:9" ht="16" customHeight="1">
      <c r="A864" s="30" t="str">
        <f t="shared" si="63"/>
        <v xml:space="preserve"> </v>
      </c>
      <c r="B864" s="33"/>
      <c r="C864" s="31"/>
      <c r="F864" s="47" t="str">
        <f t="shared" si="60"/>
        <v xml:space="preserve"> </v>
      </c>
      <c r="G864" s="45" t="str">
        <f t="shared" si="61"/>
        <v xml:space="preserve"> </v>
      </c>
      <c r="H864" s="45" t="str">
        <f>IFERROR(IF(ISNUMBER(I864),(IF(I864&lt;('Steps 1+2'!$H$11),((I864/('Steps 1+2'!$H$11))*3+1),((I864-('Steps 1+2'!$H$11))/(('Steps 1+2'!$E$17)-('Steps 1+2'!$H$11))*2+4)))," ")," ")</f>
        <v xml:space="preserve"> </v>
      </c>
      <c r="I864" s="46" t="str">
        <f t="shared" si="62"/>
        <v xml:space="preserve"> </v>
      </c>
    </row>
    <row r="865" spans="1:9" ht="16" customHeight="1">
      <c r="A865" s="30" t="str">
        <f t="shared" si="63"/>
        <v xml:space="preserve"> </v>
      </c>
      <c r="B865" s="33"/>
      <c r="C865" s="31"/>
      <c r="F865" s="47" t="str">
        <f t="shared" si="60"/>
        <v xml:space="preserve"> </v>
      </c>
      <c r="G865" s="45" t="str">
        <f t="shared" si="61"/>
        <v xml:space="preserve"> </v>
      </c>
      <c r="H865" s="45" t="str">
        <f>IFERROR(IF(ISNUMBER(I865),(IF(I865&lt;('Steps 1+2'!$H$11),((I865/('Steps 1+2'!$H$11))*3+1),((I865-('Steps 1+2'!$H$11))/(('Steps 1+2'!$E$17)-('Steps 1+2'!$H$11))*2+4)))," ")," ")</f>
        <v xml:space="preserve"> </v>
      </c>
      <c r="I865" s="46" t="str">
        <f t="shared" si="62"/>
        <v xml:space="preserve"> </v>
      </c>
    </row>
    <row r="866" spans="1:9" ht="16" customHeight="1">
      <c r="A866" s="30" t="str">
        <f t="shared" si="63"/>
        <v xml:space="preserve"> </v>
      </c>
      <c r="B866" s="33"/>
      <c r="C866" s="31"/>
      <c r="F866" s="47" t="str">
        <f t="shared" si="60"/>
        <v xml:space="preserve"> </v>
      </c>
      <c r="G866" s="45" t="str">
        <f t="shared" si="61"/>
        <v xml:space="preserve"> </v>
      </c>
      <c r="H866" s="45" t="str">
        <f>IFERROR(IF(ISNUMBER(I866),(IF(I866&lt;('Steps 1+2'!$H$11),((I866/('Steps 1+2'!$H$11))*3+1),((I866-('Steps 1+2'!$H$11))/(('Steps 1+2'!$E$17)-('Steps 1+2'!$H$11))*2+4)))," ")," ")</f>
        <v xml:space="preserve"> </v>
      </c>
      <c r="I866" s="46" t="str">
        <f t="shared" si="62"/>
        <v xml:space="preserve"> </v>
      </c>
    </row>
    <row r="867" spans="1:9" ht="16" customHeight="1">
      <c r="A867" s="30" t="str">
        <f t="shared" si="63"/>
        <v xml:space="preserve"> </v>
      </c>
      <c r="B867" s="33"/>
      <c r="C867" s="31"/>
      <c r="F867" s="47" t="str">
        <f t="shared" si="60"/>
        <v xml:space="preserve"> </v>
      </c>
      <c r="G867" s="45" t="str">
        <f t="shared" si="61"/>
        <v xml:space="preserve"> </v>
      </c>
      <c r="H867" s="45" t="str">
        <f>IFERROR(IF(ISNUMBER(I867),(IF(I867&lt;('Steps 1+2'!$H$11),((I867/('Steps 1+2'!$H$11))*3+1),((I867-('Steps 1+2'!$H$11))/(('Steps 1+2'!$E$17)-('Steps 1+2'!$H$11))*2+4)))," ")," ")</f>
        <v xml:space="preserve"> </v>
      </c>
      <c r="I867" s="46" t="str">
        <f t="shared" si="62"/>
        <v xml:space="preserve"> </v>
      </c>
    </row>
    <row r="868" spans="1:9" ht="16" customHeight="1">
      <c r="A868" s="30" t="str">
        <f t="shared" si="63"/>
        <v xml:space="preserve"> </v>
      </c>
      <c r="B868" s="33"/>
      <c r="C868" s="31"/>
      <c r="F868" s="47" t="str">
        <f t="shared" si="60"/>
        <v xml:space="preserve"> </v>
      </c>
      <c r="G868" s="45" t="str">
        <f t="shared" si="61"/>
        <v xml:space="preserve"> </v>
      </c>
      <c r="H868" s="45" t="str">
        <f>IFERROR(IF(ISNUMBER(I868),(IF(I868&lt;('Steps 1+2'!$H$11),((I868/('Steps 1+2'!$H$11))*3+1),((I868-('Steps 1+2'!$H$11))/(('Steps 1+2'!$E$17)-('Steps 1+2'!$H$11))*2+4)))," ")," ")</f>
        <v xml:space="preserve"> </v>
      </c>
      <c r="I868" s="46" t="str">
        <f t="shared" si="62"/>
        <v xml:space="preserve"> </v>
      </c>
    </row>
    <row r="869" spans="1:9" ht="16" customHeight="1">
      <c r="A869" s="30" t="str">
        <f t="shared" si="63"/>
        <v xml:space="preserve"> </v>
      </c>
      <c r="B869" s="33"/>
      <c r="C869" s="31"/>
      <c r="F869" s="47" t="str">
        <f t="shared" si="60"/>
        <v xml:space="preserve"> </v>
      </c>
      <c r="G869" s="45" t="str">
        <f t="shared" si="61"/>
        <v xml:space="preserve"> </v>
      </c>
      <c r="H869" s="45" t="str">
        <f>IFERROR(IF(ISNUMBER(I869),(IF(I869&lt;('Steps 1+2'!$H$11),((I869/('Steps 1+2'!$H$11))*3+1),((I869-('Steps 1+2'!$H$11))/(('Steps 1+2'!$E$17)-('Steps 1+2'!$H$11))*2+4)))," ")," ")</f>
        <v xml:space="preserve"> </v>
      </c>
      <c r="I869" s="46" t="str">
        <f t="shared" si="62"/>
        <v xml:space="preserve"> </v>
      </c>
    </row>
    <row r="870" spans="1:9" ht="16" customHeight="1">
      <c r="A870" s="30" t="str">
        <f t="shared" si="63"/>
        <v xml:space="preserve"> </v>
      </c>
      <c r="B870" s="33"/>
      <c r="C870" s="31"/>
      <c r="F870" s="47" t="str">
        <f t="shared" si="60"/>
        <v xml:space="preserve"> </v>
      </c>
      <c r="G870" s="45" t="str">
        <f t="shared" si="61"/>
        <v xml:space="preserve"> </v>
      </c>
      <c r="H870" s="45" t="str">
        <f>IFERROR(IF(ISNUMBER(I870),(IF(I870&lt;('Steps 1+2'!$H$11),((I870/('Steps 1+2'!$H$11))*3+1),((I870-('Steps 1+2'!$H$11))/(('Steps 1+2'!$E$17)-('Steps 1+2'!$H$11))*2+4)))," ")," ")</f>
        <v xml:space="preserve"> </v>
      </c>
      <c r="I870" s="46" t="str">
        <f t="shared" si="62"/>
        <v xml:space="preserve"> </v>
      </c>
    </row>
    <row r="871" spans="1:9" ht="16" customHeight="1">
      <c r="A871" s="30" t="str">
        <f t="shared" si="63"/>
        <v xml:space="preserve"> </v>
      </c>
      <c r="B871" s="33"/>
      <c r="C871" s="31"/>
      <c r="F871" s="47" t="str">
        <f t="shared" si="60"/>
        <v xml:space="preserve"> </v>
      </c>
      <c r="G871" s="45" t="str">
        <f t="shared" si="61"/>
        <v xml:space="preserve"> </v>
      </c>
      <c r="H871" s="45" t="str">
        <f>IFERROR(IF(ISNUMBER(I871),(IF(I871&lt;('Steps 1+2'!$H$11),((I871/('Steps 1+2'!$H$11))*3+1),((I871-('Steps 1+2'!$H$11))/(('Steps 1+2'!$E$17)-('Steps 1+2'!$H$11))*2+4)))," ")," ")</f>
        <v xml:space="preserve"> </v>
      </c>
      <c r="I871" s="46" t="str">
        <f t="shared" si="62"/>
        <v xml:space="preserve"> </v>
      </c>
    </row>
    <row r="872" spans="1:9" ht="16" customHeight="1">
      <c r="A872" s="30" t="str">
        <f t="shared" si="63"/>
        <v xml:space="preserve"> </v>
      </c>
      <c r="B872" s="33"/>
      <c r="C872" s="31"/>
      <c r="F872" s="47" t="str">
        <f t="shared" si="60"/>
        <v xml:space="preserve"> </v>
      </c>
      <c r="G872" s="45" t="str">
        <f t="shared" si="61"/>
        <v xml:space="preserve"> </v>
      </c>
      <c r="H872" s="45" t="str">
        <f>IFERROR(IF(ISNUMBER(I872),(IF(I872&lt;('Steps 1+2'!$H$11),((I872/('Steps 1+2'!$H$11))*3+1),((I872-('Steps 1+2'!$H$11))/(('Steps 1+2'!$E$17)-('Steps 1+2'!$H$11))*2+4)))," ")," ")</f>
        <v xml:space="preserve"> </v>
      </c>
      <c r="I872" s="46" t="str">
        <f t="shared" si="62"/>
        <v xml:space="preserve"> </v>
      </c>
    </row>
    <row r="873" spans="1:9" ht="16" customHeight="1">
      <c r="A873" s="30" t="str">
        <f t="shared" si="63"/>
        <v xml:space="preserve"> </v>
      </c>
      <c r="B873" s="33"/>
      <c r="C873" s="31"/>
      <c r="F873" s="47" t="str">
        <f t="shared" si="60"/>
        <v xml:space="preserve"> </v>
      </c>
      <c r="G873" s="45" t="str">
        <f t="shared" si="61"/>
        <v xml:space="preserve"> </v>
      </c>
      <c r="H873" s="45" t="str">
        <f>IFERROR(IF(ISNUMBER(I873),(IF(I873&lt;('Steps 1+2'!$H$11),((I873/('Steps 1+2'!$H$11))*3+1),((I873-('Steps 1+2'!$H$11))/(('Steps 1+2'!$E$17)-('Steps 1+2'!$H$11))*2+4)))," ")," ")</f>
        <v xml:space="preserve"> </v>
      </c>
      <c r="I873" s="46" t="str">
        <f t="shared" si="62"/>
        <v xml:space="preserve"> </v>
      </c>
    </row>
    <row r="874" spans="1:9" ht="16" customHeight="1">
      <c r="A874" s="30" t="str">
        <f t="shared" si="63"/>
        <v xml:space="preserve"> </v>
      </c>
      <c r="B874" s="33"/>
      <c r="C874" s="31"/>
      <c r="F874" s="47" t="str">
        <f t="shared" si="60"/>
        <v xml:space="preserve"> </v>
      </c>
      <c r="G874" s="45" t="str">
        <f t="shared" si="61"/>
        <v xml:space="preserve"> </v>
      </c>
      <c r="H874" s="45" t="str">
        <f>IFERROR(IF(ISNUMBER(I874),(IF(I874&lt;('Steps 1+2'!$H$11),((I874/('Steps 1+2'!$H$11))*3+1),((I874-('Steps 1+2'!$H$11))/(('Steps 1+2'!$E$17)-('Steps 1+2'!$H$11))*2+4)))," ")," ")</f>
        <v xml:space="preserve"> </v>
      </c>
      <c r="I874" s="46" t="str">
        <f t="shared" si="62"/>
        <v xml:space="preserve"> </v>
      </c>
    </row>
    <row r="875" spans="1:9" ht="16" customHeight="1">
      <c r="A875" s="30" t="str">
        <f t="shared" si="63"/>
        <v xml:space="preserve"> </v>
      </c>
      <c r="B875" s="33"/>
      <c r="C875" s="31"/>
      <c r="F875" s="47" t="str">
        <f t="shared" si="60"/>
        <v xml:space="preserve"> </v>
      </c>
      <c r="G875" s="45" t="str">
        <f t="shared" si="61"/>
        <v xml:space="preserve"> </v>
      </c>
      <c r="H875" s="45" t="str">
        <f>IFERROR(IF(ISNUMBER(I875),(IF(I875&lt;('Steps 1+2'!$H$11),((I875/('Steps 1+2'!$H$11))*3+1),((I875-('Steps 1+2'!$H$11))/(('Steps 1+2'!$E$17)-('Steps 1+2'!$H$11))*2+4)))," ")," ")</f>
        <v xml:space="preserve"> </v>
      </c>
      <c r="I875" s="46" t="str">
        <f t="shared" si="62"/>
        <v xml:space="preserve"> </v>
      </c>
    </row>
    <row r="876" spans="1:9" ht="16" customHeight="1">
      <c r="A876" s="30" t="str">
        <f t="shared" si="63"/>
        <v xml:space="preserve"> </v>
      </c>
      <c r="B876" s="33"/>
      <c r="C876" s="31"/>
      <c r="F876" s="47" t="str">
        <f t="shared" si="60"/>
        <v xml:space="preserve"> </v>
      </c>
      <c r="G876" s="45" t="str">
        <f t="shared" si="61"/>
        <v xml:space="preserve"> </v>
      </c>
      <c r="H876" s="45" t="str">
        <f>IFERROR(IF(ISNUMBER(I876),(IF(I876&lt;('Steps 1+2'!$H$11),((I876/('Steps 1+2'!$H$11))*3+1),((I876-('Steps 1+2'!$H$11))/(('Steps 1+2'!$E$17)-('Steps 1+2'!$H$11))*2+4)))," ")," ")</f>
        <v xml:space="preserve"> </v>
      </c>
      <c r="I876" s="46" t="str">
        <f t="shared" si="62"/>
        <v xml:space="preserve"> </v>
      </c>
    </row>
    <row r="877" spans="1:9" ht="16" customHeight="1">
      <c r="A877" s="30" t="str">
        <f t="shared" si="63"/>
        <v xml:space="preserve"> </v>
      </c>
      <c r="B877" s="33"/>
      <c r="C877" s="31"/>
      <c r="F877" s="47" t="str">
        <f t="shared" si="60"/>
        <v xml:space="preserve"> </v>
      </c>
      <c r="G877" s="45" t="str">
        <f t="shared" si="61"/>
        <v xml:space="preserve"> </v>
      </c>
      <c r="H877" s="45" t="str">
        <f>IFERROR(IF(ISNUMBER(I877),(IF(I877&lt;('Steps 1+2'!$H$11),((I877/('Steps 1+2'!$H$11))*3+1),((I877-('Steps 1+2'!$H$11))/(('Steps 1+2'!$E$17)-('Steps 1+2'!$H$11))*2+4)))," ")," ")</f>
        <v xml:space="preserve"> </v>
      </c>
      <c r="I877" s="46" t="str">
        <f t="shared" si="62"/>
        <v xml:space="preserve"> </v>
      </c>
    </row>
    <row r="878" spans="1:9" ht="16" customHeight="1">
      <c r="A878" s="30" t="str">
        <f t="shared" si="63"/>
        <v xml:space="preserve"> </v>
      </c>
      <c r="B878" s="33"/>
      <c r="C878" s="31"/>
      <c r="F878" s="47" t="str">
        <f t="shared" si="60"/>
        <v xml:space="preserve"> </v>
      </c>
      <c r="G878" s="45" t="str">
        <f t="shared" si="61"/>
        <v xml:space="preserve"> </v>
      </c>
      <c r="H878" s="45" t="str">
        <f>IFERROR(IF(ISNUMBER(I878),(IF(I878&lt;('Steps 1+2'!$H$11),((I878/('Steps 1+2'!$H$11))*3+1),((I878-('Steps 1+2'!$H$11))/(('Steps 1+2'!$E$17)-('Steps 1+2'!$H$11))*2+4)))," ")," ")</f>
        <v xml:space="preserve"> </v>
      </c>
      <c r="I878" s="46" t="str">
        <f t="shared" si="62"/>
        <v xml:space="preserve"> </v>
      </c>
    </row>
    <row r="879" spans="1:9" ht="16" customHeight="1">
      <c r="A879" s="30" t="str">
        <f t="shared" si="63"/>
        <v xml:space="preserve"> </v>
      </c>
      <c r="B879" s="33"/>
      <c r="C879" s="31"/>
      <c r="F879" s="47" t="str">
        <f t="shared" si="60"/>
        <v xml:space="preserve"> </v>
      </c>
      <c r="G879" s="45" t="str">
        <f t="shared" si="61"/>
        <v xml:space="preserve"> </v>
      </c>
      <c r="H879" s="45" t="str">
        <f>IFERROR(IF(ISNUMBER(I879),(IF(I879&lt;('Steps 1+2'!$H$11),((I879/('Steps 1+2'!$H$11))*3+1),((I879-('Steps 1+2'!$H$11))/(('Steps 1+2'!$E$17)-('Steps 1+2'!$H$11))*2+4)))," ")," ")</f>
        <v xml:space="preserve"> </v>
      </c>
      <c r="I879" s="46" t="str">
        <f t="shared" si="62"/>
        <v xml:space="preserve"> </v>
      </c>
    </row>
    <row r="880" spans="1:9" ht="16" customHeight="1">
      <c r="A880" s="30" t="str">
        <f t="shared" si="63"/>
        <v xml:space="preserve"> </v>
      </c>
      <c r="B880" s="33"/>
      <c r="C880" s="31"/>
      <c r="F880" s="47" t="str">
        <f t="shared" si="60"/>
        <v xml:space="preserve"> </v>
      </c>
      <c r="G880" s="45" t="str">
        <f t="shared" si="61"/>
        <v xml:space="preserve"> </v>
      </c>
      <c r="H880" s="45" t="str">
        <f>IFERROR(IF(ISNUMBER(I880),(IF(I880&lt;('Steps 1+2'!$H$11),((I880/('Steps 1+2'!$H$11))*3+1),((I880-('Steps 1+2'!$H$11))/(('Steps 1+2'!$E$17)-('Steps 1+2'!$H$11))*2+4)))," ")," ")</f>
        <v xml:space="preserve"> </v>
      </c>
      <c r="I880" s="46" t="str">
        <f t="shared" si="62"/>
        <v xml:space="preserve"> </v>
      </c>
    </row>
    <row r="881" spans="1:9" ht="16" customHeight="1">
      <c r="A881" s="30" t="str">
        <f t="shared" si="63"/>
        <v xml:space="preserve"> </v>
      </c>
      <c r="B881" s="33"/>
      <c r="C881" s="31"/>
      <c r="F881" s="47" t="str">
        <f t="shared" si="60"/>
        <v xml:space="preserve"> </v>
      </c>
      <c r="G881" s="45" t="str">
        <f t="shared" si="61"/>
        <v xml:space="preserve"> </v>
      </c>
      <c r="H881" s="45" t="str">
        <f>IFERROR(IF(ISNUMBER(I881),(IF(I881&lt;('Steps 1+2'!$H$11),((I881/('Steps 1+2'!$H$11))*3+1),((I881-('Steps 1+2'!$H$11))/(('Steps 1+2'!$E$17)-('Steps 1+2'!$H$11))*2+4)))," ")," ")</f>
        <v xml:space="preserve"> </v>
      </c>
      <c r="I881" s="46" t="str">
        <f t="shared" si="62"/>
        <v xml:space="preserve"> </v>
      </c>
    </row>
    <row r="882" spans="1:9" ht="16" customHeight="1">
      <c r="A882" s="30" t="str">
        <f t="shared" si="63"/>
        <v xml:space="preserve"> </v>
      </c>
      <c r="B882" s="33"/>
      <c r="C882" s="31"/>
      <c r="F882" s="47" t="str">
        <f t="shared" si="60"/>
        <v xml:space="preserve"> </v>
      </c>
      <c r="G882" s="45" t="str">
        <f t="shared" si="61"/>
        <v xml:space="preserve"> </v>
      </c>
      <c r="H882" s="45" t="str">
        <f>IFERROR(IF(ISNUMBER(I882),(IF(I882&lt;('Steps 1+2'!$H$11),((I882/('Steps 1+2'!$H$11))*3+1),((I882-('Steps 1+2'!$H$11))/(('Steps 1+2'!$E$17)-('Steps 1+2'!$H$11))*2+4)))," ")," ")</f>
        <v xml:space="preserve"> </v>
      </c>
      <c r="I882" s="46" t="str">
        <f t="shared" si="62"/>
        <v xml:space="preserve"> </v>
      </c>
    </row>
    <row r="883" spans="1:9" ht="16" customHeight="1">
      <c r="A883" s="30" t="str">
        <f t="shared" si="63"/>
        <v xml:space="preserve"> </v>
      </c>
      <c r="B883" s="33"/>
      <c r="C883" s="31"/>
      <c r="F883" s="47" t="str">
        <f t="shared" si="60"/>
        <v xml:space="preserve"> </v>
      </c>
      <c r="G883" s="45" t="str">
        <f t="shared" si="61"/>
        <v xml:space="preserve"> </v>
      </c>
      <c r="H883" s="45" t="str">
        <f>IFERROR(IF(ISNUMBER(I883),(IF(I883&lt;('Steps 1+2'!$H$11),((I883/('Steps 1+2'!$H$11))*3+1),((I883-('Steps 1+2'!$H$11))/(('Steps 1+2'!$E$17)-('Steps 1+2'!$H$11))*2+4)))," ")," ")</f>
        <v xml:space="preserve"> </v>
      </c>
      <c r="I883" s="46" t="str">
        <f t="shared" si="62"/>
        <v xml:space="preserve"> </v>
      </c>
    </row>
    <row r="884" spans="1:9" ht="16" customHeight="1">
      <c r="A884" s="30" t="str">
        <f t="shared" si="63"/>
        <v xml:space="preserve"> </v>
      </c>
      <c r="B884" s="33"/>
      <c r="C884" s="31"/>
      <c r="F884" s="47" t="str">
        <f t="shared" si="60"/>
        <v xml:space="preserve"> </v>
      </c>
      <c r="G884" s="45" t="str">
        <f t="shared" si="61"/>
        <v xml:space="preserve"> </v>
      </c>
      <c r="H884" s="45" t="str">
        <f>IFERROR(IF(ISNUMBER(I884),(IF(I884&lt;('Steps 1+2'!$H$11),((I884/('Steps 1+2'!$H$11))*3+1),((I884-('Steps 1+2'!$H$11))/(('Steps 1+2'!$E$17)-('Steps 1+2'!$H$11))*2+4)))," ")," ")</f>
        <v xml:space="preserve"> </v>
      </c>
      <c r="I884" s="46" t="str">
        <f t="shared" si="62"/>
        <v xml:space="preserve"> </v>
      </c>
    </row>
    <row r="885" spans="1:9" ht="16" customHeight="1">
      <c r="A885" s="30" t="str">
        <f t="shared" si="63"/>
        <v xml:space="preserve"> </v>
      </c>
      <c r="B885" s="33"/>
      <c r="C885" s="31"/>
      <c r="F885" s="47" t="str">
        <f t="shared" si="60"/>
        <v xml:space="preserve"> </v>
      </c>
      <c r="G885" s="45" t="str">
        <f t="shared" si="61"/>
        <v xml:space="preserve"> </v>
      </c>
      <c r="H885" s="45" t="str">
        <f>IFERROR(IF(ISNUMBER(I885),(IF(I885&lt;('Steps 1+2'!$H$11),((I885/('Steps 1+2'!$H$11))*3+1),((I885-('Steps 1+2'!$H$11))/(('Steps 1+2'!$E$17)-('Steps 1+2'!$H$11))*2+4)))," ")," ")</f>
        <v xml:space="preserve"> </v>
      </c>
      <c r="I885" s="46" t="str">
        <f t="shared" si="62"/>
        <v xml:space="preserve"> </v>
      </c>
    </row>
    <row r="886" spans="1:9" ht="16" customHeight="1">
      <c r="A886" s="30" t="str">
        <f t="shared" si="63"/>
        <v xml:space="preserve"> </v>
      </c>
      <c r="B886" s="33"/>
      <c r="C886" s="31"/>
      <c r="F886" s="47" t="str">
        <f t="shared" si="60"/>
        <v xml:space="preserve"> </v>
      </c>
      <c r="G886" s="45" t="str">
        <f t="shared" si="61"/>
        <v xml:space="preserve"> </v>
      </c>
      <c r="H886" s="45" t="str">
        <f>IFERROR(IF(ISNUMBER(I886),(IF(I886&lt;('Steps 1+2'!$H$11),((I886/('Steps 1+2'!$H$11))*3+1),((I886-('Steps 1+2'!$H$11))/(('Steps 1+2'!$E$17)-('Steps 1+2'!$H$11))*2+4)))," ")," ")</f>
        <v xml:space="preserve"> </v>
      </c>
      <c r="I886" s="46" t="str">
        <f t="shared" si="62"/>
        <v xml:space="preserve"> </v>
      </c>
    </row>
    <row r="887" spans="1:9" ht="16" customHeight="1">
      <c r="A887" s="30" t="str">
        <f t="shared" si="63"/>
        <v xml:space="preserve"> </v>
      </c>
      <c r="B887" s="33"/>
      <c r="C887" s="31"/>
      <c r="F887" s="47" t="str">
        <f t="shared" si="60"/>
        <v xml:space="preserve"> </v>
      </c>
      <c r="G887" s="45" t="str">
        <f t="shared" si="61"/>
        <v xml:space="preserve"> </v>
      </c>
      <c r="H887" s="45" t="str">
        <f>IFERROR(IF(ISNUMBER(I887),(IF(I887&lt;('Steps 1+2'!$H$11),((I887/('Steps 1+2'!$H$11))*3+1),((I887-('Steps 1+2'!$H$11))/(('Steps 1+2'!$E$17)-('Steps 1+2'!$H$11))*2+4)))," ")," ")</f>
        <v xml:space="preserve"> </v>
      </c>
      <c r="I887" s="46" t="str">
        <f t="shared" si="62"/>
        <v xml:space="preserve"> </v>
      </c>
    </row>
    <row r="888" spans="1:9" ht="16" customHeight="1">
      <c r="A888" s="30" t="str">
        <f t="shared" si="63"/>
        <v xml:space="preserve"> </v>
      </c>
      <c r="B888" s="33"/>
      <c r="C888" s="31"/>
      <c r="F888" s="47" t="str">
        <f t="shared" si="60"/>
        <v xml:space="preserve"> </v>
      </c>
      <c r="G888" s="45" t="str">
        <f t="shared" si="61"/>
        <v xml:space="preserve"> </v>
      </c>
      <c r="H888" s="45" t="str">
        <f>IFERROR(IF(ISNUMBER(I888),(IF(I888&lt;('Steps 1+2'!$H$11),((I888/('Steps 1+2'!$H$11))*3+1),((I888-('Steps 1+2'!$H$11))/(('Steps 1+2'!$E$17)-('Steps 1+2'!$H$11))*2+4)))," ")," ")</f>
        <v xml:space="preserve"> </v>
      </c>
      <c r="I888" s="46" t="str">
        <f t="shared" si="62"/>
        <v xml:space="preserve"> </v>
      </c>
    </row>
    <row r="889" spans="1:9" ht="16" customHeight="1">
      <c r="A889" s="30" t="str">
        <f t="shared" si="63"/>
        <v xml:space="preserve"> </v>
      </c>
      <c r="B889" s="33"/>
      <c r="C889" s="31"/>
      <c r="F889" s="47" t="str">
        <f t="shared" si="60"/>
        <v xml:space="preserve"> </v>
      </c>
      <c r="G889" s="45" t="str">
        <f t="shared" si="61"/>
        <v xml:space="preserve"> </v>
      </c>
      <c r="H889" s="45" t="str">
        <f>IFERROR(IF(ISNUMBER(I889),(IF(I889&lt;('Steps 1+2'!$H$11),((I889/('Steps 1+2'!$H$11))*3+1),((I889-('Steps 1+2'!$H$11))/(('Steps 1+2'!$E$17)-('Steps 1+2'!$H$11))*2+4)))," ")," ")</f>
        <v xml:space="preserve"> </v>
      </c>
      <c r="I889" s="46" t="str">
        <f t="shared" si="62"/>
        <v xml:space="preserve"> </v>
      </c>
    </row>
    <row r="890" spans="1:9" ht="16" customHeight="1">
      <c r="A890" s="30" t="str">
        <f t="shared" si="63"/>
        <v xml:space="preserve"> </v>
      </c>
      <c r="B890" s="33"/>
      <c r="C890" s="31"/>
      <c r="F890" s="47" t="str">
        <f t="shared" si="60"/>
        <v xml:space="preserve"> </v>
      </c>
      <c r="G890" s="45" t="str">
        <f t="shared" si="61"/>
        <v xml:space="preserve"> </v>
      </c>
      <c r="H890" s="45" t="str">
        <f>IFERROR(IF(ISNUMBER(I890),(IF(I890&lt;('Steps 1+2'!$H$11),((I890/('Steps 1+2'!$H$11))*3+1),((I890-('Steps 1+2'!$H$11))/(('Steps 1+2'!$E$17)-('Steps 1+2'!$H$11))*2+4)))," ")," ")</f>
        <v xml:space="preserve"> </v>
      </c>
      <c r="I890" s="46" t="str">
        <f t="shared" si="62"/>
        <v xml:space="preserve"> </v>
      </c>
    </row>
    <row r="891" spans="1:9" ht="16" customHeight="1">
      <c r="A891" s="30" t="str">
        <f t="shared" si="63"/>
        <v xml:space="preserve"> </v>
      </c>
      <c r="B891" s="33"/>
      <c r="C891" s="31"/>
      <c r="F891" s="47" t="str">
        <f t="shared" si="60"/>
        <v xml:space="preserve"> </v>
      </c>
      <c r="G891" s="45" t="str">
        <f t="shared" si="61"/>
        <v xml:space="preserve"> </v>
      </c>
      <c r="H891" s="45" t="str">
        <f>IFERROR(IF(ISNUMBER(I891),(IF(I891&lt;('Steps 1+2'!$H$11),((I891/('Steps 1+2'!$H$11))*3+1),((I891-('Steps 1+2'!$H$11))/(('Steps 1+2'!$E$17)-('Steps 1+2'!$H$11))*2+4)))," ")," ")</f>
        <v xml:space="preserve"> </v>
      </c>
      <c r="I891" s="46" t="str">
        <f t="shared" si="62"/>
        <v xml:space="preserve"> </v>
      </c>
    </row>
    <row r="892" spans="1:9" ht="16" customHeight="1">
      <c r="A892" s="30" t="str">
        <f t="shared" si="63"/>
        <v xml:space="preserve"> </v>
      </c>
      <c r="B892" s="33"/>
      <c r="C892" s="31"/>
      <c r="F892" s="47" t="str">
        <f t="shared" si="60"/>
        <v xml:space="preserve"> </v>
      </c>
      <c r="G892" s="45" t="str">
        <f t="shared" si="61"/>
        <v xml:space="preserve"> </v>
      </c>
      <c r="H892" s="45" t="str">
        <f>IFERROR(IF(ISNUMBER(I892),(IF(I892&lt;('Steps 1+2'!$H$11),((I892/('Steps 1+2'!$H$11))*3+1),((I892-('Steps 1+2'!$H$11))/(('Steps 1+2'!$E$17)-('Steps 1+2'!$H$11))*2+4)))," ")," ")</f>
        <v xml:space="preserve"> </v>
      </c>
      <c r="I892" s="46" t="str">
        <f t="shared" si="62"/>
        <v xml:space="preserve"> </v>
      </c>
    </row>
    <row r="893" spans="1:9" ht="16" customHeight="1">
      <c r="A893" s="30" t="str">
        <f t="shared" si="63"/>
        <v xml:space="preserve"> </v>
      </c>
      <c r="B893" s="33"/>
      <c r="C893" s="31"/>
      <c r="F893" s="47" t="str">
        <f t="shared" si="60"/>
        <v xml:space="preserve"> </v>
      </c>
      <c r="G893" s="45" t="str">
        <f t="shared" si="61"/>
        <v xml:space="preserve"> </v>
      </c>
      <c r="H893" s="45" t="str">
        <f>IFERROR(IF(ISNUMBER(I893),(IF(I893&lt;('Steps 1+2'!$H$11),((I893/('Steps 1+2'!$H$11))*3+1),((I893-('Steps 1+2'!$H$11))/(('Steps 1+2'!$E$17)-('Steps 1+2'!$H$11))*2+4)))," ")," ")</f>
        <v xml:space="preserve"> </v>
      </c>
      <c r="I893" s="46" t="str">
        <f t="shared" si="62"/>
        <v xml:space="preserve"> </v>
      </c>
    </row>
    <row r="894" spans="1:9" ht="16" customHeight="1">
      <c r="A894" s="30" t="str">
        <f t="shared" si="63"/>
        <v xml:space="preserve"> </v>
      </c>
      <c r="B894" s="33"/>
      <c r="C894" s="31"/>
      <c r="F894" s="47" t="str">
        <f t="shared" si="60"/>
        <v xml:space="preserve"> </v>
      </c>
      <c r="G894" s="45" t="str">
        <f t="shared" si="61"/>
        <v xml:space="preserve"> </v>
      </c>
      <c r="H894" s="45" t="str">
        <f>IFERROR(IF(ISNUMBER(I894),(IF(I894&lt;('Steps 1+2'!$H$11),((I894/('Steps 1+2'!$H$11))*3+1),((I894-('Steps 1+2'!$H$11))/(('Steps 1+2'!$E$17)-('Steps 1+2'!$H$11))*2+4)))," ")," ")</f>
        <v xml:space="preserve"> </v>
      </c>
      <c r="I894" s="46" t="str">
        <f t="shared" si="62"/>
        <v xml:space="preserve"> </v>
      </c>
    </row>
    <row r="895" spans="1:9" ht="16" customHeight="1">
      <c r="A895" s="30" t="str">
        <f t="shared" si="63"/>
        <v xml:space="preserve"> </v>
      </c>
      <c r="B895" s="33"/>
      <c r="C895" s="31"/>
      <c r="F895" s="47" t="str">
        <f t="shared" si="60"/>
        <v xml:space="preserve"> </v>
      </c>
      <c r="G895" s="45" t="str">
        <f t="shared" si="61"/>
        <v xml:space="preserve"> </v>
      </c>
      <c r="H895" s="45" t="str">
        <f>IFERROR(IF(ISNUMBER(I895),(IF(I895&lt;('Steps 1+2'!$H$11),((I895/('Steps 1+2'!$H$11))*3+1),((I895-('Steps 1+2'!$H$11))/(('Steps 1+2'!$E$17)-('Steps 1+2'!$H$11))*2+4)))," ")," ")</f>
        <v xml:space="preserve"> </v>
      </c>
      <c r="I895" s="46" t="str">
        <f t="shared" si="62"/>
        <v xml:space="preserve"> </v>
      </c>
    </row>
    <row r="896" spans="1:9" ht="16" customHeight="1">
      <c r="A896" s="30" t="str">
        <f t="shared" si="63"/>
        <v xml:space="preserve"> </v>
      </c>
      <c r="B896" s="33"/>
      <c r="C896" s="31"/>
      <c r="F896" s="47" t="str">
        <f t="shared" si="60"/>
        <v xml:space="preserve"> </v>
      </c>
      <c r="G896" s="45" t="str">
        <f t="shared" si="61"/>
        <v xml:space="preserve"> </v>
      </c>
      <c r="H896" s="45" t="str">
        <f>IFERROR(IF(ISNUMBER(I896),(IF(I896&lt;('Steps 1+2'!$H$11),((I896/('Steps 1+2'!$H$11))*3+1),((I896-('Steps 1+2'!$H$11))/(('Steps 1+2'!$E$17)-('Steps 1+2'!$H$11))*2+4)))," ")," ")</f>
        <v xml:space="preserve"> </v>
      </c>
      <c r="I896" s="46" t="str">
        <f t="shared" si="62"/>
        <v xml:space="preserve"> </v>
      </c>
    </row>
    <row r="897" spans="1:9" ht="16" customHeight="1">
      <c r="A897" s="30" t="str">
        <f t="shared" si="63"/>
        <v xml:space="preserve"> </v>
      </c>
      <c r="B897" s="33"/>
      <c r="C897" s="31"/>
      <c r="F897" s="47" t="str">
        <f t="shared" si="60"/>
        <v xml:space="preserve"> </v>
      </c>
      <c r="G897" s="45" t="str">
        <f t="shared" si="61"/>
        <v xml:space="preserve"> </v>
      </c>
      <c r="H897" s="45" t="str">
        <f>IFERROR(IF(ISNUMBER(I897),(IF(I897&lt;('Steps 1+2'!$H$11),((I897/('Steps 1+2'!$H$11))*3+1),((I897-('Steps 1+2'!$H$11))/(('Steps 1+2'!$E$17)-('Steps 1+2'!$H$11))*2+4)))," ")," ")</f>
        <v xml:space="preserve"> </v>
      </c>
      <c r="I897" s="46" t="str">
        <f t="shared" si="62"/>
        <v xml:space="preserve"> </v>
      </c>
    </row>
    <row r="898" spans="1:9" ht="16" customHeight="1">
      <c r="A898" s="30" t="str">
        <f t="shared" si="63"/>
        <v xml:space="preserve"> </v>
      </c>
      <c r="B898" s="33"/>
      <c r="C898" s="31"/>
      <c r="F898" s="47" t="str">
        <f t="shared" si="60"/>
        <v xml:space="preserve"> </v>
      </c>
      <c r="G898" s="45" t="str">
        <f t="shared" si="61"/>
        <v xml:space="preserve"> </v>
      </c>
      <c r="H898" s="45" t="str">
        <f>IFERROR(IF(ISNUMBER(I898),(IF(I898&lt;('Steps 1+2'!$H$11),((I898/('Steps 1+2'!$H$11))*3+1),((I898-('Steps 1+2'!$H$11))/(('Steps 1+2'!$E$17)-('Steps 1+2'!$H$11))*2+4)))," ")," ")</f>
        <v xml:space="preserve"> </v>
      </c>
      <c r="I898" s="46" t="str">
        <f t="shared" si="62"/>
        <v xml:space="preserve"> </v>
      </c>
    </row>
    <row r="899" spans="1:9" ht="16" customHeight="1">
      <c r="A899" s="30" t="str">
        <f t="shared" si="63"/>
        <v xml:space="preserve"> </v>
      </c>
      <c r="B899" s="33"/>
      <c r="C899" s="31"/>
      <c r="F899" s="47" t="str">
        <f t="shared" si="60"/>
        <v xml:space="preserve"> </v>
      </c>
      <c r="G899" s="45" t="str">
        <f t="shared" si="61"/>
        <v xml:space="preserve"> </v>
      </c>
      <c r="H899" s="45" t="str">
        <f>IFERROR(IF(ISNUMBER(I899),(IF(I899&lt;('Steps 1+2'!$H$11),((I899/('Steps 1+2'!$H$11))*3+1),((I899-('Steps 1+2'!$H$11))/(('Steps 1+2'!$E$17)-('Steps 1+2'!$H$11))*2+4)))," ")," ")</f>
        <v xml:space="preserve"> </v>
      </c>
      <c r="I899" s="46" t="str">
        <f t="shared" si="62"/>
        <v xml:space="preserve"> </v>
      </c>
    </row>
    <row r="900" spans="1:9" ht="16" customHeight="1">
      <c r="A900" s="30" t="str">
        <f t="shared" si="63"/>
        <v xml:space="preserve"> </v>
      </c>
      <c r="B900" s="33"/>
      <c r="C900" s="31"/>
      <c r="F900" s="47" t="str">
        <f t="shared" si="60"/>
        <v xml:space="preserve"> </v>
      </c>
      <c r="G900" s="45" t="str">
        <f t="shared" si="61"/>
        <v xml:space="preserve"> </v>
      </c>
      <c r="H900" s="45" t="str">
        <f>IFERROR(IF(ISNUMBER(I900),(IF(I900&lt;('Steps 1+2'!$H$11),((I900/('Steps 1+2'!$H$11))*3+1),((I900-('Steps 1+2'!$H$11))/(('Steps 1+2'!$E$17)-('Steps 1+2'!$H$11))*2+4)))," ")," ")</f>
        <v xml:space="preserve"> </v>
      </c>
      <c r="I900" s="46" t="str">
        <f t="shared" si="62"/>
        <v xml:space="preserve"> </v>
      </c>
    </row>
    <row r="901" spans="1:9" ht="16" customHeight="1">
      <c r="A901" s="30" t="str">
        <f t="shared" si="63"/>
        <v xml:space="preserve"> </v>
      </c>
      <c r="B901" s="33"/>
      <c r="C901" s="31"/>
      <c r="F901" s="47" t="str">
        <f t="shared" si="60"/>
        <v xml:space="preserve"> </v>
      </c>
      <c r="G901" s="45" t="str">
        <f t="shared" si="61"/>
        <v xml:space="preserve"> </v>
      </c>
      <c r="H901" s="45" t="str">
        <f>IFERROR(IF(ISNUMBER(I901),(IF(I901&lt;('Steps 1+2'!$H$11),((I901/('Steps 1+2'!$H$11))*3+1),((I901-('Steps 1+2'!$H$11))/(('Steps 1+2'!$E$17)-('Steps 1+2'!$H$11))*2+4)))," ")," ")</f>
        <v xml:space="preserve"> </v>
      </c>
      <c r="I901" s="46" t="str">
        <f t="shared" si="62"/>
        <v xml:space="preserve"> </v>
      </c>
    </row>
    <row r="902" spans="1:9" ht="16" customHeight="1">
      <c r="A902" s="30" t="str">
        <f t="shared" si="63"/>
        <v xml:space="preserve"> </v>
      </c>
      <c r="B902" s="33"/>
      <c r="C902" s="31"/>
      <c r="F902" s="47" t="str">
        <f t="shared" si="60"/>
        <v xml:space="preserve"> </v>
      </c>
      <c r="G902" s="45" t="str">
        <f t="shared" si="61"/>
        <v xml:space="preserve"> </v>
      </c>
      <c r="H902" s="45" t="str">
        <f>IFERROR(IF(ISNUMBER(I902),(IF(I902&lt;('Steps 1+2'!$H$11),((I902/('Steps 1+2'!$H$11))*3+1),((I902-('Steps 1+2'!$H$11))/(('Steps 1+2'!$E$17)-('Steps 1+2'!$H$11))*2+4)))," ")," ")</f>
        <v xml:space="preserve"> </v>
      </c>
      <c r="I902" s="46" t="str">
        <f t="shared" si="62"/>
        <v xml:space="preserve"> </v>
      </c>
    </row>
    <row r="903" spans="1:9" ht="16" customHeight="1">
      <c r="A903" s="30" t="str">
        <f t="shared" si="63"/>
        <v xml:space="preserve"> </v>
      </c>
      <c r="B903" s="33"/>
      <c r="C903" s="31"/>
      <c r="F903" s="47" t="str">
        <f t="shared" si="60"/>
        <v xml:space="preserve"> </v>
      </c>
      <c r="G903" s="45" t="str">
        <f t="shared" si="61"/>
        <v xml:space="preserve"> </v>
      </c>
      <c r="H903" s="45" t="str">
        <f>IFERROR(IF(ISNUMBER(I903),(IF(I903&lt;('Steps 1+2'!$H$11),((I903/('Steps 1+2'!$H$11))*3+1),((I903-('Steps 1+2'!$H$11))/(('Steps 1+2'!$E$17)-('Steps 1+2'!$H$11))*2+4)))," ")," ")</f>
        <v xml:space="preserve"> </v>
      </c>
      <c r="I903" s="46" t="str">
        <f t="shared" si="62"/>
        <v xml:space="preserve"> </v>
      </c>
    </row>
    <row r="904" spans="1:9" ht="16" customHeight="1">
      <c r="A904" s="30" t="str">
        <f t="shared" si="63"/>
        <v xml:space="preserve"> </v>
      </c>
      <c r="B904" s="33"/>
      <c r="C904" s="31"/>
      <c r="F904" s="47" t="str">
        <f t="shared" si="60"/>
        <v xml:space="preserve"> </v>
      </c>
      <c r="G904" s="45" t="str">
        <f t="shared" si="61"/>
        <v xml:space="preserve"> </v>
      </c>
      <c r="H904" s="45" t="str">
        <f>IFERROR(IF(ISNUMBER(I904),(IF(I904&lt;('Steps 1+2'!$H$11),((I904/('Steps 1+2'!$H$11))*3+1),((I904-('Steps 1+2'!$H$11))/(('Steps 1+2'!$E$17)-('Steps 1+2'!$H$11))*2+4)))," ")," ")</f>
        <v xml:space="preserve"> </v>
      </c>
      <c r="I904" s="46" t="str">
        <f t="shared" si="62"/>
        <v xml:space="preserve"> </v>
      </c>
    </row>
    <row r="905" spans="1:9" ht="16" customHeight="1">
      <c r="A905" s="30" t="str">
        <f t="shared" si="63"/>
        <v xml:space="preserve"> </v>
      </c>
      <c r="B905" s="33"/>
      <c r="C905" s="31"/>
      <c r="F905" s="47" t="str">
        <f t="shared" si="60"/>
        <v xml:space="preserve"> </v>
      </c>
      <c r="G905" s="45" t="str">
        <f t="shared" si="61"/>
        <v xml:space="preserve"> </v>
      </c>
      <c r="H905" s="45" t="str">
        <f>IFERROR(IF(ISNUMBER(I905),(IF(I905&lt;('Steps 1+2'!$H$11),((I905/('Steps 1+2'!$H$11))*3+1),((I905-('Steps 1+2'!$H$11))/(('Steps 1+2'!$E$17)-('Steps 1+2'!$H$11))*2+4)))," ")," ")</f>
        <v xml:space="preserve"> </v>
      </c>
      <c r="I905" s="46" t="str">
        <f t="shared" si="62"/>
        <v xml:space="preserve"> </v>
      </c>
    </row>
    <row r="906" spans="1:9" ht="16" customHeight="1">
      <c r="A906" s="30" t="str">
        <f t="shared" si="63"/>
        <v xml:space="preserve"> </v>
      </c>
      <c r="B906" s="33"/>
      <c r="C906" s="31"/>
      <c r="F906" s="47" t="str">
        <f t="shared" si="60"/>
        <v xml:space="preserve"> </v>
      </c>
      <c r="G906" s="45" t="str">
        <f t="shared" si="61"/>
        <v xml:space="preserve"> </v>
      </c>
      <c r="H906" s="45" t="str">
        <f>IFERROR(IF(ISNUMBER(I906),(IF(I906&lt;('Steps 1+2'!$H$11),((I906/('Steps 1+2'!$H$11))*3+1),((I906-('Steps 1+2'!$H$11))/(('Steps 1+2'!$E$17)-('Steps 1+2'!$H$11))*2+4)))," ")," ")</f>
        <v xml:space="preserve"> </v>
      </c>
      <c r="I906" s="46" t="str">
        <f t="shared" si="62"/>
        <v xml:space="preserve"> </v>
      </c>
    </row>
    <row r="907" spans="1:9" ht="16" customHeight="1">
      <c r="A907" s="30" t="str">
        <f t="shared" si="63"/>
        <v xml:space="preserve"> </v>
      </c>
      <c r="B907" s="33"/>
      <c r="C907" s="31"/>
      <c r="F907" s="47" t="str">
        <f t="shared" si="60"/>
        <v xml:space="preserve"> </v>
      </c>
      <c r="G907" s="45" t="str">
        <f t="shared" si="61"/>
        <v xml:space="preserve"> </v>
      </c>
      <c r="H907" s="45" t="str">
        <f>IFERROR(IF(ISNUMBER(I907),(IF(I907&lt;('Steps 1+2'!$H$11),((I907/('Steps 1+2'!$H$11))*3+1),((I907-('Steps 1+2'!$H$11))/(('Steps 1+2'!$E$17)-('Steps 1+2'!$H$11))*2+4)))," ")," ")</f>
        <v xml:space="preserve"> </v>
      </c>
      <c r="I907" s="46" t="str">
        <f t="shared" si="62"/>
        <v xml:space="preserve"> </v>
      </c>
    </row>
    <row r="908" spans="1:9" ht="16" customHeight="1">
      <c r="A908" s="30" t="str">
        <f t="shared" si="63"/>
        <v xml:space="preserve"> </v>
      </c>
      <c r="B908" s="33"/>
      <c r="C908" s="31"/>
      <c r="F908" s="47" t="str">
        <f t="shared" si="60"/>
        <v xml:space="preserve"> </v>
      </c>
      <c r="G908" s="45" t="str">
        <f t="shared" si="61"/>
        <v xml:space="preserve"> </v>
      </c>
      <c r="H908" s="45" t="str">
        <f>IFERROR(IF(ISNUMBER(I908),(IF(I908&lt;('Steps 1+2'!$H$11),((I908/('Steps 1+2'!$H$11))*3+1),((I908-('Steps 1+2'!$H$11))/(('Steps 1+2'!$E$17)-('Steps 1+2'!$H$11))*2+4)))," ")," ")</f>
        <v xml:space="preserve"> </v>
      </c>
      <c r="I908" s="46" t="str">
        <f t="shared" si="62"/>
        <v xml:space="preserve"> </v>
      </c>
    </row>
    <row r="909" spans="1:9" ht="16" customHeight="1">
      <c r="A909" s="30" t="str">
        <f t="shared" si="63"/>
        <v xml:space="preserve"> </v>
      </c>
      <c r="B909" s="33"/>
      <c r="C909" s="31"/>
      <c r="F909" s="47" t="str">
        <f t="shared" si="60"/>
        <v xml:space="preserve"> </v>
      </c>
      <c r="G909" s="45" t="str">
        <f t="shared" si="61"/>
        <v xml:space="preserve"> </v>
      </c>
      <c r="H909" s="45" t="str">
        <f>IFERROR(IF(ISNUMBER(I909),(IF(I909&lt;('Steps 1+2'!$H$11),((I909/('Steps 1+2'!$H$11))*3+1),((I909-('Steps 1+2'!$H$11))/(('Steps 1+2'!$E$17)-('Steps 1+2'!$H$11))*2+4)))," ")," ")</f>
        <v xml:space="preserve"> </v>
      </c>
      <c r="I909" s="46" t="str">
        <f t="shared" si="62"/>
        <v xml:space="preserve"> </v>
      </c>
    </row>
    <row r="910" spans="1:9" ht="16" customHeight="1">
      <c r="A910" s="30" t="str">
        <f t="shared" si="63"/>
        <v xml:space="preserve"> </v>
      </c>
      <c r="B910" s="33"/>
      <c r="C910" s="31"/>
      <c r="F910" s="47" t="str">
        <f t="shared" si="60"/>
        <v xml:space="preserve"> </v>
      </c>
      <c r="G910" s="45" t="str">
        <f t="shared" si="61"/>
        <v xml:space="preserve"> </v>
      </c>
      <c r="H910" s="45" t="str">
        <f>IFERROR(IF(ISNUMBER(I910),(IF(I910&lt;('Steps 1+2'!$H$11),((I910/('Steps 1+2'!$H$11))*3+1),((I910-('Steps 1+2'!$H$11))/(('Steps 1+2'!$E$17)-('Steps 1+2'!$H$11))*2+4)))," ")," ")</f>
        <v xml:space="preserve"> </v>
      </c>
      <c r="I910" s="46" t="str">
        <f t="shared" si="62"/>
        <v xml:space="preserve"> </v>
      </c>
    </row>
    <row r="911" spans="1:9" ht="16" customHeight="1">
      <c r="A911" s="30" t="str">
        <f t="shared" si="63"/>
        <v xml:space="preserve"> </v>
      </c>
      <c r="B911" s="33"/>
      <c r="C911" s="31"/>
      <c r="F911" s="47" t="str">
        <f t="shared" si="60"/>
        <v xml:space="preserve"> </v>
      </c>
      <c r="G911" s="45" t="str">
        <f t="shared" si="61"/>
        <v xml:space="preserve"> </v>
      </c>
      <c r="H911" s="45" t="str">
        <f>IFERROR(IF(ISNUMBER(I911),(IF(I911&lt;('Steps 1+2'!$H$11),((I911/('Steps 1+2'!$H$11))*3+1),((I911-('Steps 1+2'!$H$11))/(('Steps 1+2'!$E$17)-('Steps 1+2'!$H$11))*2+4)))," ")," ")</f>
        <v xml:space="preserve"> </v>
      </c>
      <c r="I911" s="46" t="str">
        <f t="shared" si="62"/>
        <v xml:space="preserve"> </v>
      </c>
    </row>
    <row r="912" spans="1:9" ht="16" customHeight="1">
      <c r="A912" s="30" t="str">
        <f t="shared" si="63"/>
        <v xml:space="preserve"> </v>
      </c>
      <c r="B912" s="33"/>
      <c r="C912" s="31"/>
      <c r="F912" s="47" t="str">
        <f t="shared" ref="F912:F942" si="64">IFERROR(G912," ")</f>
        <v xml:space="preserve"> </v>
      </c>
      <c r="G912" s="45" t="str">
        <f t="shared" ref="G912:G942" si="65">IFERROR(IF(AND(H912&gt;6,ISNUMBER(H912)),6,IF(AND(H912&gt;3.5,H912&lt;4),3.5,ROUND(H912/5,1)*5))," ")</f>
        <v xml:space="preserve"> </v>
      </c>
      <c r="H912" s="45" t="str">
        <f>IFERROR(IF(ISNUMBER(I912),(IF(I912&lt;('Steps 1+2'!$H$11),((I912/('Steps 1+2'!$H$11))*3+1),((I912-('Steps 1+2'!$H$11))/(('Steps 1+2'!$E$17)-('Steps 1+2'!$H$11))*2+4)))," ")," ")</f>
        <v xml:space="preserve"> </v>
      </c>
      <c r="I912" s="46" t="str">
        <f t="shared" ref="I912:I942" si="66">IF(ISNUMBER(J912),SUM(J912:AB912)," ")</f>
        <v xml:space="preserve"> </v>
      </c>
    </row>
    <row r="913" spans="1:9" ht="16" customHeight="1">
      <c r="A913" s="30" t="str">
        <f t="shared" ref="A913:A942" si="67">(IF(ISTEXT(D913),A912+1," "))</f>
        <v xml:space="preserve"> </v>
      </c>
      <c r="B913" s="69"/>
      <c r="D913" s="66"/>
      <c r="F913" s="47" t="str">
        <f t="shared" si="64"/>
        <v xml:space="preserve"> </v>
      </c>
      <c r="G913" s="45" t="str">
        <f t="shared" si="65"/>
        <v xml:space="preserve"> </v>
      </c>
      <c r="H913" s="45" t="str">
        <f>IFERROR(IF(ISNUMBER(I913),(IF(I913&lt;('Steps 1+2'!$H$11),((I913/('Steps 1+2'!$H$11))*3+1),((I913-('Steps 1+2'!$H$11))/(('Steps 1+2'!$E$17)-('Steps 1+2'!$H$11))*2+4)))," ")," ")</f>
        <v xml:space="preserve"> </v>
      </c>
      <c r="I913" s="46" t="str">
        <f t="shared" si="66"/>
        <v xml:space="preserve"> </v>
      </c>
    </row>
    <row r="914" spans="1:9" ht="16" customHeight="1">
      <c r="A914" s="30" t="str">
        <f t="shared" si="67"/>
        <v xml:space="preserve"> </v>
      </c>
      <c r="B914" s="69"/>
      <c r="D914" s="66"/>
      <c r="F914" s="47" t="str">
        <f t="shared" si="64"/>
        <v xml:space="preserve"> </v>
      </c>
      <c r="G914" s="45" t="str">
        <f t="shared" si="65"/>
        <v xml:space="preserve"> </v>
      </c>
      <c r="H914" s="45" t="str">
        <f>IFERROR(IF(ISNUMBER(I914),(IF(I914&lt;('Steps 1+2'!$H$11),((I914/('Steps 1+2'!$H$11))*3+1),((I914-('Steps 1+2'!$H$11))/(('Steps 1+2'!$E$17)-('Steps 1+2'!$H$11))*2+4)))," ")," ")</f>
        <v xml:space="preserve"> </v>
      </c>
      <c r="I914" s="46" t="str">
        <f t="shared" si="66"/>
        <v xml:space="preserve"> </v>
      </c>
    </row>
    <row r="915" spans="1:9" ht="16" customHeight="1">
      <c r="A915" s="30" t="str">
        <f t="shared" si="67"/>
        <v xml:space="preserve"> </v>
      </c>
      <c r="B915" s="69"/>
      <c r="D915" s="66"/>
      <c r="F915" s="47" t="str">
        <f t="shared" si="64"/>
        <v xml:space="preserve"> </v>
      </c>
      <c r="G915" s="45" t="str">
        <f t="shared" si="65"/>
        <v xml:space="preserve"> </v>
      </c>
      <c r="H915" s="45" t="str">
        <f>IFERROR(IF(ISNUMBER(I915),(IF(I915&lt;('Steps 1+2'!$H$11),((I915/('Steps 1+2'!$H$11))*3+1),((I915-('Steps 1+2'!$H$11))/(('Steps 1+2'!$E$17)-('Steps 1+2'!$H$11))*2+4)))," ")," ")</f>
        <v xml:space="preserve"> </v>
      </c>
      <c r="I915" s="46" t="str">
        <f t="shared" si="66"/>
        <v xml:space="preserve"> </v>
      </c>
    </row>
    <row r="916" spans="1:9" ht="16" customHeight="1">
      <c r="A916" s="30" t="str">
        <f t="shared" si="67"/>
        <v xml:space="preserve"> </v>
      </c>
      <c r="B916" s="69"/>
      <c r="D916" s="66"/>
      <c r="F916" s="47" t="str">
        <f t="shared" si="64"/>
        <v xml:space="preserve"> </v>
      </c>
      <c r="G916" s="45" t="str">
        <f t="shared" si="65"/>
        <v xml:space="preserve"> </v>
      </c>
      <c r="H916" s="45" t="str">
        <f>IFERROR(IF(ISNUMBER(I916),(IF(I916&lt;('Steps 1+2'!$H$11),((I916/('Steps 1+2'!$H$11))*3+1),((I916-('Steps 1+2'!$H$11))/(('Steps 1+2'!$E$17)-('Steps 1+2'!$H$11))*2+4)))," ")," ")</f>
        <v xml:space="preserve"> </v>
      </c>
      <c r="I916" s="46" t="str">
        <f t="shared" si="66"/>
        <v xml:space="preserve"> </v>
      </c>
    </row>
    <row r="917" spans="1:9" ht="16" customHeight="1">
      <c r="A917" s="30" t="str">
        <f t="shared" si="67"/>
        <v xml:space="preserve"> </v>
      </c>
      <c r="B917" s="69"/>
      <c r="D917" s="66"/>
      <c r="F917" s="47" t="str">
        <f t="shared" si="64"/>
        <v xml:space="preserve"> </v>
      </c>
      <c r="G917" s="45" t="str">
        <f t="shared" si="65"/>
        <v xml:space="preserve"> </v>
      </c>
      <c r="H917" s="45" t="str">
        <f>IFERROR(IF(ISNUMBER(I917),(IF(I917&lt;('Steps 1+2'!$H$11),((I917/('Steps 1+2'!$H$11))*3+1),((I917-('Steps 1+2'!$H$11))/(('Steps 1+2'!$E$17)-('Steps 1+2'!$H$11))*2+4)))," ")," ")</f>
        <v xml:space="preserve"> </v>
      </c>
      <c r="I917" s="46" t="str">
        <f t="shared" si="66"/>
        <v xml:space="preserve"> </v>
      </c>
    </row>
    <row r="918" spans="1:9" ht="16" customHeight="1">
      <c r="A918" s="30" t="str">
        <f t="shared" si="67"/>
        <v xml:space="preserve"> </v>
      </c>
      <c r="B918" s="33"/>
      <c r="D918" s="66"/>
      <c r="F918" s="47" t="str">
        <f t="shared" si="64"/>
        <v xml:space="preserve"> </v>
      </c>
      <c r="G918" s="45" t="str">
        <f t="shared" si="65"/>
        <v xml:space="preserve"> </v>
      </c>
      <c r="H918" s="45" t="str">
        <f>IFERROR(IF(ISNUMBER(I918),(IF(I918&lt;('Steps 1+2'!$H$11),((I918/('Steps 1+2'!$H$11))*3+1),((I918-('Steps 1+2'!$H$11))/(('Steps 1+2'!$E$17)-('Steps 1+2'!$H$11))*2+4)))," ")," ")</f>
        <v xml:space="preserve"> </v>
      </c>
      <c r="I918" s="46" t="str">
        <f t="shared" si="66"/>
        <v xml:space="preserve"> </v>
      </c>
    </row>
    <row r="919" spans="1:9" ht="16" customHeight="1">
      <c r="A919" s="30" t="str">
        <f t="shared" si="67"/>
        <v xml:space="preserve"> </v>
      </c>
      <c r="B919" s="33"/>
      <c r="D919" s="66"/>
      <c r="F919" s="47" t="str">
        <f t="shared" si="64"/>
        <v xml:space="preserve"> </v>
      </c>
      <c r="G919" s="45" t="str">
        <f t="shared" si="65"/>
        <v xml:space="preserve"> </v>
      </c>
      <c r="H919" s="45" t="str">
        <f>IFERROR(IF(ISNUMBER(I919),(IF(I919&lt;('Steps 1+2'!$H$11),((I919/('Steps 1+2'!$H$11))*3+1),((I919-('Steps 1+2'!$H$11))/(('Steps 1+2'!$E$17)-('Steps 1+2'!$H$11))*2+4)))," ")," ")</f>
        <v xml:space="preserve"> </v>
      </c>
      <c r="I919" s="46" t="str">
        <f t="shared" si="66"/>
        <v xml:space="preserve"> </v>
      </c>
    </row>
    <row r="920" spans="1:9" ht="16" customHeight="1">
      <c r="A920" s="30" t="str">
        <f t="shared" si="67"/>
        <v xml:space="preserve"> </v>
      </c>
      <c r="B920" s="33"/>
      <c r="D920" s="66"/>
      <c r="F920" s="47" t="str">
        <f t="shared" si="64"/>
        <v xml:space="preserve"> </v>
      </c>
      <c r="G920" s="45" t="str">
        <f t="shared" si="65"/>
        <v xml:space="preserve"> </v>
      </c>
      <c r="H920" s="45" t="str">
        <f>IFERROR(IF(ISNUMBER(I920),(IF(I920&lt;('Steps 1+2'!$H$11),((I920/('Steps 1+2'!$H$11))*3+1),((I920-('Steps 1+2'!$H$11))/(('Steps 1+2'!$E$17)-('Steps 1+2'!$H$11))*2+4)))," ")," ")</f>
        <v xml:space="preserve"> </v>
      </c>
      <c r="I920" s="46" t="str">
        <f t="shared" si="66"/>
        <v xml:space="preserve"> </v>
      </c>
    </row>
    <row r="921" spans="1:9" ht="16" customHeight="1">
      <c r="A921" s="30" t="str">
        <f t="shared" si="67"/>
        <v xml:space="preserve"> </v>
      </c>
      <c r="B921" s="33"/>
      <c r="D921" s="66"/>
      <c r="F921" s="47" t="str">
        <f t="shared" si="64"/>
        <v xml:space="preserve"> </v>
      </c>
      <c r="G921" s="45" t="str">
        <f t="shared" si="65"/>
        <v xml:space="preserve"> </v>
      </c>
      <c r="H921" s="45" t="str">
        <f>IFERROR(IF(ISNUMBER(I921),(IF(I921&lt;('Steps 1+2'!$H$11),((I921/('Steps 1+2'!$H$11))*3+1),((I921-('Steps 1+2'!$H$11))/(('Steps 1+2'!$E$17)-('Steps 1+2'!$H$11))*2+4)))," ")," ")</f>
        <v xml:space="preserve"> </v>
      </c>
      <c r="I921" s="46" t="str">
        <f t="shared" si="66"/>
        <v xml:space="preserve"> </v>
      </c>
    </row>
    <row r="922" spans="1:9" ht="16" customHeight="1">
      <c r="A922" s="30" t="str">
        <f t="shared" si="67"/>
        <v xml:space="preserve"> </v>
      </c>
      <c r="B922" s="33"/>
      <c r="D922" s="66"/>
      <c r="F922" s="47" t="str">
        <f t="shared" si="64"/>
        <v xml:space="preserve"> </v>
      </c>
      <c r="G922" s="45" t="str">
        <f t="shared" si="65"/>
        <v xml:space="preserve"> </v>
      </c>
      <c r="H922" s="45" t="str">
        <f>IFERROR(IF(ISNUMBER(I922),(IF(I922&lt;('Steps 1+2'!$H$11),((I922/('Steps 1+2'!$H$11))*3+1),((I922-('Steps 1+2'!$H$11))/(('Steps 1+2'!$E$17)-('Steps 1+2'!$H$11))*2+4)))," ")," ")</f>
        <v xml:space="preserve"> </v>
      </c>
      <c r="I922" s="46" t="str">
        <f t="shared" si="66"/>
        <v xml:space="preserve"> </v>
      </c>
    </row>
    <row r="923" spans="1:9" ht="16" customHeight="1">
      <c r="A923" s="30" t="str">
        <f t="shared" si="67"/>
        <v xml:space="preserve"> </v>
      </c>
      <c r="B923" s="33"/>
      <c r="D923" s="66"/>
      <c r="F923" s="47" t="str">
        <f t="shared" si="64"/>
        <v xml:space="preserve"> </v>
      </c>
      <c r="G923" s="45" t="str">
        <f t="shared" si="65"/>
        <v xml:space="preserve"> </v>
      </c>
      <c r="H923" s="45" t="str">
        <f>IFERROR(IF(ISNUMBER(I923),(IF(I923&lt;('Steps 1+2'!$H$11),((I923/('Steps 1+2'!$H$11))*3+1),((I923-('Steps 1+2'!$H$11))/(('Steps 1+2'!$E$17)-('Steps 1+2'!$H$11))*2+4)))," ")," ")</f>
        <v xml:space="preserve"> </v>
      </c>
      <c r="I923" s="46" t="str">
        <f t="shared" si="66"/>
        <v xml:space="preserve"> </v>
      </c>
    </row>
    <row r="924" spans="1:9" ht="16" customHeight="1">
      <c r="A924" s="30" t="str">
        <f t="shared" si="67"/>
        <v xml:space="preserve"> </v>
      </c>
      <c r="B924" s="33"/>
      <c r="D924" s="66"/>
      <c r="F924" s="47" t="str">
        <f t="shared" si="64"/>
        <v xml:space="preserve"> </v>
      </c>
      <c r="G924" s="45" t="str">
        <f t="shared" si="65"/>
        <v xml:space="preserve"> </v>
      </c>
      <c r="H924" s="45" t="str">
        <f>IFERROR(IF(ISNUMBER(I924),(IF(I924&lt;('Steps 1+2'!$H$11),((I924/('Steps 1+2'!$H$11))*3+1),((I924-('Steps 1+2'!$H$11))/(('Steps 1+2'!$E$17)-('Steps 1+2'!$H$11))*2+4)))," ")," ")</f>
        <v xml:space="preserve"> </v>
      </c>
      <c r="I924" s="46" t="str">
        <f t="shared" si="66"/>
        <v xml:space="preserve"> </v>
      </c>
    </row>
    <row r="925" spans="1:9" ht="16" customHeight="1">
      <c r="A925" s="30" t="str">
        <f t="shared" si="67"/>
        <v xml:space="preserve"> </v>
      </c>
      <c r="B925" s="33"/>
      <c r="D925" s="66"/>
      <c r="F925" s="47" t="str">
        <f t="shared" si="64"/>
        <v xml:space="preserve"> </v>
      </c>
      <c r="G925" s="45" t="str">
        <f t="shared" si="65"/>
        <v xml:space="preserve"> </v>
      </c>
      <c r="H925" s="45" t="str">
        <f>IFERROR(IF(ISNUMBER(I925),(IF(I925&lt;('Steps 1+2'!$H$11),((I925/('Steps 1+2'!$H$11))*3+1),((I925-('Steps 1+2'!$H$11))/(('Steps 1+2'!$E$17)-('Steps 1+2'!$H$11))*2+4)))," ")," ")</f>
        <v xml:space="preserve"> </v>
      </c>
      <c r="I925" s="46" t="str">
        <f t="shared" si="66"/>
        <v xml:space="preserve"> </v>
      </c>
    </row>
    <row r="926" spans="1:9" ht="16" customHeight="1">
      <c r="A926" s="30" t="str">
        <f t="shared" si="67"/>
        <v xml:space="preserve"> </v>
      </c>
      <c r="B926" s="33"/>
      <c r="D926" s="66"/>
      <c r="F926" s="47" t="str">
        <f t="shared" si="64"/>
        <v xml:space="preserve"> </v>
      </c>
      <c r="G926" s="45" t="str">
        <f t="shared" si="65"/>
        <v xml:space="preserve"> </v>
      </c>
      <c r="H926" s="45" t="str">
        <f>IFERROR(IF(ISNUMBER(I926),(IF(I926&lt;('Steps 1+2'!$H$11),((I926/('Steps 1+2'!$H$11))*3+1),((I926-('Steps 1+2'!$H$11))/(('Steps 1+2'!$E$17)-('Steps 1+2'!$H$11))*2+4)))," ")," ")</f>
        <v xml:space="preserve"> </v>
      </c>
      <c r="I926" s="46" t="str">
        <f t="shared" si="66"/>
        <v xml:space="preserve"> </v>
      </c>
    </row>
    <row r="927" spans="1:9" ht="16" customHeight="1">
      <c r="A927" s="30" t="str">
        <f t="shared" si="67"/>
        <v xml:space="preserve"> </v>
      </c>
      <c r="B927" s="33"/>
      <c r="D927" s="66"/>
      <c r="F927" s="47" t="str">
        <f t="shared" si="64"/>
        <v xml:space="preserve"> </v>
      </c>
      <c r="G927" s="45" t="str">
        <f t="shared" si="65"/>
        <v xml:space="preserve"> </v>
      </c>
      <c r="H927" s="45" t="str">
        <f>IFERROR(IF(ISNUMBER(I927),(IF(I927&lt;('Steps 1+2'!$H$11),((I927/('Steps 1+2'!$H$11))*3+1),((I927-('Steps 1+2'!$H$11))/(('Steps 1+2'!$E$17)-('Steps 1+2'!$H$11))*2+4)))," ")," ")</f>
        <v xml:space="preserve"> </v>
      </c>
      <c r="I927" s="46" t="str">
        <f t="shared" si="66"/>
        <v xml:space="preserve"> </v>
      </c>
    </row>
    <row r="928" spans="1:9" ht="16" customHeight="1">
      <c r="A928" s="30" t="str">
        <f t="shared" si="67"/>
        <v xml:space="preserve"> </v>
      </c>
      <c r="B928" s="33"/>
      <c r="D928" s="66"/>
      <c r="F928" s="47" t="str">
        <f t="shared" si="64"/>
        <v xml:space="preserve"> </v>
      </c>
      <c r="G928" s="45" t="str">
        <f t="shared" si="65"/>
        <v xml:space="preserve"> </v>
      </c>
      <c r="H928" s="45" t="str">
        <f>IFERROR(IF(ISNUMBER(I928),(IF(I928&lt;('Steps 1+2'!$H$11),((I928/('Steps 1+2'!$H$11))*3+1),((I928-('Steps 1+2'!$H$11))/(('Steps 1+2'!$E$17)-('Steps 1+2'!$H$11))*2+4)))," ")," ")</f>
        <v xml:space="preserve"> </v>
      </c>
      <c r="I928" s="46" t="str">
        <f t="shared" si="66"/>
        <v xml:space="preserve"> </v>
      </c>
    </row>
    <row r="929" spans="1:9" ht="16" customHeight="1">
      <c r="A929" s="30" t="str">
        <f t="shared" si="67"/>
        <v xml:space="preserve"> </v>
      </c>
      <c r="B929" s="33"/>
      <c r="D929" s="66"/>
      <c r="F929" s="47" t="str">
        <f t="shared" si="64"/>
        <v xml:space="preserve"> </v>
      </c>
      <c r="G929" s="45" t="str">
        <f t="shared" si="65"/>
        <v xml:space="preserve"> </v>
      </c>
      <c r="H929" s="45" t="str">
        <f>IFERROR(IF(ISNUMBER(I929),(IF(I929&lt;('Steps 1+2'!$H$11),((I929/('Steps 1+2'!$H$11))*3+1),((I929-('Steps 1+2'!$H$11))/(('Steps 1+2'!$E$17)-('Steps 1+2'!$H$11))*2+4)))," ")," ")</f>
        <v xml:space="preserve"> </v>
      </c>
      <c r="I929" s="46" t="str">
        <f t="shared" si="66"/>
        <v xml:space="preserve"> </v>
      </c>
    </row>
    <row r="930" spans="1:9" ht="16" customHeight="1">
      <c r="A930" s="30" t="str">
        <f t="shared" si="67"/>
        <v xml:space="preserve"> </v>
      </c>
      <c r="B930" s="33"/>
      <c r="D930" s="66"/>
      <c r="F930" s="47" t="str">
        <f t="shared" si="64"/>
        <v xml:space="preserve"> </v>
      </c>
      <c r="G930" s="45" t="str">
        <f t="shared" si="65"/>
        <v xml:space="preserve"> </v>
      </c>
      <c r="H930" s="45" t="str">
        <f>IFERROR(IF(ISNUMBER(I930),(IF(I930&lt;('Steps 1+2'!$H$11),((I930/('Steps 1+2'!$H$11))*3+1),((I930-('Steps 1+2'!$H$11))/(('Steps 1+2'!$E$17)-('Steps 1+2'!$H$11))*2+4)))," ")," ")</f>
        <v xml:space="preserve"> </v>
      </c>
      <c r="I930" s="46" t="str">
        <f t="shared" si="66"/>
        <v xml:space="preserve"> </v>
      </c>
    </row>
    <row r="931" spans="1:9" ht="16" customHeight="1">
      <c r="A931" s="30" t="str">
        <f t="shared" si="67"/>
        <v xml:space="preserve"> </v>
      </c>
      <c r="B931" s="33"/>
      <c r="D931" s="66"/>
      <c r="F931" s="47" t="str">
        <f t="shared" si="64"/>
        <v xml:space="preserve"> </v>
      </c>
      <c r="G931" s="45" t="str">
        <f t="shared" si="65"/>
        <v xml:space="preserve"> </v>
      </c>
      <c r="H931" s="45" t="str">
        <f>IFERROR(IF(ISNUMBER(I931),(IF(I931&lt;('Steps 1+2'!$H$11),((I931/('Steps 1+2'!$H$11))*3+1),((I931-('Steps 1+2'!$H$11))/(('Steps 1+2'!$E$17)-('Steps 1+2'!$H$11))*2+4)))," ")," ")</f>
        <v xml:space="preserve"> </v>
      </c>
      <c r="I931" s="46" t="str">
        <f t="shared" si="66"/>
        <v xml:space="preserve"> </v>
      </c>
    </row>
    <row r="932" spans="1:9" ht="16" customHeight="1">
      <c r="A932" s="30" t="str">
        <f t="shared" si="67"/>
        <v xml:space="preserve"> </v>
      </c>
      <c r="B932" s="33"/>
      <c r="D932" s="66"/>
      <c r="F932" s="47" t="str">
        <f t="shared" si="64"/>
        <v xml:space="preserve"> </v>
      </c>
      <c r="G932" s="45" t="str">
        <f t="shared" si="65"/>
        <v xml:space="preserve"> </v>
      </c>
      <c r="H932" s="45" t="str">
        <f>IFERROR(IF(ISNUMBER(I932),(IF(I932&lt;('Steps 1+2'!$H$11),((I932/('Steps 1+2'!$H$11))*3+1),((I932-('Steps 1+2'!$H$11))/(('Steps 1+2'!$E$17)-('Steps 1+2'!$H$11))*2+4)))," ")," ")</f>
        <v xml:space="preserve"> </v>
      </c>
      <c r="I932" s="46" t="str">
        <f t="shared" si="66"/>
        <v xml:space="preserve"> </v>
      </c>
    </row>
    <row r="933" spans="1:9" ht="16" customHeight="1">
      <c r="A933" s="30" t="str">
        <f t="shared" si="67"/>
        <v xml:space="preserve"> </v>
      </c>
      <c r="B933" s="33"/>
      <c r="D933" s="66"/>
      <c r="F933" s="47" t="str">
        <f t="shared" si="64"/>
        <v xml:space="preserve"> </v>
      </c>
      <c r="G933" s="45" t="str">
        <f t="shared" si="65"/>
        <v xml:space="preserve"> </v>
      </c>
      <c r="H933" s="45" t="str">
        <f>IFERROR(IF(ISNUMBER(I933),(IF(I933&lt;('Steps 1+2'!$H$11),((I933/('Steps 1+2'!$H$11))*3+1),((I933-('Steps 1+2'!$H$11))/(('Steps 1+2'!$E$17)-('Steps 1+2'!$H$11))*2+4)))," ")," ")</f>
        <v xml:space="preserve"> </v>
      </c>
      <c r="I933" s="46" t="str">
        <f t="shared" si="66"/>
        <v xml:space="preserve"> </v>
      </c>
    </row>
    <row r="934" spans="1:9" ht="16" customHeight="1">
      <c r="A934" s="30" t="str">
        <f t="shared" si="67"/>
        <v xml:space="preserve"> </v>
      </c>
      <c r="B934" s="33"/>
      <c r="D934" s="66"/>
      <c r="F934" s="47" t="str">
        <f t="shared" si="64"/>
        <v xml:space="preserve"> </v>
      </c>
      <c r="G934" s="45" t="str">
        <f t="shared" si="65"/>
        <v xml:space="preserve"> </v>
      </c>
      <c r="H934" s="45" t="str">
        <f>IFERROR(IF(ISNUMBER(I934),(IF(I934&lt;('Steps 1+2'!$H$11),((I934/('Steps 1+2'!$H$11))*3+1),((I934-('Steps 1+2'!$H$11))/(('Steps 1+2'!$E$17)-('Steps 1+2'!$H$11))*2+4)))," ")," ")</f>
        <v xml:space="preserve"> </v>
      </c>
      <c r="I934" s="46" t="str">
        <f t="shared" si="66"/>
        <v xml:space="preserve"> </v>
      </c>
    </row>
    <row r="935" spans="1:9" ht="16" customHeight="1">
      <c r="A935" s="30" t="str">
        <f t="shared" si="67"/>
        <v xml:space="preserve"> </v>
      </c>
      <c r="B935" s="33"/>
      <c r="D935" s="66"/>
      <c r="F935" s="47" t="str">
        <f t="shared" si="64"/>
        <v xml:space="preserve"> </v>
      </c>
      <c r="G935" s="45" t="str">
        <f t="shared" si="65"/>
        <v xml:space="preserve"> </v>
      </c>
      <c r="H935" s="45" t="str">
        <f>IFERROR(IF(ISNUMBER(I935),(IF(I935&lt;('Steps 1+2'!$H$11),((I935/('Steps 1+2'!$H$11))*3+1),((I935-('Steps 1+2'!$H$11))/(('Steps 1+2'!$E$17)-('Steps 1+2'!$H$11))*2+4)))," ")," ")</f>
        <v xml:space="preserve"> </v>
      </c>
      <c r="I935" s="46" t="str">
        <f t="shared" si="66"/>
        <v xml:space="preserve"> </v>
      </c>
    </row>
    <row r="936" spans="1:9" ht="16" customHeight="1">
      <c r="A936" s="30" t="str">
        <f t="shared" si="67"/>
        <v xml:space="preserve"> </v>
      </c>
      <c r="B936" s="33"/>
      <c r="D936" s="66"/>
      <c r="F936" s="47" t="str">
        <f t="shared" si="64"/>
        <v xml:space="preserve"> </v>
      </c>
      <c r="G936" s="45" t="str">
        <f t="shared" si="65"/>
        <v xml:space="preserve"> </v>
      </c>
      <c r="H936" s="45" t="str">
        <f>IFERROR(IF(ISNUMBER(I936),(IF(I936&lt;('Steps 1+2'!$H$11),((I936/('Steps 1+2'!$H$11))*3+1),((I936-('Steps 1+2'!$H$11))/(('Steps 1+2'!$E$17)-('Steps 1+2'!$H$11))*2+4)))," ")," ")</f>
        <v xml:space="preserve"> </v>
      </c>
      <c r="I936" s="46" t="str">
        <f t="shared" si="66"/>
        <v xml:space="preserve"> </v>
      </c>
    </row>
    <row r="937" spans="1:9" ht="16" customHeight="1">
      <c r="A937" s="30" t="str">
        <f t="shared" si="67"/>
        <v xml:space="preserve"> </v>
      </c>
      <c r="B937" s="33"/>
      <c r="D937" s="66"/>
      <c r="F937" s="47" t="str">
        <f t="shared" si="64"/>
        <v xml:space="preserve"> </v>
      </c>
      <c r="G937" s="45" t="str">
        <f t="shared" si="65"/>
        <v xml:space="preserve"> </v>
      </c>
      <c r="H937" s="45" t="str">
        <f>IFERROR(IF(ISNUMBER(I937),(IF(I937&lt;('Steps 1+2'!$H$11),((I937/('Steps 1+2'!$H$11))*3+1),((I937-('Steps 1+2'!$H$11))/(('Steps 1+2'!$E$17)-('Steps 1+2'!$H$11))*2+4)))," ")," ")</f>
        <v xml:space="preserve"> </v>
      </c>
      <c r="I937" s="46" t="str">
        <f t="shared" si="66"/>
        <v xml:space="preserve"> </v>
      </c>
    </row>
    <row r="938" spans="1:9" ht="16" customHeight="1">
      <c r="A938" s="30" t="str">
        <f t="shared" si="67"/>
        <v xml:space="preserve"> </v>
      </c>
      <c r="B938" s="33"/>
      <c r="D938" s="66"/>
      <c r="F938" s="47" t="str">
        <f t="shared" si="64"/>
        <v xml:space="preserve"> </v>
      </c>
      <c r="G938" s="45" t="str">
        <f t="shared" si="65"/>
        <v xml:space="preserve"> </v>
      </c>
      <c r="H938" s="45" t="str">
        <f>IFERROR(IF(ISNUMBER(I938),(IF(I938&lt;('Steps 1+2'!$H$11),((I938/('Steps 1+2'!$H$11))*3+1),((I938-('Steps 1+2'!$H$11))/(('Steps 1+2'!$E$17)-('Steps 1+2'!$H$11))*2+4)))," ")," ")</f>
        <v xml:space="preserve"> </v>
      </c>
      <c r="I938" s="46" t="str">
        <f t="shared" si="66"/>
        <v xml:space="preserve"> </v>
      </c>
    </row>
    <row r="939" spans="1:9" ht="16" customHeight="1">
      <c r="A939" s="30" t="str">
        <f t="shared" si="67"/>
        <v xml:space="preserve"> </v>
      </c>
      <c r="B939" s="33"/>
      <c r="D939" s="66"/>
      <c r="F939" s="47" t="str">
        <f t="shared" si="64"/>
        <v xml:space="preserve"> </v>
      </c>
      <c r="G939" s="45" t="str">
        <f t="shared" si="65"/>
        <v xml:space="preserve"> </v>
      </c>
      <c r="H939" s="45" t="str">
        <f>IFERROR(IF(ISNUMBER(I939),(IF(I939&lt;('Steps 1+2'!$H$11),((I939/('Steps 1+2'!$H$11))*3+1),((I939-('Steps 1+2'!$H$11))/(('Steps 1+2'!$E$17)-('Steps 1+2'!$H$11))*2+4)))," ")," ")</f>
        <v xml:space="preserve"> </v>
      </c>
      <c r="I939" s="46" t="str">
        <f t="shared" si="66"/>
        <v xml:space="preserve"> </v>
      </c>
    </row>
    <row r="940" spans="1:9" ht="16" customHeight="1">
      <c r="A940" s="30" t="str">
        <f t="shared" si="67"/>
        <v xml:space="preserve"> </v>
      </c>
      <c r="B940" s="33"/>
      <c r="D940" s="66"/>
      <c r="F940" s="47" t="str">
        <f t="shared" si="64"/>
        <v xml:space="preserve"> </v>
      </c>
      <c r="G940" s="45" t="str">
        <f t="shared" si="65"/>
        <v xml:space="preserve"> </v>
      </c>
      <c r="H940" s="45" t="str">
        <f>IFERROR(IF(ISNUMBER(I940),(IF(I940&lt;('Steps 1+2'!$H$11),((I940/('Steps 1+2'!$H$11))*3+1),((I940-('Steps 1+2'!$H$11))/(('Steps 1+2'!$E$17)-('Steps 1+2'!$H$11))*2+4)))," ")," ")</f>
        <v xml:space="preserve"> </v>
      </c>
      <c r="I940" s="46" t="str">
        <f t="shared" si="66"/>
        <v xml:space="preserve"> </v>
      </c>
    </row>
    <row r="941" spans="1:9" ht="16" customHeight="1">
      <c r="A941" s="30" t="str">
        <f t="shared" si="67"/>
        <v xml:space="preserve"> </v>
      </c>
      <c r="B941" s="33"/>
      <c r="D941" s="66"/>
      <c r="F941" s="47" t="str">
        <f t="shared" si="64"/>
        <v xml:space="preserve"> </v>
      </c>
      <c r="G941" s="45" t="str">
        <f t="shared" si="65"/>
        <v xml:space="preserve"> </v>
      </c>
      <c r="H941" s="45" t="str">
        <f>IFERROR(IF(ISNUMBER(I941),(IF(I941&lt;('Steps 1+2'!$H$11),((I941/('Steps 1+2'!$H$11))*3+1),((I941-('Steps 1+2'!$H$11))/(('Steps 1+2'!$E$17)-('Steps 1+2'!$H$11))*2+4)))," ")," ")</f>
        <v xml:space="preserve"> </v>
      </c>
      <c r="I941" s="46" t="str">
        <f t="shared" si="66"/>
        <v xml:space="preserve"> </v>
      </c>
    </row>
    <row r="942" spans="1:9" ht="16" customHeight="1">
      <c r="A942" s="30" t="str">
        <f t="shared" si="67"/>
        <v xml:space="preserve"> </v>
      </c>
      <c r="B942" s="33"/>
      <c r="D942" s="66"/>
      <c r="F942" s="47" t="str">
        <f t="shared" si="64"/>
        <v xml:space="preserve"> </v>
      </c>
      <c r="G942" s="45" t="str">
        <f t="shared" si="65"/>
        <v xml:space="preserve"> </v>
      </c>
      <c r="H942" s="45" t="str">
        <f>IFERROR(IF(ISNUMBER(I942),(IF(I942&lt;('Steps 1+2'!$H$11),((I942/('Steps 1+2'!$H$11))*3+1),((I942-('Steps 1+2'!$H$11))/(('Steps 1+2'!$E$17)-('Steps 1+2'!$H$11))*2+4)))," ")," ")</f>
        <v xml:space="preserve"> </v>
      </c>
      <c r="I942" s="46" t="str">
        <f t="shared" si="66"/>
        <v xml:space="preserve"> </v>
      </c>
    </row>
  </sheetData>
  <sheetProtection algorithmName="SHA-512" hashValue="2Cos0gzx0spHPaI4TeCi3bJtfkFaUDs6o4bKebC780WMnoGYt3KpQcCzqZ8vAdr/4NbKNHiJ4aSfiLZyOkUFhQ==" saltValue="7cnAV/0dFVdEIjdeT+oSMQ==" spinCount="100000" sheet="1" objects="1" scenarios="1" formatCells="0" formatColumns="0" insertColumns="0" insertRows="0" insertHyperlinks="0" deleteColumns="0" deleteRows="0" sort="0"/>
  <mergeCells count="5">
    <mergeCell ref="A3:K3"/>
    <mergeCell ref="L1:M1"/>
    <mergeCell ref="F1:H1"/>
    <mergeCell ref="A4:K4"/>
    <mergeCell ref="A5:K5"/>
  </mergeCells>
  <phoneticPr fontId="31" type="noConversion"/>
  <conditionalFormatting sqref="A16:A942">
    <cfRule type="expression" dxfId="23" priority="11">
      <formula>ISNUMBER(A16)</formula>
    </cfRule>
  </conditionalFormatting>
  <conditionalFormatting sqref="B15:E942 J15:K942">
    <cfRule type="expression" dxfId="22" priority="12">
      <formula>ISNUMBER($A15)</formula>
    </cfRule>
  </conditionalFormatting>
  <conditionalFormatting sqref="F15:F942">
    <cfRule type="expression" dxfId="21" priority="13">
      <formula>ISBLANK($H$15)</formula>
    </cfRule>
    <cfRule type="cellIs" dxfId="20" priority="14" operator="between">
      <formula>4</formula>
      <formula>6</formula>
    </cfRule>
    <cfRule type="cellIs" dxfId="19" priority="15" operator="between">
      <formula>1</formula>
      <formula>3.99999</formula>
    </cfRule>
  </conditionalFormatting>
  <conditionalFormatting sqref="G15:H942">
    <cfRule type="cellIs" dxfId="18" priority="17" operator="between">
      <formula>4</formula>
      <formula>6</formula>
    </cfRule>
    <cfRule type="cellIs" dxfId="17" priority="18" operator="between">
      <formula>1</formula>
      <formula>3.99999</formula>
    </cfRule>
  </conditionalFormatting>
  <conditionalFormatting sqref="H15:H942">
    <cfRule type="expression" dxfId="16" priority="16">
      <formula>ISBLANK($H$15)</formula>
    </cfRule>
  </conditionalFormatting>
  <conditionalFormatting sqref="I15:I1048576">
    <cfRule type="expression" dxfId="14" priority="5">
      <formula>ISNUMBER(I15)</formula>
    </cfRule>
  </conditionalFormatting>
  <conditionalFormatting sqref="J13:T13">
    <cfRule type="expression" dxfId="13" priority="1">
      <formula>AND(ISBLANK(J13),(NOT(J8=" ")))</formula>
    </cfRule>
  </conditionalFormatting>
  <conditionalFormatting sqref="L8:T14">
    <cfRule type="expression" dxfId="12" priority="21">
      <formula>AND(ISTEXT(L8),(NOT(L$8=" ")))</formula>
    </cfRule>
  </conditionalFormatting>
  <conditionalFormatting sqref="L9:T13">
    <cfRule type="expression" dxfId="11" priority="2">
      <formula>AND(ISNUMBER(L9),(NOT(L$8=" ")))</formula>
    </cfRule>
  </conditionalFormatting>
  <conditionalFormatting sqref="L15:T942 K34:K942">
    <cfRule type="expression" dxfId="10" priority="19">
      <formula>AND(ISNUMBER($A15),(NOT(K$8=" ")))</formula>
    </cfRule>
  </conditionalFormatting>
  <dataValidations count="2">
    <dataValidation allowBlank="1" promptTitle="Anleitung" prompt="Hier Teilnehmerliste aus KSL einfügen (siehe 0_Instructions)" sqref="B15 B18 B21 B24 B27 B30 B33 B36 B39 B42 B45 B48 B51 B54 B57 B60 B63 B66 B69 B72 B75 B78 B81 B84 B87 B90" xr:uid="{F026E89A-7B67-6A4D-9992-FAFF184D2435}"/>
    <dataValidation allowBlank="1" sqref="A8:XFD8" xr:uid="{E25EA0E5-A826-44B0-9BFD-EBD477544A46}"/>
  </dataValidations>
  <pageMargins left="0.51181102362204722" right="0.51181102362204722" top="0.70866141732283472" bottom="0.70866141732283472" header="0" footer="0"/>
  <pageSetup paperSize="9" scale="99" fitToHeight="0" orientation="landscape" r:id="rId1"/>
  <headerFooter>
    <oddHeader xml:space="preserve">&amp;C </oddHeader>
    <oddFooter xml:space="preserve">&amp;C </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8F9C1E77-2B0F-8846-A0D7-0CD01629D68E}">
            <xm:f>AND(ISNUMBER($I15),$I15&gt;'Steps 1+2'!$E$17)</xm:f>
            <x14:dxf>
              <font>
                <color rgb="FF9C0006"/>
              </font>
            </x14:dxf>
          </x14:cfRule>
          <xm:sqref>I15:I1048576</xm:sqref>
        </x14:conditionalFormatting>
      </x14:conditionalFormattings>
    </ext>
    <ext xmlns:x14="http://schemas.microsoft.com/office/spreadsheetml/2009/9/main" uri="{CCE6A557-97BC-4b89-ADB6-D9C93CAAB3DF}">
      <x14:dataValidations xmlns:xm="http://schemas.microsoft.com/office/excel/2006/main" count="1">
        <x14:dataValidation type="decimal" errorStyle="information" operator="lessThanOrEqual" allowBlank="1" showErrorMessage="1" errorTitle="Hinweis" error="Die eingegebene Punktzahl ist grösser als die maximal erreichbare Punktzahl." promptTitle="Hinweis" xr:uid="{5B13F085-9080-7B4F-A29D-527EA546C626}">
          <x14:formula1>
            <xm:f>'Steps 1+2'!$E$17</xm:f>
          </x14:formula1>
          <xm:sqref>L16:T912 K17:K912 J15:J942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FECD75"/>
    <pageSetUpPr autoPageBreaks="0"/>
  </sheetPr>
  <dimension ref="A1:L66"/>
  <sheetViews>
    <sheetView showGridLines="0" showRuler="0" zoomScaleNormal="100" zoomScalePageLayoutView="113" workbookViewId="0"/>
  </sheetViews>
  <sheetFormatPr baseColWidth="10" defaultColWidth="0" defaultRowHeight="12.5" zeroHeight="1"/>
  <cols>
    <col min="1" max="1" width="21.26953125" style="38" customWidth="1"/>
    <col min="2" max="2" width="4.7265625" style="38" customWidth="1"/>
    <col min="3" max="3" width="12" style="39" customWidth="1"/>
    <col min="4" max="4" width="7" style="38" customWidth="1"/>
    <col min="5" max="5" width="12" style="38" customWidth="1"/>
    <col min="6" max="6" width="7" style="38" customWidth="1"/>
    <col min="7" max="7" width="12" style="38" customWidth="1"/>
    <col min="8" max="8" width="7" style="38" customWidth="1"/>
    <col min="9" max="9" width="12" style="38" customWidth="1"/>
    <col min="10" max="10" width="4.7265625" style="38" customWidth="1"/>
    <col min="11" max="11" width="11.1796875" style="38" customWidth="1"/>
    <col min="12" max="12" width="11.26953125" style="38" customWidth="1"/>
    <col min="13" max="16384" width="11.26953125" style="38" hidden="1"/>
  </cols>
  <sheetData>
    <row r="1" spans="1:12" ht="53.9" customHeight="1"/>
    <row r="2" spans="1:12" ht="46" hidden="1" customHeight="1">
      <c r="A2" s="97" t="str">
        <f>VLOOKUP(Start!$C$3,'X_DE-EN'!A12:B13,2,FALSE)</f>
        <v>Informationen 
eingeben</v>
      </c>
      <c r="B2" s="97" t="str">
        <f>VLOOKUP(Start!$C$3,'X_DE-EN'!A14:B15,2,FALSE)</f>
        <v>Notenschlüssel
prüfen</v>
      </c>
      <c r="C2" s="97" t="str">
        <f>VLOOKUP(Start!$C$3,'X_DE-EN'!A16:B17,2,FALSE)</f>
        <v>Teilnehmende
importieren</v>
      </c>
      <c r="D2" s="97" t="str">
        <f>VLOOKUP(Start!$C$3,'X_DE-EN'!A18:B19,2,FALSE)</f>
        <v>Erzielte Punkte
eintragen</v>
      </c>
      <c r="E2" s="97" t="str">
        <f>VLOOKUP(Start!$C$3,'X_DE-EN'!A20:B21,2,FALSE)</f>
        <v>Ergebnisse
analysieren</v>
      </c>
      <c r="F2" s="97" t="str">
        <f>VLOOKUP(Start!$C$3,'X_DE-EN'!A22:B23,2,FALSE)</f>
        <v>Ergebnisse nach 
KSL übertragen</v>
      </c>
      <c r="G2" s="97"/>
      <c r="H2" s="97"/>
      <c r="I2" s="97"/>
    </row>
    <row r="3" spans="1:12" ht="28" customHeight="1">
      <c r="A3" s="273" t="str">
        <f>VLOOKUP(Start!$C$3,'X_DE-EN'!M3:N4,2,FALSE)</f>
        <v>Schritt 05</v>
      </c>
      <c r="B3" s="273"/>
      <c r="C3" s="273"/>
      <c r="D3" s="273"/>
      <c r="E3" s="273"/>
      <c r="F3" s="273"/>
      <c r="G3" s="273"/>
      <c r="H3" s="273"/>
      <c r="I3" s="273"/>
      <c r="J3" s="273"/>
      <c r="K3" s="273"/>
      <c r="L3" s="273"/>
    </row>
    <row r="4" spans="1:12" ht="51" customHeight="1">
      <c r="A4" s="274" t="str">
        <f>VLOOKUP(Start!$C$3,'X_DE-EN'!M5:N6,2,FALSE)</f>
        <v>Ergebnisse 
analysieren</v>
      </c>
      <c r="B4" s="274"/>
      <c r="C4" s="274"/>
      <c r="D4" s="274"/>
      <c r="E4" s="274"/>
      <c r="F4" s="274"/>
      <c r="G4" s="274"/>
      <c r="H4" s="274"/>
      <c r="I4" s="274"/>
      <c r="J4" s="274"/>
      <c r="K4" s="274"/>
      <c r="L4" s="274"/>
    </row>
    <row r="5" spans="1:12" s="41" customFormat="1" ht="32.15" customHeight="1">
      <c r="A5" s="275" t="str">
        <f>VLOOKUP(Start!$C$3,'X_DE-EN'!M7:N8,2,FALSE)</f>
        <v>Analysieren Sie das Prüfungsergebnis.</v>
      </c>
      <c r="B5" s="275"/>
      <c r="C5" s="275"/>
      <c r="D5" s="275"/>
      <c r="E5" s="275"/>
      <c r="F5" s="275"/>
      <c r="G5" s="275"/>
      <c r="H5" s="275"/>
      <c r="I5" s="275"/>
      <c r="J5" s="275"/>
      <c r="K5" s="275"/>
      <c r="L5" s="275"/>
    </row>
    <row r="6" spans="1:12" s="41" customFormat="1" ht="7" customHeight="1">
      <c r="A6" s="40"/>
      <c r="B6" s="97"/>
      <c r="C6" s="97"/>
      <c r="D6" s="97"/>
      <c r="E6" s="97"/>
      <c r="F6" s="42"/>
    </row>
    <row r="7" spans="1:12" s="41" customFormat="1" ht="11.15" customHeight="1">
      <c r="A7" s="40"/>
      <c r="B7" s="127"/>
      <c r="C7" s="127"/>
      <c r="D7" s="128"/>
      <c r="E7" s="128"/>
      <c r="F7" s="128"/>
      <c r="G7" s="128"/>
      <c r="H7" s="128"/>
      <c r="I7" s="128"/>
      <c r="J7" s="128"/>
    </row>
    <row r="8" spans="1:12" s="41" customFormat="1" ht="14.15" customHeight="1">
      <c r="A8" s="40"/>
      <c r="B8" s="128"/>
      <c r="C8" s="127"/>
      <c r="D8" s="128"/>
      <c r="E8" s="128"/>
      <c r="F8" s="172" t="str">
        <f>VLOOKUP(Start!$C$3,'X_DE-EN'!M50:N51,2,FALSE)</f>
        <v>Prüfung</v>
      </c>
      <c r="G8" s="171" t="str">
        <f>IF(ISBLANK('Steps 1+2'!B16)," ",'Steps 1+2'!B16)</f>
        <v xml:space="preserve"> </v>
      </c>
      <c r="H8" s="128"/>
      <c r="I8" s="128"/>
      <c r="J8" s="128"/>
    </row>
    <row r="9" spans="1:12" s="41" customFormat="1" ht="14.15" customHeight="1">
      <c r="A9" s="40"/>
      <c r="B9" s="127"/>
      <c r="C9" s="127"/>
      <c r="D9" s="128"/>
      <c r="E9" s="128"/>
      <c r="F9" s="172" t="str">
        <f>VLOOKUP(Start!$C$3,'X_DE-EN'!M52:N53,2,FALSE)</f>
        <v>Prüfungsdatum</v>
      </c>
      <c r="G9" s="245" t="str">
        <f>IF(ISBLANK('Steps 1+2'!E10)," ",'Steps 1+2'!E10)</f>
        <v xml:space="preserve"> </v>
      </c>
      <c r="H9" s="128"/>
      <c r="I9" s="128"/>
      <c r="J9" s="128"/>
    </row>
    <row r="10" spans="1:12" s="41" customFormat="1" ht="14.15" customHeight="1">
      <c r="A10" s="40"/>
      <c r="B10" s="127"/>
      <c r="C10" s="127"/>
      <c r="D10" s="128"/>
      <c r="E10" s="128"/>
      <c r="F10" s="151" t="str">
        <f>VLOOKUP(Start!$C$3,'X_DE-EN'!M54:N55,2,FALSE)</f>
        <v>Dozierende/r</v>
      </c>
      <c r="G10" s="171" t="str">
        <f>IF(ISBLANK('Steps 1+2'!B22)," ",'Steps 1+2'!B22)</f>
        <v xml:space="preserve"> </v>
      </c>
      <c r="H10" s="128"/>
      <c r="I10" s="128"/>
      <c r="J10" s="128"/>
    </row>
    <row r="11" spans="1:12" s="41" customFormat="1" ht="14.15" customHeight="1">
      <c r="A11" s="40"/>
      <c r="B11" s="127"/>
      <c r="C11" s="127"/>
      <c r="D11" s="128"/>
      <c r="E11" s="128"/>
      <c r="F11" s="128"/>
      <c r="G11" s="171" t="str">
        <f>IF(ISBLANK('Steps 1+2'!B23)," ",'Steps 1+2'!B23)</f>
        <v xml:space="preserve"> </v>
      </c>
      <c r="H11" s="128"/>
      <c r="I11" s="128"/>
      <c r="J11" s="128"/>
    </row>
    <row r="12" spans="1:12" s="41" customFormat="1" ht="14.15" customHeight="1">
      <c r="A12" s="40"/>
      <c r="B12" s="127"/>
      <c r="C12" s="127"/>
      <c r="D12" s="128"/>
      <c r="E12" s="128"/>
      <c r="F12" s="128"/>
      <c r="G12" s="171" t="str">
        <f>IF(ISBLANK('Steps 1+2'!B24)," ",'Steps 1+2'!B24)</f>
        <v xml:space="preserve"> </v>
      </c>
      <c r="H12" s="128"/>
      <c r="I12" s="128"/>
      <c r="J12" s="128"/>
    </row>
    <row r="13" spans="1:12" s="41" customFormat="1" ht="11.15" customHeight="1">
      <c r="A13" s="40"/>
      <c r="B13" s="127"/>
      <c r="C13" s="127"/>
      <c r="D13" s="128"/>
      <c r="E13" s="128"/>
      <c r="F13" s="128"/>
      <c r="G13" s="128"/>
      <c r="H13" s="128"/>
      <c r="I13" s="128"/>
      <c r="J13" s="128"/>
    </row>
    <row r="14" spans="1:12" s="41" customFormat="1" ht="14.15" customHeight="1">
      <c r="A14" s="126"/>
      <c r="B14" s="129"/>
      <c r="C14" s="129"/>
      <c r="D14" s="129"/>
      <c r="E14" s="129"/>
      <c r="F14" s="151" t="str">
        <f>VLOOKUP(Start!$C$3,'X_DE-EN'!M11:N12,2,FALSE)</f>
        <v>Anzahl Prüfungsteilnehmende</v>
      </c>
      <c r="G14" s="132">
        <f>'Steps 1+2'!E13</f>
        <v>0</v>
      </c>
      <c r="H14" s="128"/>
      <c r="I14" s="128"/>
      <c r="J14" s="128"/>
    </row>
    <row r="15" spans="1:12" ht="13">
      <c r="B15" s="130"/>
      <c r="C15" s="131"/>
      <c r="D15" s="130"/>
      <c r="E15" s="130"/>
      <c r="F15" s="151" t="str">
        <f>VLOOKUP(Start!$C$3,'X_DE-EN'!M15:N16,2,FALSE)</f>
        <v>Bestehensgrenze</v>
      </c>
      <c r="G15" s="132" t="str">
        <f>'Steps 1+2'!H11&amp;" Pt. / max. "&amp;'Steps 1+2'!E17&amp;" Pt. (= "&amp;'Steps 1+2'!H11/'Steps 1+2'!E17*100&amp;"%)"</f>
        <v>60 Pt. / max. 100 Pt. (= 60%)</v>
      </c>
      <c r="H15" s="130"/>
      <c r="I15" s="130"/>
      <c r="J15" s="130"/>
    </row>
    <row r="16" spans="1:12" ht="13">
      <c r="B16" s="130"/>
      <c r="C16" s="131"/>
      <c r="D16" s="130"/>
      <c r="E16" s="130"/>
      <c r="F16" s="151" t="str">
        <f>VLOOKUP(Start!$C$3,'X_DE-EN'!M13:N14,2,FALSE)</f>
        <v>Anzahl Bestanden / Nicht-Bestanden</v>
      </c>
      <c r="G16" s="132" t="str">
        <f>SUM(E22:E26)&amp;" / "&amp;SUM(E27:E32)</f>
        <v>0 / 1</v>
      </c>
      <c r="H16" s="130"/>
      <c r="I16" s="130"/>
      <c r="J16" s="130"/>
    </row>
    <row r="17" spans="1:11" ht="13">
      <c r="A17" s="96"/>
      <c r="B17" s="130"/>
      <c r="C17" s="131"/>
      <c r="D17" s="130"/>
      <c r="E17" s="130"/>
      <c r="F17" s="151" t="str">
        <f>VLOOKUP(Start!$C$3,'X_DE-EN'!M17:N18,2,FALSE)</f>
        <v>Durchfall-Quote</v>
      </c>
      <c r="G17" s="133" t="str">
        <f>IFERROR(SUM(E27:E32)/G14,"k.A.")</f>
        <v>k.A.</v>
      </c>
      <c r="H17" s="132"/>
      <c r="I17" s="132"/>
      <c r="J17" s="132"/>
    </row>
    <row r="18" spans="1:11" ht="15" customHeight="1">
      <c r="B18" s="130"/>
      <c r="C18" s="131"/>
      <c r="D18" s="130"/>
      <c r="E18" s="130"/>
      <c r="F18" s="151" t="str">
        <f>VLOOKUP(Start!$C$3,'X_DE-EN'!M19:N20,2,FALSE)</f>
        <v>Noten (⌀ / Beste / Median / Stand.-Abw.)</v>
      </c>
      <c r="G18" s="134" t="str">
        <f>TEXT(IFERROR(('Steps 3+4'!F9),"k.A."),"0.00")&amp;" / "&amp;TEXT(IFERROR(('Steps 3+4'!F10),"k.A."),"0.00")&amp;" / "&amp;TEXT(IFERROR(('Steps 3+4'!F11),"k.A."),"0.00")&amp;" / "&amp;TEXT(IFERROR(('Steps 3+4'!F12),"k.A."),"0.00")</f>
        <v>1.00 / 1.00 / 1.00 / 0.00</v>
      </c>
      <c r="H18" s="132"/>
      <c r="I18" s="132"/>
      <c r="J18" s="132"/>
    </row>
    <row r="19" spans="1:11" ht="13">
      <c r="A19" s="96"/>
      <c r="B19" s="130"/>
      <c r="C19" s="131"/>
      <c r="D19" s="130"/>
      <c r="E19" s="130"/>
      <c r="F19" s="151" t="str">
        <f>VLOOKUP(Start!$C$3,'X_DE-EN'!M21:N22,2,FALSE)</f>
        <v>Punkte (⌀ / Beste / Median / Stand.-Abw.)</v>
      </c>
      <c r="G19" s="132" t="str">
        <f>TEXT(IFERROR(('Steps 3+4'!I9),"k.A."),"0.00")&amp;" / "&amp;TEXT(IFERROR(('Steps 3+4'!I10),"k.A."),"0.00")&amp;" / "&amp;TEXT(IFERROR(('Steps 3+4'!I11),"k.A."),"0.00")&amp;" / "&amp;TEXT(IFERROR(('Steps 3+4'!I12),"k.A."),"0.00")</f>
        <v xml:space="preserve">  /   /   /  </v>
      </c>
      <c r="H19" s="133"/>
      <c r="I19" s="132"/>
      <c r="J19" s="132"/>
    </row>
    <row r="20" spans="1:11">
      <c r="B20" s="130"/>
      <c r="C20" s="131"/>
      <c r="D20" s="130"/>
      <c r="E20" s="130"/>
      <c r="F20" s="130"/>
      <c r="G20" s="130"/>
      <c r="H20" s="130"/>
      <c r="I20" s="130"/>
      <c r="J20" s="130"/>
    </row>
    <row r="21" spans="1:11" ht="22.5" customHeight="1">
      <c r="B21" s="130"/>
      <c r="C21" s="147" t="str">
        <f>VLOOKUP(Start!$C$3,'X_DE-EN'!M24:N25,2,FALSE)</f>
        <v>NOTE</v>
      </c>
      <c r="D21" s="146"/>
      <c r="E21" s="145" t="str">
        <f>VLOOKUP(Start!$C$3,'X_DE-EN'!M30:N31,2,FALSE)</f>
        <v>ANZAHL</v>
      </c>
      <c r="F21" s="146"/>
      <c r="G21" s="145" t="str">
        <f>VLOOKUP(Start!$C$3,'X_DE-EN'!M26:N27,2,FALSE)</f>
        <v>PUNKTE VON</v>
      </c>
      <c r="H21" s="146"/>
      <c r="I21" s="145" t="str">
        <f>VLOOKUP(Start!$C$3,'X_DE-EN'!M28:N29,2,FALSE)</f>
        <v>BIS</v>
      </c>
      <c r="J21" s="130"/>
    </row>
    <row r="22" spans="1:11" ht="22.5" customHeight="1">
      <c r="B22" s="135"/>
      <c r="C22" s="148">
        <v>6</v>
      </c>
      <c r="D22" s="140"/>
      <c r="E22" s="141">
        <f>COUNTIF('Steps 3+4'!G15:G914,'Step 5'!C22)</f>
        <v>0</v>
      </c>
      <c r="F22" s="140"/>
      <c r="G22" s="142">
        <f>IFERROR(VLOOKUP(C22,X_Punkteberechnung!C:D,2,FALSE)," ")</f>
        <v>95</v>
      </c>
      <c r="H22" s="140"/>
      <c r="I22" s="143">
        <f>IFERROR(VLOOKUP(C22,X_Punkteberechnung!C:D,2,TRUE)," ")</f>
        <v>100</v>
      </c>
      <c r="J22" s="130"/>
    </row>
    <row r="23" spans="1:11" ht="22.5" customHeight="1">
      <c r="B23" s="135"/>
      <c r="C23" s="148">
        <v>5.5</v>
      </c>
      <c r="D23" s="140"/>
      <c r="E23" s="141">
        <f>COUNTIF('Steps 3+4'!G15:G914,'Step 5'!C23)</f>
        <v>0</v>
      </c>
      <c r="F23" s="140"/>
      <c r="G23" s="142">
        <f>IFERROR(VLOOKUP(C23,X_Punkteberechnung!C:D,2,FALSE)," ")</f>
        <v>85</v>
      </c>
      <c r="H23" s="140"/>
      <c r="I23" s="143">
        <f>IFERROR(VLOOKUP(C23,X_Punkteberechnung!C:D,2,TRUE)," ")</f>
        <v>94</v>
      </c>
      <c r="J23" s="130"/>
    </row>
    <row r="24" spans="1:11" ht="22.5" customHeight="1">
      <c r="B24" s="135"/>
      <c r="C24" s="148">
        <v>5</v>
      </c>
      <c r="D24" s="140"/>
      <c r="E24" s="141">
        <f>COUNTIF('Steps 3+4'!G15:G914,'Step 5'!C24)</f>
        <v>0</v>
      </c>
      <c r="F24" s="140"/>
      <c r="G24" s="142">
        <f>IFERROR(VLOOKUP(C24,X_Punkteberechnung!C:D,2,FALSE)," ")</f>
        <v>75</v>
      </c>
      <c r="H24" s="140"/>
      <c r="I24" s="143">
        <f>IFERROR(VLOOKUP(C24,X_Punkteberechnung!C:D,2,TRUE)," ")</f>
        <v>84</v>
      </c>
      <c r="J24" s="130"/>
    </row>
    <row r="25" spans="1:11" ht="22.5" customHeight="1">
      <c r="B25" s="135"/>
      <c r="C25" s="148">
        <v>4.5</v>
      </c>
      <c r="D25" s="140"/>
      <c r="E25" s="141">
        <f>COUNTIF('Steps 3+4'!G15:G914,'Step 5'!C25)</f>
        <v>0</v>
      </c>
      <c r="F25" s="140"/>
      <c r="G25" s="142">
        <f>IFERROR(VLOOKUP(C25,X_Punkteberechnung!C:D,2,FALSE)," ")</f>
        <v>65</v>
      </c>
      <c r="H25" s="140"/>
      <c r="I25" s="143">
        <f>IFERROR(VLOOKUP(C25,X_Punkteberechnung!C:D,2,TRUE)," ")</f>
        <v>74</v>
      </c>
      <c r="J25" s="130"/>
    </row>
    <row r="26" spans="1:11" ht="22.5" customHeight="1">
      <c r="B26" s="135"/>
      <c r="C26" s="148">
        <v>4</v>
      </c>
      <c r="D26" s="140"/>
      <c r="E26" s="141">
        <f>COUNTIF('Steps 3+4'!G15:G914,'Step 5'!C26)</f>
        <v>0</v>
      </c>
      <c r="F26" s="140"/>
      <c r="G26" s="142">
        <f>IFERROR(VLOOKUP(C26,X_Punkteberechnung!C:D,2,FALSE)," ")</f>
        <v>60</v>
      </c>
      <c r="H26" s="140"/>
      <c r="I26" s="143">
        <f>IFERROR(VLOOKUP(C26,X_Punkteberechnung!C:D,2,TRUE)," ")</f>
        <v>64</v>
      </c>
      <c r="J26" s="130"/>
    </row>
    <row r="27" spans="1:11" ht="22.5" customHeight="1">
      <c r="B27" s="135"/>
      <c r="C27" s="149">
        <v>3.5</v>
      </c>
      <c r="D27" s="140"/>
      <c r="E27" s="144">
        <f>COUNTIF('Steps 3+4'!G15:G914,'Step 5'!C27)</f>
        <v>0</v>
      </c>
      <c r="F27" s="140"/>
      <c r="G27" s="142">
        <f>IFERROR(VLOOKUP(C27,X_Punkteberechnung!C:D,2,FALSE)," ")</f>
        <v>45</v>
      </c>
      <c r="H27" s="140"/>
      <c r="I27" s="143">
        <f>IFERROR(VLOOKUP(C27,X_Punkteberechnung!C:D,2,TRUE)," ")</f>
        <v>59</v>
      </c>
      <c r="J27" s="130"/>
    </row>
    <row r="28" spans="1:11" ht="22.5" customHeight="1">
      <c r="B28" s="135"/>
      <c r="C28" s="149">
        <v>3</v>
      </c>
      <c r="D28" s="140"/>
      <c r="E28" s="144">
        <f>COUNTIF('Steps 3+4'!G15:G914,'Step 5'!C28)</f>
        <v>0</v>
      </c>
      <c r="F28" s="140"/>
      <c r="G28" s="142">
        <f>IFERROR(VLOOKUP(C28,X_Punkteberechnung!C:D,2,FALSE)," ")</f>
        <v>35</v>
      </c>
      <c r="H28" s="140"/>
      <c r="I28" s="143">
        <f>IFERROR(VLOOKUP(C28,X_Punkteberechnung!C:D,2,TRUE)," ")</f>
        <v>44</v>
      </c>
      <c r="J28" s="130"/>
    </row>
    <row r="29" spans="1:11" ht="22.5" customHeight="1">
      <c r="B29" s="135"/>
      <c r="C29" s="149">
        <v>2.5</v>
      </c>
      <c r="D29" s="140"/>
      <c r="E29" s="144">
        <f>COUNTIF('Steps 3+4'!G15:G914,'Step 5'!C29)</f>
        <v>0</v>
      </c>
      <c r="F29" s="140"/>
      <c r="G29" s="142">
        <f>IFERROR(VLOOKUP(C29,X_Punkteberechnung!C:D,2,FALSE)," ")</f>
        <v>25</v>
      </c>
      <c r="H29" s="140"/>
      <c r="I29" s="143">
        <f>IFERROR(VLOOKUP(C29,X_Punkteberechnung!C:D,2,TRUE)," ")</f>
        <v>34</v>
      </c>
      <c r="J29" s="130"/>
    </row>
    <row r="30" spans="1:11" ht="22.5" customHeight="1">
      <c r="B30" s="135"/>
      <c r="C30" s="149">
        <v>2</v>
      </c>
      <c r="D30" s="140"/>
      <c r="E30" s="144">
        <f>COUNTIF('Steps 3+4'!G15:G914,'Step 5'!C30)</f>
        <v>0</v>
      </c>
      <c r="F30" s="140"/>
      <c r="G30" s="142">
        <f>IFERROR(VLOOKUP(C30,X_Punkteberechnung!C:D,2,FALSE)," ")</f>
        <v>15</v>
      </c>
      <c r="H30" s="140"/>
      <c r="I30" s="143">
        <f>IFERROR(VLOOKUP(C30,X_Punkteberechnung!C:D,2,TRUE)," ")</f>
        <v>24</v>
      </c>
      <c r="J30" s="130"/>
    </row>
    <row r="31" spans="1:11" ht="22.5" customHeight="1">
      <c r="A31" s="152" t="str">
        <f>VLOOKUP(Start!$C$3,'X_DE-EN'!M45:N46,2,FALSE)</f>
        <v>Schritte 3 + 4</v>
      </c>
      <c r="B31" s="135"/>
      <c r="C31" s="149">
        <v>1.5</v>
      </c>
      <c r="D31" s="140"/>
      <c r="E31" s="144">
        <f>COUNTIF('Steps 3+4'!G15:G914,'Step 5'!C31)</f>
        <v>0</v>
      </c>
      <c r="F31" s="140"/>
      <c r="G31" s="142">
        <f>IFERROR(VLOOKUP(C31,X_Punkteberechnung!C:D,2,FALSE)," ")</f>
        <v>5</v>
      </c>
      <c r="H31" s="140"/>
      <c r="I31" s="143">
        <f>IFERROR(VLOOKUP(C31,X_Punkteberechnung!C:D,2,TRUE)," ")</f>
        <v>14</v>
      </c>
      <c r="J31" s="130"/>
      <c r="K31" s="152" t="str">
        <f>VLOOKUP(Start!$C$3,'X_DE-EN'!M47:N48,2,FALSE)</f>
        <v>Schritt 6</v>
      </c>
    </row>
    <row r="32" spans="1:11" ht="22.5" customHeight="1">
      <c r="B32" s="135"/>
      <c r="C32" s="150">
        <v>1</v>
      </c>
      <c r="D32" s="136"/>
      <c r="E32" s="137">
        <f>COUNTIF('Steps 3+4'!G15:G914,'Step 5'!C32)</f>
        <v>1</v>
      </c>
      <c r="F32" s="136"/>
      <c r="G32" s="138">
        <f>IFERROR(VLOOKUP(C32,X_Punkteberechnung!C:D,2,FALSE)," ")</f>
        <v>0</v>
      </c>
      <c r="H32" s="136"/>
      <c r="I32" s="139">
        <f>IFERROR(VLOOKUP(C32,X_Punkteberechnung!C:D,2,TRUE)," ")</f>
        <v>4</v>
      </c>
      <c r="J32" s="130"/>
    </row>
    <row r="33" spans="2:10" ht="10" customHeight="1">
      <c r="B33" s="130"/>
      <c r="C33" s="131"/>
      <c r="D33" s="130"/>
      <c r="E33" s="130"/>
      <c r="F33" s="130"/>
      <c r="G33" s="130"/>
      <c r="H33" s="130"/>
      <c r="I33" s="130"/>
      <c r="J33" s="130"/>
    </row>
    <row r="34" spans="2:10"/>
    <row r="35" spans="2:10"/>
    <row r="36" spans="2:10"/>
    <row r="37" spans="2:10"/>
    <row r="38" spans="2:10"/>
    <row r="39" spans="2:10"/>
    <row r="40" spans="2:10"/>
    <row r="41" spans="2:10"/>
    <row r="42" spans="2:10"/>
    <row r="43" spans="2:10"/>
    <row r="44" spans="2:10"/>
    <row r="45" spans="2:10"/>
    <row r="46" spans="2:10"/>
    <row r="47" spans="2:10"/>
    <row r="48" spans="2:10"/>
    <row r="49"/>
    <row r="50"/>
    <row r="51"/>
    <row r="52"/>
    <row r="53"/>
    <row r="54"/>
    <row r="55"/>
    <row r="56"/>
    <row r="57"/>
    <row r="58"/>
    <row r="59"/>
    <row r="60"/>
    <row r="61"/>
    <row r="62"/>
    <row r="63"/>
    <row r="64"/>
    <row r="65"/>
    <row r="66"/>
  </sheetData>
  <sheetProtection algorithmName="SHA-512" hashValue="JOXjF9gvi1hQ+bySPHqIzLsWamqKIViJOtjbzaG7kbL+xzB/Fu/AyOzhV+Z0ppQoiNu5VBwc74eu3T5qpkJ54w==" saltValue="NJSejNxvNSLpxZ7UBcxghQ==" spinCount="100000" sheet="1" objects="1" scenarios="1" selectLockedCells="1" selectUnlockedCells="1"/>
  <mergeCells count="3">
    <mergeCell ref="A3:L3"/>
    <mergeCell ref="A4:L4"/>
    <mergeCell ref="A5:L5"/>
  </mergeCells>
  <dataValidations disablePrompts="1" count="2">
    <dataValidation type="whole" allowBlank="1" promptTitle="Hinweis" prompt="Hier die Stammnummer der Veranstaltung aus KSL übertragen." sqref="H17 G14:G15" xr:uid="{00000000-0002-0000-0300-000000000000}">
      <formula1>1</formula1>
      <formula2>99999999999</formula2>
    </dataValidation>
    <dataValidation allowBlank="1" promptTitle="Semester auswählen" sqref="H18 G16" xr:uid="{00000000-0002-0000-0300-000001000000}"/>
  </dataValidations>
  <printOptions horizontalCentered="1" verticalCentered="1"/>
  <pageMargins left="0.51181102362204722" right="0.51181102362204722" top="0.70866141732283472" bottom="0.70866141732283472" header="0" footer="0"/>
  <pageSetup paperSize="9" orientation="landscape" r:id="rId1"/>
  <headerFooter>
    <oddHeader xml:space="preserve">&amp;C </oddHeader>
    <oddFooter xml:space="preserve">&amp;C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E64D-CB6A-684C-8DD9-309582D23C0D}">
  <sheetPr codeName="Sheet3">
    <tabColor rgb="FFBEEE84"/>
  </sheetPr>
  <dimension ref="A1:L40"/>
  <sheetViews>
    <sheetView showGridLines="0" zoomScaleNormal="100" zoomScalePageLayoutView="120" workbookViewId="0"/>
  </sheetViews>
  <sheetFormatPr baseColWidth="10" defaultColWidth="0" defaultRowHeight="14.5" zeroHeight="1"/>
  <cols>
    <col min="1" max="1" width="10.81640625" customWidth="1"/>
    <col min="2" max="2" width="7" customWidth="1"/>
    <col min="3" max="7" width="10.81640625" customWidth="1"/>
    <col min="8" max="8" width="15.453125" customWidth="1"/>
    <col min="9" max="12" width="10.81640625" customWidth="1"/>
    <col min="13" max="16384" width="10.81640625" hidden="1"/>
  </cols>
  <sheetData>
    <row r="1" spans="1:12" ht="55" customHeight="1"/>
    <row r="2" spans="1:12" hidden="1">
      <c r="A2" s="158" t="str">
        <f>VLOOKUP(Start!$C$3,'X_DE-EN'!A12:B13,2,FALSE)</f>
        <v>Informationen 
eingeben</v>
      </c>
      <c r="B2" s="158" t="str">
        <f>VLOOKUP(Start!$C$3,'X_DE-EN'!A14:B15,2,FALSE)</f>
        <v>Notenschlüssel
prüfen</v>
      </c>
      <c r="C2" s="159" t="str">
        <f>VLOOKUP(Start!$C$3,'X_DE-EN'!A16:B17,2,FALSE)</f>
        <v>Teilnehmende
importieren</v>
      </c>
      <c r="D2" s="158" t="str">
        <f>VLOOKUP(Start!$C$3,'X_DE-EN'!A18:B19,2,FALSE)</f>
        <v>Erzielte Punkte
eintragen</v>
      </c>
      <c r="E2" s="158" t="str">
        <f>VLOOKUP(Start!$C$3,'X_DE-EN'!A20:B21,2,FALSE)</f>
        <v>Ergebnisse
analysieren</v>
      </c>
      <c r="F2" s="158" t="str">
        <f>VLOOKUP(Start!$C$3,'X_DE-EN'!A22:B23,2,FALSE)</f>
        <v>Ergebnisse nach 
KSL übertragen</v>
      </c>
    </row>
    <row r="3" spans="1:12" ht="28" customHeight="1">
      <c r="A3" s="262" t="str">
        <f>VLOOKUP(Start!$C$3,'X_DE-EN'!P3:Q4,2,FALSE)</f>
        <v>Schritt 06</v>
      </c>
      <c r="B3" s="262"/>
      <c r="C3" s="262"/>
      <c r="D3" s="262"/>
      <c r="E3" s="262"/>
      <c r="F3" s="262"/>
      <c r="G3" s="262"/>
      <c r="H3" s="262"/>
      <c r="I3" s="262"/>
      <c r="J3" s="262"/>
      <c r="K3" s="239"/>
      <c r="L3" s="239"/>
    </row>
    <row r="4" spans="1:12" ht="51" customHeight="1">
      <c r="A4" s="263" t="str">
        <f>VLOOKUP(Start!$C$3,'X_DE-EN'!P5:Q6,2,FALSE)</f>
        <v>Ergebnisse nach 
KSL übertragen</v>
      </c>
      <c r="B4" s="263"/>
      <c r="C4" s="263"/>
      <c r="D4" s="263"/>
      <c r="E4" s="263"/>
      <c r="F4" s="263"/>
      <c r="G4" s="263"/>
      <c r="H4" s="263"/>
      <c r="I4" s="263"/>
      <c r="J4" s="263"/>
      <c r="K4" s="124"/>
      <c r="L4" s="124"/>
    </row>
    <row r="5" spans="1:12" ht="31" customHeight="1">
      <c r="A5" s="276" t="str">
        <f>VLOOKUP(Start!$C$3,'X_DE-EN'!P7:Q8,2,FALSE)</f>
        <v>Exportieren Sie die Ergebnisse und importieren Sie sie in KSL.</v>
      </c>
      <c r="B5" s="276"/>
      <c r="C5" s="276"/>
      <c r="D5" s="276"/>
      <c r="E5" s="276"/>
      <c r="F5" s="276"/>
      <c r="G5" s="276"/>
      <c r="H5" s="276"/>
      <c r="I5" s="276"/>
      <c r="J5" s="276"/>
      <c r="K5" s="240"/>
      <c r="L5" s="240"/>
    </row>
    <row r="6" spans="1:12" ht="16.5" customHeight="1"/>
    <row r="7" spans="1:12" ht="16.5" customHeight="1">
      <c r="C7" s="277" t="str">
        <f>VLOOKUP(Start!$C$3,'X_DE-EN'!P11:Q12,2,FALSE)</f>
        <v>Markieren Sie im Blatt "Steps 3+4" die Spalten B-F und kopieren Sie die Inhalte.</v>
      </c>
      <c r="D7" s="277"/>
      <c r="E7" s="277"/>
      <c r="F7" s="277"/>
      <c r="G7" s="277"/>
      <c r="H7" s="277"/>
    </row>
    <row r="8" spans="1:12" ht="16.5" customHeight="1">
      <c r="C8" s="277"/>
      <c r="D8" s="277"/>
      <c r="E8" s="277"/>
      <c r="F8" s="277"/>
      <c r="G8" s="277"/>
      <c r="H8" s="277"/>
    </row>
    <row r="9" spans="1:12" ht="16.5" customHeight="1">
      <c r="C9" s="161"/>
      <c r="D9" s="161"/>
      <c r="E9" s="161"/>
      <c r="F9" s="161"/>
      <c r="G9" s="161"/>
      <c r="H9" s="161"/>
    </row>
    <row r="10" spans="1:12" ht="16.5" customHeight="1">
      <c r="C10" s="277" t="str">
        <f>VLOOKUP(Start!$C$3,'X_DE-EN'!P13:Q14,2,FALSE)</f>
        <v>Rufen Sie im KSL Ihre Lehrveranstaltung auf und gehen Sie zu "Noten" (links) und dann zu "Noten hinzufügen" (oben).</v>
      </c>
      <c r="D10" s="277"/>
      <c r="E10" s="277"/>
      <c r="F10" s="277"/>
      <c r="G10" s="277"/>
      <c r="H10" s="277"/>
    </row>
    <row r="11" spans="1:12" ht="16.5" customHeight="1">
      <c r="C11" s="277"/>
      <c r="D11" s="277"/>
      <c r="E11" s="277"/>
      <c r="F11" s="277"/>
      <c r="G11" s="277"/>
      <c r="H11" s="277"/>
    </row>
    <row r="12" spans="1:12" ht="16.5" customHeight="1">
      <c r="C12" s="161"/>
      <c r="D12" s="161"/>
      <c r="E12" s="161"/>
      <c r="F12" s="161"/>
      <c r="G12" s="161"/>
      <c r="H12" s="161"/>
    </row>
    <row r="13" spans="1:12" ht="16.5" customHeight="1">
      <c r="C13" s="277" t="str">
        <f>VLOOKUP(Start!$C$3,'X_DE-EN'!P15:Q16,2,FALSE)</f>
        <v>Wählen Sie aus dem Dropdown-Menü "Terminwahl" die entsprechende Prüfung aus, z.B. "Leistungskontrolle 1. Termin (01.01.2024)".</v>
      </c>
      <c r="D13" s="277"/>
      <c r="E13" s="277"/>
      <c r="F13" s="277"/>
      <c r="G13" s="277"/>
      <c r="H13" s="277"/>
    </row>
    <row r="14" spans="1:12" ht="16.5" customHeight="1">
      <c r="C14" s="277"/>
      <c r="D14" s="277"/>
      <c r="E14" s="277"/>
      <c r="F14" s="277"/>
      <c r="G14" s="277"/>
      <c r="H14" s="277"/>
    </row>
    <row r="15" spans="1:12" ht="16.5" customHeight="1">
      <c r="C15" s="161"/>
      <c r="D15" s="161"/>
      <c r="E15" s="161"/>
      <c r="F15" s="161"/>
      <c r="G15" s="161"/>
      <c r="H15" s="161"/>
    </row>
    <row r="16" spans="1:12" ht="16.5" customHeight="1">
      <c r="C16" s="278" t="str">
        <f>VLOOKUP(Start!$C$3,'X_DE-EN'!P17:Q18,2,FALSE)</f>
        <v>Klicken Sie auf "Noten aus Excel importieren".</v>
      </c>
      <c r="D16" s="278"/>
      <c r="E16" s="278"/>
      <c r="F16" s="278"/>
      <c r="G16" s="278"/>
      <c r="H16" s="278"/>
    </row>
    <row r="17" spans="3:8" ht="16.5" customHeight="1">
      <c r="C17" s="278"/>
      <c r="D17" s="278"/>
      <c r="E17" s="278"/>
      <c r="F17" s="278"/>
      <c r="G17" s="278"/>
      <c r="H17" s="278"/>
    </row>
    <row r="18" spans="3:8" ht="16.5" customHeight="1">
      <c r="C18" s="161"/>
      <c r="D18" s="161"/>
      <c r="E18" s="161"/>
      <c r="F18" s="161"/>
      <c r="G18" s="161"/>
      <c r="H18" s="161"/>
    </row>
    <row r="19" spans="3:8" ht="16.5" customHeight="1">
      <c r="C19" s="277" t="str">
        <f>VLOOKUP(Start!$C$3,'X_DE-EN'!P19:Q20,2,FALSE)</f>
        <v>Klicken Sie in das Feld "Einzulesende Daten" und drücken fügen Sie die kopierten Daten ein.</v>
      </c>
      <c r="D19" s="277"/>
      <c r="E19" s="277"/>
      <c r="F19" s="277"/>
      <c r="G19" s="277"/>
      <c r="H19" s="277"/>
    </row>
    <row r="20" spans="3:8" ht="16.5" customHeight="1">
      <c r="C20" s="277"/>
      <c r="D20" s="277"/>
      <c r="E20" s="277"/>
      <c r="F20" s="277"/>
      <c r="G20" s="277"/>
      <c r="H20" s="277"/>
    </row>
    <row r="21" spans="3:8" ht="16.5" customHeight="1">
      <c r="C21" s="161"/>
      <c r="D21" s="161"/>
      <c r="E21" s="161"/>
      <c r="F21" s="161"/>
      <c r="G21" s="161"/>
      <c r="H21" s="161"/>
    </row>
    <row r="22" spans="3:8" ht="16.5" customHeight="1">
      <c r="C22" s="278" t="str">
        <f>VLOOKUP(Start!$C$3,'X_DE-EN'!P21:Q22,2,FALSE)</f>
        <v>Drücken Sie auf "Validieren und Speichern".</v>
      </c>
      <c r="D22" s="278"/>
      <c r="E22" s="278"/>
      <c r="F22" s="278"/>
      <c r="G22" s="278"/>
      <c r="H22" s="278"/>
    </row>
    <row r="23" spans="3:8" ht="16.5" customHeight="1">
      <c r="C23" s="278"/>
      <c r="D23" s="278"/>
      <c r="E23" s="278"/>
      <c r="F23" s="278"/>
      <c r="G23" s="278"/>
      <c r="H23" s="278"/>
    </row>
    <row r="24" spans="3:8" ht="16.5" customHeight="1">
      <c r="C24" s="161"/>
      <c r="D24" s="161"/>
      <c r="E24" s="161"/>
      <c r="F24" s="161"/>
      <c r="G24" s="161"/>
      <c r="H24" s="161"/>
    </row>
    <row r="25" spans="3:8" ht="16.5" customHeight="1">
      <c r="C25" s="277" t="str">
        <f>VLOOKUP(Start!$C$3,'X_DE-EN'!P23:Q24,2,FALSE)</f>
        <v>Überprüfen Sie die Daten und veranlassen Sie die Überweisung ans Dekanat.</v>
      </c>
      <c r="D25" s="277"/>
      <c r="E25" s="277"/>
      <c r="F25" s="277"/>
      <c r="G25" s="277"/>
      <c r="H25" s="277"/>
    </row>
    <row r="26" spans="3:8" ht="16.5" customHeight="1">
      <c r="C26" s="277"/>
      <c r="D26" s="277"/>
      <c r="E26" s="277"/>
      <c r="F26" s="277"/>
      <c r="G26" s="277"/>
      <c r="H26" s="277"/>
    </row>
    <row r="27" spans="3:8" ht="16.5" customHeight="1">
      <c r="C27" s="161"/>
      <c r="D27" s="161"/>
      <c r="E27" s="161"/>
      <c r="F27" s="161"/>
      <c r="G27" s="161"/>
      <c r="H27" s="161"/>
    </row>
    <row r="28" spans="3:8" ht="16" customHeight="1"/>
    <row r="29" spans="3:8" ht="16" customHeight="1"/>
    <row r="30" spans="3:8" ht="15.5">
      <c r="C30" s="161"/>
      <c r="D30" s="161"/>
      <c r="E30" s="161"/>
      <c r="F30" s="161"/>
      <c r="G30" s="161"/>
      <c r="H30" s="161"/>
    </row>
    <row r="31" spans="3:8" ht="15.5">
      <c r="C31" s="161"/>
      <c r="D31" s="161"/>
      <c r="E31" s="161"/>
      <c r="F31" s="161"/>
      <c r="G31" s="161"/>
      <c r="H31" s="161"/>
    </row>
    <row r="32" spans="3:8" ht="15.5">
      <c r="D32" s="161"/>
      <c r="E32" s="161"/>
      <c r="F32" s="161"/>
      <c r="G32" s="161"/>
      <c r="H32" s="161"/>
    </row>
    <row r="33" spans="1:8">
      <c r="C33" s="74"/>
      <c r="D33" s="74"/>
      <c r="E33" s="74"/>
      <c r="F33" s="74"/>
      <c r="G33" s="74"/>
      <c r="H33" s="74"/>
    </row>
    <row r="34" spans="1:8">
      <c r="B34" s="238" t="str">
        <f>VLOOKUP(Start!$C$3,'X_DE-EN'!P27:Q28,2,FALSE)</f>
        <v>Schritte 3+4</v>
      </c>
      <c r="C34" s="74"/>
      <c r="D34" s="74"/>
      <c r="E34" s="74"/>
      <c r="F34" s="74"/>
      <c r="G34" s="74"/>
      <c r="H34" s="74"/>
    </row>
    <row r="35" spans="1:8">
      <c r="B35" s="238" t="str">
        <f>VLOOKUP(Start!$C$3,'X_DE-EN'!P29:Q30,2,FALSE)</f>
        <v>Schritt 5</v>
      </c>
    </row>
    <row r="36" spans="1:8" hidden="1">
      <c r="A36" s="162"/>
    </row>
    <row r="37" spans="1:8"/>
    <row r="38" spans="1:8"/>
    <row r="39" spans="1:8"/>
    <row r="40" spans="1:8"/>
  </sheetData>
  <sheetProtection algorithmName="SHA-512" hashValue="hv8xgLY5G95KiGHPKySssrNBEAU7Pl4aHYsIL/3xjMx40q1o4wdENxTcQnTN+thnyY8cG9Do2iG8UVUqC4kzbw==" saltValue="cGIEvo3ZqLWnTIQ+3U+C9Q==" spinCount="100000" sheet="1" objects="1" scenarios="1" selectLockedCells="1" selectUnlockedCells="1"/>
  <mergeCells count="10">
    <mergeCell ref="A5:J5"/>
    <mergeCell ref="A4:J4"/>
    <mergeCell ref="A3:J3"/>
    <mergeCell ref="C25:H26"/>
    <mergeCell ref="C7:H8"/>
    <mergeCell ref="C13:H14"/>
    <mergeCell ref="C19:H20"/>
    <mergeCell ref="C10:H11"/>
    <mergeCell ref="C16:H17"/>
    <mergeCell ref="C22:H23"/>
  </mergeCells>
  <pageMargins left="0.51181102362204722" right="0.51181102362204722" top="0.70866141732283472" bottom="0.70866141732283472" header="0" footer="0"/>
  <pageSetup paperSize="9" orientation="landscape" horizontalDpi="0" verticalDpi="0"/>
  <headerFooter>
    <oddHeader xml:space="preserve">&amp;C </oddHeader>
    <oddFooter xml:space="preserve">&amp;C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G27"/>
  <sheetViews>
    <sheetView showGridLines="0" showRuler="0" zoomScaleNormal="100" zoomScalePageLayoutView="120" workbookViewId="0"/>
  </sheetViews>
  <sheetFormatPr baseColWidth="10" defaultColWidth="0" defaultRowHeight="12.5" zeroHeight="1"/>
  <cols>
    <col min="1" max="1" width="32.7265625" style="38" customWidth="1"/>
    <col min="2" max="2" width="1.1796875" style="38" customWidth="1"/>
    <col min="3" max="3" width="44.81640625" style="38" customWidth="1"/>
    <col min="4" max="5" width="1.1796875" style="38" customWidth="1"/>
    <col min="6" max="6" width="44.81640625" style="39" customWidth="1"/>
    <col min="7" max="7" width="1.1796875" style="38" customWidth="1"/>
    <col min="8" max="16384" width="9.26953125" style="38" hidden="1"/>
  </cols>
  <sheetData>
    <row r="1" spans="1:7" ht="114" customHeight="1">
      <c r="A1" s="186" t="str">
        <f>VLOOKUP(Start!$C$3,'X_DE-EN'!V3:W4,2,FALSE)</f>
        <v>Die Notenberechnung erfolgt linear nach einer von zwei Varianten (je nach in "Step 1" definierter Bestehensgrenze).</v>
      </c>
      <c r="B1" s="187"/>
      <c r="C1" s="188" t="str">
        <f>VLOOKUP(Start!$C$3,'X_DE-EN'!V5:W6,2,FALSE)</f>
        <v>Einfach linear
(Standard-Formel des Schweizer Notensystems)</v>
      </c>
      <c r="D1" s="189"/>
      <c r="E1" s="190"/>
      <c r="F1" s="191" t="str">
        <f>VLOOKUP(Start!$C$3,'X_DE-EN'!V7:W8,2,FALSE)</f>
        <v>Doppelt linear</v>
      </c>
      <c r="G1" s="192"/>
    </row>
    <row r="2" spans="1:7" ht="14.15" customHeight="1">
      <c r="A2" s="106"/>
      <c r="B2" s="193"/>
      <c r="C2" s="194"/>
      <c r="D2" s="194"/>
      <c r="E2" s="195"/>
      <c r="F2" s="195"/>
      <c r="G2" s="195"/>
    </row>
    <row r="3" spans="1:7" ht="14.15" customHeight="1">
      <c r="A3" s="106"/>
      <c r="C3" s="197"/>
      <c r="D3" s="197"/>
      <c r="E3" s="197"/>
      <c r="F3" s="198"/>
      <c r="G3" s="197"/>
    </row>
    <row r="4" spans="1:7" s="204" customFormat="1" ht="14">
      <c r="A4" s="200" t="str">
        <f>VLOOKUP(Start!$C$3,'X_DE-EN'!V9:W10,2,FALSE)</f>
        <v>Bestehensgrenze</v>
      </c>
      <c r="B4" s="201"/>
      <c r="C4" s="202">
        <v>0.6</v>
      </c>
      <c r="D4" s="202"/>
      <c r="E4" s="202"/>
      <c r="F4" s="196" t="str">
        <f>VLOOKUP(Start!$C$3,'X_DE-EN'!V15:W16,2,FALSE)</f>
        <v>beliebig (z.B. 30%)</v>
      </c>
      <c r="G4" s="203"/>
    </row>
    <row r="5" spans="1:7" ht="14.15" customHeight="1">
      <c r="A5" s="205"/>
      <c r="B5" s="206"/>
      <c r="C5" s="197"/>
      <c r="D5" s="197"/>
      <c r="E5" s="197"/>
      <c r="F5" s="198"/>
      <c r="G5" s="197"/>
    </row>
    <row r="6" spans="1:7" ht="28">
      <c r="A6" s="200" t="str">
        <f>VLOOKUP(Start!$C$3,'X_DE-EN'!V11:W12,2,FALSE)</f>
        <v>Berechnung</v>
      </c>
      <c r="B6" s="201"/>
      <c r="C6" s="207" t="str">
        <f>VLOOKUP(Start!$C$3,'X_DE-EN'!V17:W18,2,FALSE)</f>
        <v>(Erreichte Punkte / max. Punktzahl) * 5 + 1</v>
      </c>
      <c r="D6" s="207"/>
      <c r="E6" s="207"/>
      <c r="F6" s="208" t="str">
        <f>VLOOKUP(Start!$C$3,'X_DE-EN'!V19:W20,2,FALSE)</f>
        <v>erfolgt unter- und oberhalb der Bestehensgrenze separat (jeweils linear)</v>
      </c>
      <c r="G6" s="197"/>
    </row>
    <row r="7" spans="1:7" ht="14.15" customHeight="1">
      <c r="A7" s="205"/>
      <c r="B7" s="206"/>
      <c r="C7" s="197"/>
      <c r="D7" s="197"/>
      <c r="E7" s="197"/>
      <c r="F7" s="198"/>
      <c r="G7" s="197"/>
    </row>
    <row r="8" spans="1:7" ht="45" customHeight="1">
      <c r="A8" s="200" t="str">
        <f>VLOOKUP(Start!$C$3,'X_DE-EN'!V13:W14,2,FALSE)</f>
        <v>Rundung</v>
      </c>
      <c r="B8" s="201"/>
      <c r="C8" s="281" t="str">
        <f>VLOOKUP(Start!$C$3,'X_DE-EN'!V21:W22,2,FALSE)</f>
        <v xml:space="preserve">Die Bestehensgrenze ist als minimal zu erreichende Punktzahl für das Bestehen der Prüfung zu verstehen. Demzufolge werden ungerundete Noten zwischen 3.5 und 3.99 auf 3.5 abgerundet. Der Notenbereich 3.5 ist daher gestreckt; 4.0 verkürzt. </v>
      </c>
      <c r="D8" s="281"/>
      <c r="E8" s="281"/>
      <c r="F8" s="281"/>
      <c r="G8" s="281"/>
    </row>
    <row r="9" spans="1:7" ht="32.15" customHeight="1">
      <c r="A9" s="106"/>
      <c r="C9" s="281" t="str">
        <f>VLOOKUP(Start!$C$3,'X_DE-EN'!V23:W24,2,FALSE)</f>
        <v>Durch die mathematische Rundung ergibt sich, dass zur Note 1.0 nur abgerundet und zur Note 6.0 nur aufgerundet werden kann. Die jeweiligen Bereiche sind daher halb so gross wie die der anderen Noten.</v>
      </c>
      <c r="D9" s="281"/>
      <c r="E9" s="281"/>
      <c r="F9" s="281"/>
      <c r="G9" s="199"/>
    </row>
    <row r="10" spans="1:7" ht="30" customHeight="1">
      <c r="A10" s="106"/>
      <c r="C10" s="280" t="str">
        <f>VLOOKUP(Start!$C$3,'X_DE-EN'!V27:W28,2,FALSE)</f>
        <v xml:space="preserve">Es gelten die jeweiligen Rundungsregeln, welche in den jeweiligen Reglementen über das Studium und die Leistungskontrollen (RSL)* auf Fakultätsebene bzw. im jeweiligen Studienplan festgelegt sind.  </v>
      </c>
      <c r="D10" s="280"/>
      <c r="E10" s="280"/>
      <c r="F10" s="280"/>
      <c r="G10" s="280"/>
    </row>
    <row r="11" spans="1:7" ht="14.15" customHeight="1">
      <c r="A11" s="106"/>
      <c r="C11" s="197"/>
      <c r="D11" s="197"/>
      <c r="E11" s="197"/>
      <c r="F11" s="198"/>
      <c r="G11" s="197"/>
    </row>
    <row r="12" spans="1:7" ht="20.149999999999999" customHeight="1">
      <c r="A12" s="200" t="str">
        <f>VLOOKUP(Start!$C$3,'X_DE-EN'!V25:W26,2,FALSE)</f>
        <v>Notensystem</v>
      </c>
      <c r="C12" s="197"/>
      <c r="D12" s="197"/>
      <c r="E12" s="197"/>
      <c r="F12" s="198"/>
      <c r="G12" s="197"/>
    </row>
    <row r="13" spans="1:7" ht="20.149999999999999" customHeight="1">
      <c r="A13" s="106"/>
      <c r="C13" s="197"/>
      <c r="D13" s="197"/>
      <c r="E13" s="197"/>
      <c r="F13" s="198"/>
      <c r="G13" s="197"/>
    </row>
    <row r="14" spans="1:7" ht="12.75" customHeight="1">
      <c r="A14" s="106"/>
      <c r="C14" s="209"/>
      <c r="D14" s="209"/>
      <c r="E14" s="209"/>
      <c r="F14" s="209"/>
      <c r="G14" s="41"/>
    </row>
    <row r="15" spans="1:7" ht="12.75" customHeight="1">
      <c r="A15" s="106"/>
      <c r="C15" s="209"/>
      <c r="D15" s="209"/>
      <c r="E15" s="209"/>
      <c r="F15" s="209"/>
      <c r="G15" s="41"/>
    </row>
    <row r="16" spans="1:7" ht="30" customHeight="1">
      <c r="A16" s="106"/>
      <c r="C16" s="247"/>
      <c r="D16" s="247"/>
      <c r="E16" s="247"/>
      <c r="F16" s="247"/>
      <c r="G16" s="247"/>
    </row>
    <row r="17" spans="1:7" ht="14">
      <c r="A17" s="106"/>
      <c r="C17" s="41"/>
      <c r="D17" s="41"/>
      <c r="E17" s="41"/>
      <c r="F17" s="210"/>
      <c r="G17" s="41"/>
    </row>
    <row r="18" spans="1:7" ht="14">
      <c r="A18" s="106"/>
      <c r="F18" s="211"/>
      <c r="G18" s="212"/>
    </row>
    <row r="19" spans="1:7" ht="14">
      <c r="A19" s="106"/>
      <c r="F19" s="213"/>
      <c r="G19" s="214"/>
    </row>
    <row r="20" spans="1:7" ht="14">
      <c r="A20" s="106"/>
      <c r="C20" s="41"/>
      <c r="D20" s="41"/>
      <c r="E20" s="41"/>
      <c r="F20" s="210"/>
      <c r="G20" s="41"/>
    </row>
    <row r="21" spans="1:7" ht="14">
      <c r="C21" s="41"/>
      <c r="D21" s="41"/>
      <c r="E21" s="41"/>
      <c r="F21" s="210"/>
      <c r="G21" s="41"/>
    </row>
    <row r="22" spans="1:7" ht="26.15" customHeight="1">
      <c r="A22" s="152" t="str">
        <f>VLOOKUP(Start!$C$3,'X_DE-EN'!V34:W35,2,FALSE)</f>
        <v>Schritte 1+2</v>
      </c>
      <c r="C22" s="279" t="str">
        <f>VLOOKUP(Start!$C$3,'X_DE-EN'!V29:W30,2,FALSE)</f>
        <v>*Hinweise zur Rundung finden sich z.B in Art. 35 (6) RSL phil.-hist.; Art. 33 (5) RSL phil.-hum.; Art. 34 (6) RSL phil.-nat; Art. 44 (2) RSL WISO; Art. 33 (6) RSL Theol; Art. 26 (4) SR Vetsuisse. (Stand: Oktober 2023)</v>
      </c>
      <c r="D22" s="279"/>
      <c r="E22" s="279"/>
      <c r="F22" s="279"/>
      <c r="G22" s="279"/>
    </row>
    <row r="23" spans="1:7" ht="14">
      <c r="C23" s="215"/>
      <c r="D23" s="215"/>
      <c r="E23" s="215"/>
      <c r="F23" s="215"/>
      <c r="G23" s="216"/>
    </row>
    <row r="24" spans="1:7" ht="19" customHeight="1">
      <c r="C24" s="41"/>
      <c r="D24" s="41"/>
      <c r="E24" s="41"/>
      <c r="F24" s="210"/>
      <c r="G24" s="41"/>
    </row>
    <row r="25" spans="1:7"/>
    <row r="26" spans="1:7" ht="30" customHeight="1">
      <c r="C26" s="152"/>
      <c r="F26" s="38"/>
    </row>
    <row r="27" spans="1:7"/>
  </sheetData>
  <sheetProtection algorithmName="SHA-512" hashValue="HGX6vqXCVrusitEcZB5lE0OYZhcEa9hbQkjt4V5wyAqcBls673jcgVmZzjwQtXTVBXzlHD4gWhmkighSGvfbnA==" saltValue="QHkQE0Z9ngtnaoQodWZ5PA==" spinCount="100000" sheet="1" objects="1" scenarios="1" selectLockedCells="1" selectUnlockedCells="1"/>
  <mergeCells count="4">
    <mergeCell ref="C22:G22"/>
    <mergeCell ref="C10:G10"/>
    <mergeCell ref="C8:G8"/>
    <mergeCell ref="C9:F9"/>
  </mergeCells>
  <pageMargins left="0.51181102362204722" right="0.51181102362204722" top="0.70866141732283472" bottom="0.70866141732283472" header="0" footer="0"/>
  <pageSetup paperSize="9" orientation="landscape" r:id="rId1"/>
  <headerFooter>
    <oddHeader xml:space="preserve">&amp;C </oddHeader>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K40"/>
  <sheetViews>
    <sheetView showGridLines="0" showRuler="0" zoomScaleNormal="100" zoomScalePageLayoutView="150" workbookViewId="0"/>
  </sheetViews>
  <sheetFormatPr baseColWidth="10" defaultColWidth="0" defaultRowHeight="12.5" zeroHeight="1"/>
  <cols>
    <col min="1" max="1" width="15" style="38" customWidth="1"/>
    <col min="2" max="2" width="11.26953125" style="38" customWidth="1"/>
    <col min="3" max="3" width="11.26953125" style="39" customWidth="1"/>
    <col min="4" max="4" width="11.26953125" style="38" customWidth="1"/>
    <col min="5" max="5" width="36.7265625" style="38" customWidth="1"/>
    <col min="6" max="6" width="11.26953125" style="38" customWidth="1"/>
    <col min="7" max="7" width="8.453125" style="38" customWidth="1"/>
    <col min="8" max="11" width="11.26953125" style="38" customWidth="1"/>
    <col min="12" max="16384" width="11.26953125" style="38" hidden="1"/>
  </cols>
  <sheetData>
    <row r="1" spans="1:11"/>
    <row r="2" spans="1:11" ht="13" customHeight="1">
      <c r="B2" s="241" t="str">
        <f>VLOOKUP(Start!$C$3,'X_DE-EN'!A16:B17,2,FALSE)</f>
        <v>Teilnehmende
importieren</v>
      </c>
      <c r="C2" s="218"/>
    </row>
    <row r="3" spans="1:11" ht="13" customHeight="1">
      <c r="B3" s="218"/>
      <c r="C3" s="218"/>
    </row>
    <row r="4" spans="1:11" ht="13" customHeight="1">
      <c r="B4" s="219"/>
      <c r="C4" s="218"/>
    </row>
    <row r="5" spans="1:11">
      <c r="A5" s="152" t="str">
        <f>VLOOKUP(Start!$C$3,'X_DE-EN'!A16:B17,2,FALSE)</f>
        <v>Teilnehmende
importieren</v>
      </c>
      <c r="B5" s="217"/>
      <c r="G5" s="152" t="str">
        <f>VLOOKUP(Start!$C$3,'X_DE-EN'!A22:B23,2,FALSE)</f>
        <v>Ergebnisse nach 
KSL übertragen</v>
      </c>
    </row>
    <row r="6" spans="1:11" ht="13">
      <c r="B6" s="220"/>
      <c r="C6" s="220"/>
      <c r="D6" s="217"/>
    </row>
    <row r="7" spans="1:11" ht="13" customHeight="1">
      <c r="H7" s="283"/>
      <c r="I7" s="283"/>
      <c r="J7" s="283"/>
      <c r="K7" s="283"/>
    </row>
    <row r="8" spans="1:11">
      <c r="A8" s="204"/>
      <c r="H8" s="283"/>
      <c r="I8" s="283"/>
      <c r="J8" s="283"/>
      <c r="K8" s="283"/>
    </row>
    <row r="9" spans="1:11">
      <c r="A9" s="204"/>
      <c r="B9" s="204"/>
      <c r="C9" s="204"/>
      <c r="D9" s="204"/>
    </row>
    <row r="10" spans="1:11" ht="17.149999999999999" customHeight="1">
      <c r="A10" s="204"/>
      <c r="B10" s="285" t="str">
        <f>VLOOKUP(Start!$C$3,'X_DE-EN'!S5:T6,2,FALSE)</f>
        <v>Rufen Sie im KSL Ihre Lehrveranstaltung bzw. Leistungskontrolle auf und gehen Sie zu "Anmeldungen".</v>
      </c>
      <c r="C10" s="285"/>
      <c r="D10" s="285"/>
      <c r="E10" s="285"/>
      <c r="F10" s="285"/>
      <c r="G10" s="97"/>
      <c r="H10" s="283"/>
      <c r="I10" s="283"/>
      <c r="J10" s="283"/>
      <c r="K10" s="283"/>
    </row>
    <row r="11" spans="1:11" ht="17.149999999999999" customHeight="1">
      <c r="A11" s="221"/>
      <c r="B11" s="285"/>
      <c r="C11" s="285"/>
      <c r="D11" s="285"/>
      <c r="E11" s="285"/>
      <c r="F11" s="285"/>
      <c r="G11" s="97"/>
      <c r="H11" s="283"/>
      <c r="I11" s="283"/>
      <c r="J11" s="283"/>
      <c r="K11" s="283"/>
    </row>
    <row r="12" spans="1:11" ht="25" customHeight="1">
      <c r="A12" s="204"/>
      <c r="B12" s="222"/>
      <c r="C12" s="222"/>
      <c r="D12" s="222"/>
      <c r="E12" s="223"/>
    </row>
    <row r="13" spans="1:11" ht="17.149999999999999" customHeight="1">
      <c r="A13" s="204"/>
      <c r="B13" s="282" t="str">
        <f>VLOOKUP(Start!$C$3,'X_DE-EN'!S7:T8,2,FALSE)</f>
        <v>Wählen Sie aus dem Dropdown-Menü "Anmelde-/Teilnahmeliste" die entsprechende Prüfung aus, z.B. "Leistungskontrolle 1. Termin (01.01.2024)".</v>
      </c>
      <c r="C13" s="282"/>
      <c r="D13" s="282"/>
      <c r="E13" s="282"/>
      <c r="F13" s="282"/>
      <c r="H13" s="283"/>
      <c r="I13" s="283"/>
      <c r="J13" s="283"/>
      <c r="K13" s="283"/>
    </row>
    <row r="14" spans="1:11" ht="17.149999999999999" customHeight="1">
      <c r="A14" s="204"/>
      <c r="B14" s="282"/>
      <c r="C14" s="282"/>
      <c r="D14" s="282"/>
      <c r="E14" s="282"/>
      <c r="F14" s="282"/>
      <c r="H14" s="283"/>
      <c r="I14" s="283"/>
      <c r="J14" s="283"/>
      <c r="K14" s="283"/>
    </row>
    <row r="15" spans="1:11" ht="25" customHeight="1">
      <c r="A15" s="221"/>
      <c r="B15" s="224"/>
      <c r="C15" s="224"/>
      <c r="D15" s="224"/>
      <c r="E15" s="223"/>
    </row>
    <row r="16" spans="1:11" ht="17.149999999999999" customHeight="1">
      <c r="B16" s="282" t="str">
        <f>VLOOKUP(Start!$C$3,'X_DE-EN'!S9:T10,2,FALSE)</f>
        <v>Klicken Sie auf "Export in Excel-Datei" und speichern Sie die Datei auf Ihrem Computer.</v>
      </c>
      <c r="C16" s="282"/>
      <c r="D16" s="282"/>
      <c r="E16" s="282"/>
      <c r="F16" s="282"/>
      <c r="H16" s="283"/>
      <c r="I16" s="283"/>
      <c r="J16" s="283"/>
      <c r="K16" s="283"/>
    </row>
    <row r="17" spans="1:11" ht="17.149999999999999" customHeight="1">
      <c r="B17" s="282"/>
      <c r="C17" s="282"/>
      <c r="D17" s="282"/>
      <c r="E17" s="282"/>
      <c r="F17" s="282"/>
      <c r="H17" s="283"/>
      <c r="I17" s="283"/>
      <c r="J17" s="283"/>
      <c r="K17" s="283"/>
    </row>
    <row r="18" spans="1:11" ht="25" customHeight="1">
      <c r="B18" s="223"/>
      <c r="C18" s="223"/>
      <c r="D18" s="223"/>
      <c r="E18" s="223"/>
    </row>
    <row r="19" spans="1:11" ht="17.149999999999999" customHeight="1">
      <c r="B19" s="282" t="str">
        <f>VLOOKUP(Start!$C$3,'X_DE-EN'!S11:T12,2,FALSE)</f>
        <v>Öffnen Sie nun die heruntergeladene Excel-Datei.</v>
      </c>
      <c r="C19" s="282"/>
      <c r="D19" s="282"/>
      <c r="E19" s="282"/>
      <c r="F19" s="282"/>
      <c r="H19" s="284"/>
      <c r="I19" s="284"/>
      <c r="J19" s="284"/>
      <c r="K19" s="284"/>
    </row>
    <row r="20" spans="1:11" ht="17.149999999999999" customHeight="1">
      <c r="A20" s="225"/>
      <c r="B20" s="282"/>
      <c r="C20" s="282"/>
      <c r="D20" s="282"/>
      <c r="E20" s="282"/>
      <c r="F20" s="282"/>
      <c r="H20" s="284"/>
      <c r="I20" s="284"/>
      <c r="J20" s="284"/>
      <c r="K20" s="284"/>
    </row>
    <row r="21" spans="1:11" ht="25" customHeight="1">
      <c r="B21" s="223"/>
      <c r="C21" s="75"/>
      <c r="D21" s="223"/>
      <c r="E21" s="223"/>
    </row>
    <row r="22" spans="1:11" ht="17.149999999999999" customHeight="1">
      <c r="B22" s="282" t="str">
        <f>VLOOKUP(Start!$C$3,'X_DE-EN'!S13:T14,2,FALSE)</f>
        <v>Wählen Sie in der heruntergeladenen Excel die ersten vier Spalten (A-D) aus und kopieren Sie die Inhalte (Matrikel-Nr., Studis-ID, Nachname, Vorname).</v>
      </c>
      <c r="C22" s="282"/>
      <c r="D22" s="282"/>
      <c r="E22" s="282"/>
      <c r="F22" s="282"/>
      <c r="H22" s="283"/>
      <c r="I22" s="283"/>
      <c r="J22" s="283"/>
      <c r="K22" s="283"/>
    </row>
    <row r="23" spans="1:11" ht="17.149999999999999" customHeight="1">
      <c r="B23" s="282"/>
      <c r="C23" s="282"/>
      <c r="D23" s="282"/>
      <c r="E23" s="282"/>
      <c r="F23" s="282"/>
      <c r="H23" s="283"/>
      <c r="I23" s="283"/>
      <c r="J23" s="283"/>
      <c r="K23" s="283"/>
    </row>
    <row r="24" spans="1:11" ht="25" customHeight="1">
      <c r="B24" s="223"/>
      <c r="C24" s="75"/>
      <c r="D24" s="223"/>
      <c r="E24" s="223"/>
    </row>
    <row r="25" spans="1:11" ht="17.149999999999999" customHeight="1">
      <c r="B25" s="282" t="str">
        <f>VLOOKUP(Start!$C$3,'X_DE-EN'!S15:T16,2,FALSE)</f>
        <v xml:space="preserve">Aktivieren Sie im Blatt "Steps 3+4" die Zelle B15 (blau hinterlegt) und fügen Sie die Inhalte ein. </v>
      </c>
      <c r="C25" s="282"/>
      <c r="D25" s="282"/>
      <c r="E25" s="282"/>
      <c r="F25" s="282"/>
      <c r="H25" s="284"/>
      <c r="I25" s="284"/>
      <c r="J25" s="284"/>
      <c r="K25" s="284"/>
    </row>
    <row r="26" spans="1:11" ht="17.149999999999999" customHeight="1">
      <c r="B26" s="282"/>
      <c r="C26" s="282"/>
      <c r="D26" s="282"/>
      <c r="E26" s="282"/>
      <c r="F26" s="282"/>
      <c r="H26" s="284"/>
      <c r="I26" s="284"/>
      <c r="J26" s="284"/>
      <c r="K26" s="284"/>
    </row>
    <row r="27" spans="1:11" ht="13">
      <c r="A27" s="225"/>
      <c r="B27" s="226"/>
      <c r="C27" s="225"/>
      <c r="D27" s="225"/>
    </row>
    <row r="28" spans="1:11" ht="13">
      <c r="A28" s="225"/>
      <c r="B28" s="227"/>
      <c r="C28" s="225"/>
      <c r="D28" s="225"/>
      <c r="H28" s="283"/>
      <c r="I28" s="283"/>
      <c r="J28" s="283"/>
      <c r="K28" s="283"/>
    </row>
    <row r="29" spans="1:11">
      <c r="H29" s="283"/>
      <c r="I29" s="283"/>
      <c r="J29" s="283"/>
      <c r="K29" s="283"/>
    </row>
    <row r="30" spans="1:11" ht="14">
      <c r="A30" s="41"/>
      <c r="G30" s="41"/>
    </row>
    <row r="31" spans="1:11" ht="14">
      <c r="A31" s="41"/>
      <c r="G31" s="41"/>
    </row>
    <row r="32" spans="1:11" ht="14">
      <c r="A32" s="41"/>
      <c r="G32" s="41"/>
    </row>
    <row r="33" spans="1:7" ht="14">
      <c r="A33" s="41"/>
      <c r="G33" s="41"/>
    </row>
    <row r="34" spans="1:7" ht="14">
      <c r="A34" s="41"/>
      <c r="G34" s="41"/>
    </row>
    <row r="35" spans="1:7" ht="14">
      <c r="A35" s="41"/>
      <c r="G35" s="41"/>
    </row>
    <row r="36" spans="1:7" ht="14">
      <c r="A36" s="41"/>
      <c r="C36" s="38"/>
      <c r="G36" s="41"/>
    </row>
    <row r="37" spans="1:7" ht="14">
      <c r="G37" s="41"/>
    </row>
    <row r="38" spans="1:7">
      <c r="A38" s="152" t="str">
        <f>VLOOKUP(Start!$C$3,'X_DE-EN'!S19:T20,2,FALSE)</f>
        <v>Schritte 3 + 4</v>
      </c>
      <c r="G38" s="228"/>
    </row>
    <row r="39" spans="1:7">
      <c r="C39" s="38"/>
    </row>
    <row r="40" spans="1:7" ht="12.75" customHeight="1">
      <c r="C40" s="229"/>
    </row>
  </sheetData>
  <sheetProtection algorithmName="SHA-512" hashValue="zI6OEhj10GJdajNj4sJlGLAB9xJXsssnx5BVQtSOJ2gso+CI7pna/X6bxH4ojDvCK+SjldvukIs2beGC2lUQOQ==" saltValue="egj4SR6VBBxUzzVx604MFw==" spinCount="100000" sheet="1" objects="1" scenarios="1" selectLockedCells="1" selectUnlockedCells="1"/>
  <mergeCells count="14">
    <mergeCell ref="B25:F26"/>
    <mergeCell ref="H22:K23"/>
    <mergeCell ref="H25:K26"/>
    <mergeCell ref="H28:K29"/>
    <mergeCell ref="H7:K8"/>
    <mergeCell ref="H10:K11"/>
    <mergeCell ref="H13:K14"/>
    <mergeCell ref="H16:K17"/>
    <mergeCell ref="H19:K20"/>
    <mergeCell ref="B10:F11"/>
    <mergeCell ref="B13:F14"/>
    <mergeCell ref="B16:F17"/>
    <mergeCell ref="B19:F20"/>
    <mergeCell ref="B22:F23"/>
  </mergeCells>
  <pageMargins left="0.51181102362204722" right="0.51181102362204722" top="0.70866141732283472" bottom="0.70866141732283472" header="0" footer="0"/>
  <pageSetup paperSize="9" orientation="landscape" r:id="rId1"/>
  <headerFooter>
    <oddHeader xml:space="preserve">&amp;C </oddHeader>
    <oddFooter xml:space="preserve">&amp;C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32EE1-41CB-41DB-B79A-5C401CD0A481}">
  <sheetPr codeName="Sheet4"/>
  <dimension ref="A1:G122"/>
  <sheetViews>
    <sheetView topLeftCell="A121" workbookViewId="0">
      <selection activeCell="A16" sqref="A16"/>
    </sheetView>
  </sheetViews>
  <sheetFormatPr baseColWidth="10" defaultColWidth="8.7265625" defaultRowHeight="14.5"/>
  <cols>
    <col min="1" max="1" width="19" bestFit="1" customWidth="1"/>
    <col min="2" max="2" width="24.81640625" bestFit="1" customWidth="1"/>
    <col min="3" max="3" width="13.54296875" bestFit="1" customWidth="1"/>
    <col min="4" max="4" width="14.7265625" bestFit="1" customWidth="1"/>
    <col min="7" max="7" width="11.81640625" customWidth="1"/>
  </cols>
  <sheetData>
    <row r="1" spans="1:7">
      <c r="A1" t="s">
        <v>5</v>
      </c>
      <c r="B1" t="s">
        <v>6</v>
      </c>
      <c r="C1" t="s">
        <v>7</v>
      </c>
      <c r="D1" t="s">
        <v>8</v>
      </c>
      <c r="E1" t="s">
        <v>9</v>
      </c>
      <c r="F1" t="s">
        <v>10</v>
      </c>
      <c r="G1" t="s">
        <v>11</v>
      </c>
    </row>
    <row r="2" spans="1:7">
      <c r="A2" t="s">
        <v>12</v>
      </c>
      <c r="B2" t="s">
        <v>13</v>
      </c>
      <c r="C2">
        <v>17.901575088500977</v>
      </c>
      <c r="D2">
        <v>128.75276184082031</v>
      </c>
      <c r="E2">
        <v>310.16119384765625</v>
      </c>
      <c r="F2">
        <v>321.00827026367188</v>
      </c>
      <c r="G2" t="b">
        <v>0</v>
      </c>
    </row>
    <row r="3" spans="1:7">
      <c r="A3" t="s">
        <v>12</v>
      </c>
      <c r="B3" t="s">
        <v>14</v>
      </c>
      <c r="C3">
        <v>552.69049072265625</v>
      </c>
      <c r="D3">
        <v>353.03103637695313</v>
      </c>
      <c r="E3">
        <v>0.11795275658369064</v>
      </c>
      <c r="F3">
        <v>0.81999999284744263</v>
      </c>
      <c r="G3" t="b">
        <v>0</v>
      </c>
    </row>
    <row r="4" spans="1:7">
      <c r="A4" t="s">
        <v>12</v>
      </c>
      <c r="B4" t="s">
        <v>15</v>
      </c>
      <c r="C4">
        <v>4.6174802780151367</v>
      </c>
      <c r="D4">
        <v>18.57708740234375</v>
      </c>
      <c r="E4">
        <v>27.692205429077148</v>
      </c>
      <c r="F4">
        <v>27.469684600830078</v>
      </c>
      <c r="G4" t="b">
        <v>0</v>
      </c>
    </row>
    <row r="5" spans="1:7">
      <c r="A5" t="s">
        <v>12</v>
      </c>
      <c r="B5" t="s">
        <v>16</v>
      </c>
      <c r="C5">
        <v>229.71693420410156</v>
      </c>
      <c r="D5">
        <v>131.89952087402344</v>
      </c>
      <c r="E5">
        <v>12.928976058959961</v>
      </c>
      <c r="F5">
        <v>12.755905151367188</v>
      </c>
      <c r="G5" t="b">
        <v>0</v>
      </c>
    </row>
    <row r="6" spans="1:7">
      <c r="A6" t="s">
        <v>12</v>
      </c>
      <c r="B6" t="s">
        <v>17</v>
      </c>
      <c r="C6">
        <v>229.71685791015625</v>
      </c>
      <c r="D6">
        <v>420.07684326171875</v>
      </c>
      <c r="E6">
        <v>12.755905151367188</v>
      </c>
      <c r="F6">
        <v>12.505905151367188</v>
      </c>
      <c r="G6" t="b">
        <v>0</v>
      </c>
    </row>
    <row r="7" spans="1:7">
      <c r="A7" t="s">
        <v>12</v>
      </c>
      <c r="B7" t="s">
        <v>18</v>
      </c>
      <c r="C7">
        <v>330.55291748046875</v>
      </c>
      <c r="D7">
        <v>249.82504272460938</v>
      </c>
      <c r="E7">
        <v>12.755905151367188</v>
      </c>
      <c r="F7">
        <v>13.009763717651367</v>
      </c>
      <c r="G7" t="b">
        <v>0</v>
      </c>
    </row>
    <row r="8" spans="1:7">
      <c r="A8" t="s">
        <v>12</v>
      </c>
      <c r="B8" t="s">
        <v>19</v>
      </c>
      <c r="C8">
        <v>304.2855224609375</v>
      </c>
      <c r="D8">
        <v>365.1685791015625</v>
      </c>
      <c r="E8">
        <v>12.84425163269043</v>
      </c>
      <c r="F8">
        <v>12.259763717651367</v>
      </c>
      <c r="G8" t="b">
        <v>0</v>
      </c>
    </row>
    <row r="9" spans="1:7">
      <c r="A9" t="s">
        <v>12</v>
      </c>
      <c r="B9" t="s">
        <v>20</v>
      </c>
      <c r="C9">
        <v>330.552978515625</v>
      </c>
      <c r="D9">
        <v>303.1392822265625</v>
      </c>
      <c r="E9">
        <v>12.621810913085938</v>
      </c>
      <c r="F9">
        <v>12.755905151367188</v>
      </c>
      <c r="G9" t="b">
        <v>0</v>
      </c>
    </row>
    <row r="10" spans="1:7">
      <c r="A10" t="s">
        <v>12</v>
      </c>
      <c r="B10" t="s">
        <v>21</v>
      </c>
      <c r="C10">
        <v>303.5355224609375</v>
      </c>
      <c r="D10">
        <v>189.60260009765625</v>
      </c>
      <c r="E10">
        <v>13.005905151367188</v>
      </c>
      <c r="F10">
        <v>13.009763717651367</v>
      </c>
      <c r="G10" t="b">
        <v>0</v>
      </c>
    </row>
    <row r="11" spans="1:7">
      <c r="A11" t="s">
        <v>12</v>
      </c>
      <c r="B11" t="s">
        <v>22</v>
      </c>
      <c r="C11">
        <v>169.25857543945313</v>
      </c>
      <c r="D11">
        <v>125.23110198974609</v>
      </c>
      <c r="E11">
        <v>8.1017322540283203</v>
      </c>
      <c r="F11">
        <v>8.648188591003418</v>
      </c>
      <c r="G11" t="b">
        <v>0</v>
      </c>
    </row>
    <row r="12" spans="1:7">
      <c r="A12" t="s">
        <v>12</v>
      </c>
      <c r="B12" t="s">
        <v>23</v>
      </c>
      <c r="C12">
        <v>169.2586669921875</v>
      </c>
      <c r="D12">
        <v>434.46646118164063</v>
      </c>
      <c r="E12">
        <v>8.253936767578125</v>
      </c>
      <c r="F12">
        <v>8.253936767578125</v>
      </c>
      <c r="G12" t="b">
        <v>0</v>
      </c>
    </row>
    <row r="13" spans="1:7">
      <c r="A13" t="s">
        <v>12</v>
      </c>
      <c r="B13" t="s">
        <v>24</v>
      </c>
      <c r="C13">
        <v>0</v>
      </c>
      <c r="D13">
        <v>121.51268005371094</v>
      </c>
      <c r="E13">
        <v>324.53668212890625</v>
      </c>
      <c r="F13">
        <v>168.68952941894531</v>
      </c>
      <c r="G13" t="b">
        <v>0</v>
      </c>
    </row>
    <row r="14" spans="1:7">
      <c r="A14" t="s">
        <v>12</v>
      </c>
      <c r="B14" t="s">
        <v>25</v>
      </c>
      <c r="C14">
        <v>50.127872467041016</v>
      </c>
      <c r="D14">
        <v>151.73637390136719</v>
      </c>
      <c r="E14">
        <v>263.79669189453125</v>
      </c>
      <c r="F14">
        <v>262.39376831054688</v>
      </c>
      <c r="G14" t="b">
        <v>0</v>
      </c>
    </row>
    <row r="15" spans="1:7">
      <c r="A15" t="s">
        <v>12</v>
      </c>
      <c r="B15" t="s">
        <v>26</v>
      </c>
      <c r="C15">
        <v>76.742912292480469</v>
      </c>
      <c r="D15">
        <v>228.15693664550781</v>
      </c>
      <c r="E15">
        <v>20.25</v>
      </c>
      <c r="F15">
        <v>208.830322265625</v>
      </c>
      <c r="G15" t="b">
        <v>0</v>
      </c>
    </row>
    <row r="16" spans="1:7">
      <c r="A16" t="s">
        <v>12</v>
      </c>
      <c r="B16" t="s">
        <v>27</v>
      </c>
      <c r="C16">
        <v>75.062202453613281</v>
      </c>
      <c r="D16">
        <v>253.49038696289063</v>
      </c>
      <c r="E16">
        <v>26.416614532470703</v>
      </c>
      <c r="F16">
        <v>212.19197082519531</v>
      </c>
      <c r="G16" t="b">
        <v>0</v>
      </c>
    </row>
    <row r="17" spans="1:7">
      <c r="A17" t="s">
        <v>12</v>
      </c>
      <c r="B17" t="s">
        <v>28</v>
      </c>
      <c r="C17">
        <v>95.975509643554688</v>
      </c>
      <c r="D17">
        <v>283.26898193359375</v>
      </c>
      <c r="E17">
        <v>0</v>
      </c>
      <c r="F17">
        <v>161.11528015136719</v>
      </c>
      <c r="G17" t="b">
        <v>0</v>
      </c>
    </row>
    <row r="18" spans="1:7">
      <c r="A18" t="s">
        <v>12</v>
      </c>
      <c r="B18" t="s">
        <v>29</v>
      </c>
      <c r="C18">
        <v>75.062202453613281</v>
      </c>
      <c r="D18">
        <v>285.72503662109375</v>
      </c>
      <c r="E18">
        <v>61.732521057128906</v>
      </c>
      <c r="F18">
        <v>212.19197082519531</v>
      </c>
      <c r="G18" t="b">
        <v>0</v>
      </c>
    </row>
    <row r="19" spans="1:7">
      <c r="A19" t="s">
        <v>12</v>
      </c>
      <c r="B19" t="s">
        <v>30</v>
      </c>
      <c r="C19">
        <v>316.5452880859375</v>
      </c>
      <c r="D19">
        <v>371.179931640625</v>
      </c>
      <c r="E19">
        <v>56.442913055419922</v>
      </c>
      <c r="F19">
        <v>264.56912231445313</v>
      </c>
      <c r="G19" t="b">
        <v>0</v>
      </c>
    </row>
    <row r="20" spans="1:7">
      <c r="A20" t="s">
        <v>12</v>
      </c>
      <c r="B20" t="s">
        <v>31</v>
      </c>
      <c r="C20">
        <v>314.42669677734375</v>
      </c>
      <c r="D20">
        <v>140.06268310546875</v>
      </c>
      <c r="E20">
        <v>57.171180725097656</v>
      </c>
      <c r="F20">
        <v>265.47708129882813</v>
      </c>
      <c r="G20" t="b">
        <v>0</v>
      </c>
    </row>
    <row r="21" spans="1:7">
      <c r="A21" t="s">
        <v>12</v>
      </c>
      <c r="B21" t="s">
        <v>32</v>
      </c>
      <c r="C21">
        <v>343.30999755859375</v>
      </c>
      <c r="D21">
        <v>293.44064331054688</v>
      </c>
      <c r="E21">
        <v>56.970706939697266</v>
      </c>
      <c r="F21">
        <v>268.9150390625</v>
      </c>
      <c r="G21" t="b">
        <v>0</v>
      </c>
    </row>
    <row r="22" spans="1:7">
      <c r="A22" t="s">
        <v>12</v>
      </c>
      <c r="B22" t="s">
        <v>33</v>
      </c>
      <c r="C22">
        <v>240.89141845703125</v>
      </c>
      <c r="D22">
        <v>63.509132385253906</v>
      </c>
      <c r="E22">
        <v>69.942359924316406</v>
      </c>
      <c r="F22">
        <v>245.99330139160156</v>
      </c>
      <c r="G22" t="b">
        <v>0</v>
      </c>
    </row>
    <row r="23" spans="1:7">
      <c r="A23" t="s">
        <v>12</v>
      </c>
      <c r="B23" t="s">
        <v>34</v>
      </c>
      <c r="C23">
        <v>224.26701354980469</v>
      </c>
      <c r="D23">
        <v>51.32763671875</v>
      </c>
      <c r="E23">
        <v>22.901260375976563</v>
      </c>
      <c r="F23">
        <v>33.594959259033203</v>
      </c>
      <c r="G23" t="b">
        <v>0</v>
      </c>
    </row>
    <row r="24" spans="1:7">
      <c r="A24" t="s">
        <v>12</v>
      </c>
      <c r="B24" t="s">
        <v>35</v>
      </c>
      <c r="C24">
        <v>116.10543060302734</v>
      </c>
      <c r="D24">
        <v>36.890789031982422</v>
      </c>
      <c r="E24">
        <v>14.17322826385498</v>
      </c>
      <c r="F24">
        <v>14.42322826385498</v>
      </c>
      <c r="G24" t="b">
        <v>0</v>
      </c>
    </row>
    <row r="25" spans="1:7">
      <c r="A25" t="s">
        <v>12</v>
      </c>
      <c r="B25" t="s">
        <v>36</v>
      </c>
      <c r="C25">
        <v>212.00755310058594</v>
      </c>
      <c r="D25">
        <v>52.477321624755859</v>
      </c>
      <c r="E25">
        <v>14.39614200592041</v>
      </c>
      <c r="F25">
        <v>14.42322826385498</v>
      </c>
      <c r="G25" t="b">
        <v>0</v>
      </c>
    </row>
    <row r="26" spans="1:7">
      <c r="A26" t="s">
        <v>12</v>
      </c>
      <c r="B26" t="s">
        <v>37</v>
      </c>
      <c r="C26">
        <v>343.56228637695313</v>
      </c>
      <c r="D26">
        <v>217.65975952148438</v>
      </c>
      <c r="E26">
        <v>56.629528045654297</v>
      </c>
      <c r="F26">
        <v>267.6552734375</v>
      </c>
      <c r="G26" t="b">
        <v>0</v>
      </c>
    </row>
    <row r="27" spans="1:7">
      <c r="A27" t="s">
        <v>12</v>
      </c>
      <c r="B27" t="s">
        <v>38</v>
      </c>
      <c r="C27">
        <v>240.60464477539063</v>
      </c>
      <c r="D27">
        <v>431.25140380859375</v>
      </c>
      <c r="E27">
        <v>76.285118103027344</v>
      </c>
      <c r="F27">
        <v>257.96087646484375</v>
      </c>
      <c r="G27" t="b">
        <v>0</v>
      </c>
    </row>
    <row r="28" spans="1:7">
      <c r="A28" t="s">
        <v>12</v>
      </c>
      <c r="B28" t="s">
        <v>39</v>
      </c>
      <c r="C28">
        <v>579.5855712890625</v>
      </c>
      <c r="D28">
        <v>485.75009155273438</v>
      </c>
      <c r="E28">
        <v>27.846456527709961</v>
      </c>
      <c r="F28">
        <v>85.53936767578125</v>
      </c>
      <c r="G28" t="b">
        <v>0</v>
      </c>
    </row>
    <row r="29" spans="1:7">
      <c r="A29" t="s">
        <v>12</v>
      </c>
      <c r="B29" t="s">
        <v>40</v>
      </c>
      <c r="C29">
        <v>582.62506103515625</v>
      </c>
      <c r="D29">
        <v>6.6249604225158691</v>
      </c>
      <c r="E29">
        <v>66.196853637695313</v>
      </c>
      <c r="F29">
        <v>85.03936767578125</v>
      </c>
      <c r="G29" t="b">
        <v>0</v>
      </c>
    </row>
    <row r="30" spans="1:7">
      <c r="A30" t="s">
        <v>12</v>
      </c>
      <c r="B30" t="s">
        <v>41</v>
      </c>
      <c r="C30">
        <v>34</v>
      </c>
      <c r="D30">
        <v>32.5</v>
      </c>
      <c r="E30">
        <v>17</v>
      </c>
      <c r="F30">
        <v>80.5</v>
      </c>
      <c r="G30" t="b">
        <v>0</v>
      </c>
    </row>
    <row r="31" spans="1:7">
      <c r="A31" t="s">
        <v>42</v>
      </c>
      <c r="B31" t="s">
        <v>43</v>
      </c>
      <c r="C31">
        <v>0</v>
      </c>
      <c r="D31">
        <v>-7.8740158642176539E-5</v>
      </c>
      <c r="E31">
        <v>54.000080108642578</v>
      </c>
      <c r="F31">
        <v>41.299999237060547</v>
      </c>
      <c r="G31" t="b">
        <v>0</v>
      </c>
    </row>
    <row r="32" spans="1:7">
      <c r="A32" t="s">
        <v>42</v>
      </c>
      <c r="B32" t="s">
        <v>44</v>
      </c>
      <c r="C32">
        <v>199.68519592285156</v>
      </c>
      <c r="D32">
        <v>53.830631256103516</v>
      </c>
      <c r="E32">
        <v>0</v>
      </c>
      <c r="F32">
        <v>125.84078979492188</v>
      </c>
      <c r="G32" t="b">
        <v>0</v>
      </c>
    </row>
    <row r="33" spans="1:7">
      <c r="A33" t="s">
        <v>42</v>
      </c>
      <c r="B33" t="s">
        <v>45</v>
      </c>
      <c r="C33">
        <v>299.40646362304688</v>
      </c>
      <c r="D33">
        <v>53.830631256103516</v>
      </c>
      <c r="E33">
        <v>0</v>
      </c>
      <c r="F33">
        <v>22.878740310668945</v>
      </c>
      <c r="G33" t="b">
        <v>0</v>
      </c>
    </row>
    <row r="34" spans="1:7">
      <c r="A34" t="s">
        <v>42</v>
      </c>
      <c r="B34" t="s">
        <v>46</v>
      </c>
      <c r="C34">
        <v>322.552978515625</v>
      </c>
      <c r="D34">
        <v>53.830631256103516</v>
      </c>
      <c r="E34">
        <v>0</v>
      </c>
      <c r="F34">
        <v>0</v>
      </c>
      <c r="G34" t="b">
        <v>0</v>
      </c>
    </row>
    <row r="35" spans="1:7">
      <c r="A35" t="s">
        <v>42</v>
      </c>
      <c r="B35" t="s">
        <v>47</v>
      </c>
      <c r="C35">
        <v>321.7608642578125</v>
      </c>
      <c r="D35">
        <v>53.830631256103516</v>
      </c>
      <c r="E35">
        <v>0</v>
      </c>
      <c r="F35">
        <v>0.11023622006177902</v>
      </c>
      <c r="G35" t="b">
        <v>0</v>
      </c>
    </row>
    <row r="36" spans="1:7">
      <c r="A36" t="s">
        <v>42</v>
      </c>
      <c r="B36" t="s">
        <v>48</v>
      </c>
      <c r="C36">
        <v>65.782516479492188</v>
      </c>
      <c r="D36">
        <v>352.46725463867188</v>
      </c>
      <c r="E36">
        <v>36.600395202636719</v>
      </c>
      <c r="F36">
        <v>147.40158081054688</v>
      </c>
      <c r="G36" t="b">
        <v>0</v>
      </c>
    </row>
    <row r="37" spans="1:7">
      <c r="A37" t="s">
        <v>42</v>
      </c>
      <c r="B37" t="s">
        <v>49</v>
      </c>
      <c r="C37">
        <v>67.532516479492188</v>
      </c>
      <c r="D37">
        <v>295.61221313476563</v>
      </c>
      <c r="E37">
        <v>25.511810302734375</v>
      </c>
      <c r="F37">
        <v>147.65158081054688</v>
      </c>
      <c r="G37" t="b">
        <v>0</v>
      </c>
    </row>
    <row r="38" spans="1:7">
      <c r="A38" t="s">
        <v>42</v>
      </c>
      <c r="B38" t="s">
        <v>50</v>
      </c>
      <c r="C38">
        <v>66.532279968261719</v>
      </c>
      <c r="D38">
        <v>418.4207763671875</v>
      </c>
      <c r="E38">
        <v>37.350395202636719</v>
      </c>
      <c r="F38">
        <v>147.15158081054688</v>
      </c>
      <c r="G38" t="b">
        <v>0</v>
      </c>
    </row>
    <row r="39" spans="1:7">
      <c r="A39" t="s">
        <v>42</v>
      </c>
      <c r="B39" t="s">
        <v>51</v>
      </c>
      <c r="C39">
        <v>67.282127380371094</v>
      </c>
      <c r="D39">
        <v>239.77030944824219</v>
      </c>
      <c r="E39">
        <v>24.979684829711914</v>
      </c>
      <c r="F39">
        <v>147.40158081054688</v>
      </c>
      <c r="G39" t="b">
        <v>0</v>
      </c>
    </row>
    <row r="40" spans="1:7">
      <c r="A40" t="s">
        <v>42</v>
      </c>
      <c r="B40" t="s">
        <v>52</v>
      </c>
      <c r="C40">
        <v>69.032279968261719</v>
      </c>
      <c r="D40">
        <v>487.32904052734375</v>
      </c>
      <c r="E40">
        <v>68.281494140625</v>
      </c>
      <c r="F40">
        <v>147.15158081054688</v>
      </c>
      <c r="G40" t="b">
        <v>0</v>
      </c>
    </row>
    <row r="41" spans="1:7">
      <c r="A41" t="s">
        <v>42</v>
      </c>
      <c r="B41" t="s">
        <v>53</v>
      </c>
      <c r="C41">
        <v>269.17086791992188</v>
      </c>
      <c r="D41">
        <v>240.98149108886719</v>
      </c>
      <c r="E41">
        <v>25.511810302734375</v>
      </c>
      <c r="F41">
        <v>149.23622131347656</v>
      </c>
      <c r="G41" t="b">
        <v>0</v>
      </c>
    </row>
    <row r="42" spans="1:7">
      <c r="A42" t="s">
        <v>42</v>
      </c>
      <c r="B42" t="s">
        <v>54</v>
      </c>
      <c r="C42">
        <v>269.17086791992188</v>
      </c>
      <c r="D42">
        <v>296.33709716796875</v>
      </c>
      <c r="E42">
        <v>25.511810302734375</v>
      </c>
      <c r="F42">
        <v>149.98622131347656</v>
      </c>
      <c r="G42" t="b">
        <v>0</v>
      </c>
    </row>
    <row r="43" spans="1:7">
      <c r="A43" t="s">
        <v>42</v>
      </c>
      <c r="B43" t="s">
        <v>55</v>
      </c>
      <c r="C43">
        <v>269.17086791992188</v>
      </c>
      <c r="D43">
        <v>418.59552001953125</v>
      </c>
      <c r="E43">
        <v>36.850395202636719</v>
      </c>
      <c r="F43">
        <v>149.98622131347656</v>
      </c>
      <c r="G43" t="b">
        <v>0</v>
      </c>
    </row>
    <row r="44" spans="1:7">
      <c r="A44" t="s">
        <v>42</v>
      </c>
      <c r="B44" t="s">
        <v>56</v>
      </c>
      <c r="C44">
        <v>269.42086791992188</v>
      </c>
      <c r="D44">
        <v>351.92022705078125</v>
      </c>
      <c r="E44">
        <v>36.600395202636719</v>
      </c>
      <c r="F44">
        <v>149.73622131347656</v>
      </c>
      <c r="G44" t="b">
        <v>0</v>
      </c>
    </row>
    <row r="45" spans="1:7">
      <c r="A45" t="s">
        <v>42</v>
      </c>
      <c r="B45" t="s">
        <v>57</v>
      </c>
      <c r="C45">
        <v>455.2169189453125</v>
      </c>
      <c r="D45">
        <v>239.98165893554688</v>
      </c>
      <c r="E45">
        <v>25.511810302734375</v>
      </c>
      <c r="F45">
        <v>144.56692504882813</v>
      </c>
      <c r="G45" t="b">
        <v>0</v>
      </c>
    </row>
    <row r="46" spans="1:7">
      <c r="A46" t="s">
        <v>42</v>
      </c>
      <c r="B46" t="s">
        <v>58</v>
      </c>
      <c r="C46">
        <v>455.46685791015625</v>
      </c>
      <c r="D46">
        <v>296.20504760742188</v>
      </c>
      <c r="E46">
        <v>25.511810302734375</v>
      </c>
      <c r="F46">
        <v>144.31692504882813</v>
      </c>
      <c r="G46" t="b">
        <v>0</v>
      </c>
    </row>
    <row r="47" spans="1:7">
      <c r="A47" t="s">
        <v>42</v>
      </c>
      <c r="B47" t="s">
        <v>59</v>
      </c>
      <c r="C47">
        <v>455.271484375</v>
      </c>
      <c r="D47">
        <v>352.4207763671875</v>
      </c>
      <c r="E47">
        <v>36.600395202636719</v>
      </c>
      <c r="F47">
        <v>144.56692504882813</v>
      </c>
      <c r="G47" t="b">
        <v>0</v>
      </c>
    </row>
    <row r="48" spans="1:7">
      <c r="A48" t="s">
        <v>42</v>
      </c>
      <c r="B48" t="s">
        <v>60</v>
      </c>
      <c r="C48">
        <v>543.9373779296875</v>
      </c>
      <c r="D48">
        <v>0</v>
      </c>
      <c r="E48">
        <v>54</v>
      </c>
      <c r="F48">
        <v>134.81259155273438</v>
      </c>
      <c r="G48" t="b">
        <v>0</v>
      </c>
    </row>
    <row r="49" spans="1:7">
      <c r="A49" t="s">
        <v>42</v>
      </c>
      <c r="B49" t="s">
        <v>61</v>
      </c>
      <c r="C49">
        <v>441.76779174804688</v>
      </c>
      <c r="D49">
        <v>0</v>
      </c>
      <c r="E49">
        <v>54</v>
      </c>
      <c r="F49">
        <v>134.41621398925781</v>
      </c>
      <c r="G49" t="b">
        <v>0</v>
      </c>
    </row>
    <row r="50" spans="1:7">
      <c r="A50" t="s">
        <v>42</v>
      </c>
      <c r="B50" t="s">
        <v>62</v>
      </c>
      <c r="C50">
        <v>220.70298767089844</v>
      </c>
      <c r="D50">
        <v>0</v>
      </c>
      <c r="E50">
        <v>54</v>
      </c>
      <c r="F50">
        <v>133.83558654785156</v>
      </c>
      <c r="G50" t="b">
        <v>0</v>
      </c>
    </row>
    <row r="51" spans="1:7">
      <c r="A51" t="s">
        <v>42</v>
      </c>
      <c r="B51" t="s">
        <v>63</v>
      </c>
      <c r="C51">
        <v>331.2994384765625</v>
      </c>
      <c r="D51">
        <v>0</v>
      </c>
      <c r="E51">
        <v>54</v>
      </c>
      <c r="F51">
        <v>133.71464538574219</v>
      </c>
      <c r="G51" t="b">
        <v>0</v>
      </c>
    </row>
    <row r="52" spans="1:7">
      <c r="A52" t="s">
        <v>42</v>
      </c>
      <c r="B52" t="s">
        <v>64</v>
      </c>
      <c r="C52">
        <v>0</v>
      </c>
      <c r="D52">
        <v>-7.8740158642176539E-5</v>
      </c>
      <c r="E52">
        <v>53.830631256103516</v>
      </c>
      <c r="F52">
        <v>133.48881530761719</v>
      </c>
      <c r="G52" t="b">
        <v>0</v>
      </c>
    </row>
    <row r="53" spans="1:7">
      <c r="A53" t="s">
        <v>42</v>
      </c>
      <c r="B53" t="s">
        <v>65</v>
      </c>
      <c r="C53">
        <v>220.60322570800781</v>
      </c>
      <c r="D53">
        <v>299.92196655273438</v>
      </c>
      <c r="E53">
        <v>14.17322826385498</v>
      </c>
      <c r="F53">
        <v>15.020000457763672</v>
      </c>
      <c r="G53" t="b">
        <v>0</v>
      </c>
    </row>
    <row r="54" spans="1:7">
      <c r="A54" t="s">
        <v>42</v>
      </c>
      <c r="B54" t="s">
        <v>66</v>
      </c>
      <c r="C54">
        <v>219.60322570800781</v>
      </c>
      <c r="D54">
        <v>244.64463806152344</v>
      </c>
      <c r="E54">
        <v>13.92322826385498</v>
      </c>
      <c r="F54">
        <v>15.270000457763672</v>
      </c>
      <c r="G54" t="b">
        <v>0</v>
      </c>
    </row>
    <row r="55" spans="1:7">
      <c r="A55" t="s">
        <v>42</v>
      </c>
      <c r="B55" t="s">
        <v>15</v>
      </c>
      <c r="C55">
        <v>424.49212646484375</v>
      </c>
      <c r="D55">
        <v>356.40875244140625</v>
      </c>
      <c r="E55">
        <v>14.009369850158691</v>
      </c>
      <c r="F55">
        <v>14.31834602355957</v>
      </c>
      <c r="G55" t="b">
        <v>0</v>
      </c>
    </row>
    <row r="56" spans="1:7">
      <c r="A56" t="s">
        <v>42</v>
      </c>
      <c r="B56" t="s">
        <v>67</v>
      </c>
      <c r="C56">
        <v>424.49212646484375</v>
      </c>
      <c r="D56">
        <v>423.08819580078125</v>
      </c>
      <c r="E56">
        <v>13.407086372375488</v>
      </c>
      <c r="F56">
        <v>14.81834602355957</v>
      </c>
      <c r="G56" t="b">
        <v>0</v>
      </c>
    </row>
    <row r="57" spans="1:7">
      <c r="A57" t="s">
        <v>42</v>
      </c>
      <c r="B57" t="s">
        <v>36</v>
      </c>
      <c r="C57">
        <v>605.22998046875</v>
      </c>
      <c r="D57">
        <v>244.50897216796875</v>
      </c>
      <c r="E57">
        <v>14.799763679504395</v>
      </c>
      <c r="F57">
        <v>14.020000457763672</v>
      </c>
      <c r="G57" t="b">
        <v>0</v>
      </c>
    </row>
    <row r="58" spans="1:7">
      <c r="A58" t="s">
        <v>42</v>
      </c>
      <c r="B58" t="s">
        <v>68</v>
      </c>
      <c r="C58">
        <v>605.47998046875</v>
      </c>
      <c r="D58">
        <v>300.51031494140625</v>
      </c>
      <c r="E58">
        <v>15.154566764831543</v>
      </c>
      <c r="F58">
        <v>14.020000457763672</v>
      </c>
      <c r="G58" t="b">
        <v>0</v>
      </c>
    </row>
    <row r="59" spans="1:7">
      <c r="A59" t="s">
        <v>42</v>
      </c>
      <c r="B59" t="s">
        <v>69</v>
      </c>
      <c r="C59">
        <v>605.22998046875</v>
      </c>
      <c r="D59">
        <v>357.6246337890625</v>
      </c>
      <c r="E59">
        <v>15.243227958679199</v>
      </c>
      <c r="F59">
        <v>14.270000457763672</v>
      </c>
      <c r="G59" t="b">
        <v>0</v>
      </c>
    </row>
    <row r="60" spans="1:7">
      <c r="A60" t="s">
        <v>42</v>
      </c>
      <c r="B60" t="s">
        <v>70</v>
      </c>
      <c r="C60">
        <v>219.21551513671875</v>
      </c>
      <c r="D60">
        <v>423.1566162109375</v>
      </c>
      <c r="E60">
        <v>14.294173240661621</v>
      </c>
      <c r="F60">
        <v>13.92322826385498</v>
      </c>
      <c r="G60" t="b">
        <v>0</v>
      </c>
    </row>
    <row r="61" spans="1:7">
      <c r="A61" t="s">
        <v>42</v>
      </c>
      <c r="B61" t="s">
        <v>71</v>
      </c>
      <c r="C61">
        <v>221.01118469238281</v>
      </c>
      <c r="D61">
        <v>492.08880615234375</v>
      </c>
      <c r="E61">
        <v>14.116771697998047</v>
      </c>
      <c r="F61">
        <v>14.729684829711914</v>
      </c>
      <c r="G61" t="b">
        <v>0</v>
      </c>
    </row>
    <row r="62" spans="1:7">
      <c r="A62" t="s">
        <v>42</v>
      </c>
      <c r="B62" t="s">
        <v>72</v>
      </c>
      <c r="C62">
        <v>423.642822265625</v>
      </c>
      <c r="D62">
        <v>245.2958984375</v>
      </c>
      <c r="E62">
        <v>14.17322826385498</v>
      </c>
      <c r="F62">
        <v>14.17322826385498</v>
      </c>
      <c r="G62" t="b">
        <v>0</v>
      </c>
    </row>
    <row r="63" spans="1:7">
      <c r="A63" t="s">
        <v>42</v>
      </c>
      <c r="B63" t="s">
        <v>73</v>
      </c>
      <c r="C63">
        <v>100.70740509033203</v>
      </c>
      <c r="D63">
        <v>602.42095947265625</v>
      </c>
      <c r="E63">
        <v>315.57904052734375</v>
      </c>
      <c r="F63">
        <v>467.545654296875</v>
      </c>
      <c r="G63" t="b">
        <v>0</v>
      </c>
    </row>
    <row r="64" spans="1:7">
      <c r="A64" t="s">
        <v>42</v>
      </c>
      <c r="B64" t="s">
        <v>74</v>
      </c>
      <c r="C64">
        <v>383.37857055664063</v>
      </c>
      <c r="D64">
        <v>609.9591064453125</v>
      </c>
      <c r="E64">
        <v>14.133936882019043</v>
      </c>
      <c r="F64">
        <v>14.34354305267334</v>
      </c>
      <c r="G64" t="b">
        <v>0</v>
      </c>
    </row>
    <row r="65" spans="1:7">
      <c r="A65" t="s">
        <v>42</v>
      </c>
      <c r="B65" t="s">
        <v>75</v>
      </c>
      <c r="C65">
        <v>557.29962158203125</v>
      </c>
      <c r="D65">
        <v>963.060546875</v>
      </c>
      <c r="E65">
        <v>30.455276489257813</v>
      </c>
      <c r="F65">
        <v>107.95039367675781</v>
      </c>
      <c r="G65" t="b">
        <v>0</v>
      </c>
    </row>
    <row r="66" spans="1:7">
      <c r="A66" t="s">
        <v>42</v>
      </c>
      <c r="B66" t="s">
        <v>76</v>
      </c>
      <c r="C66">
        <v>109.69283294677734</v>
      </c>
      <c r="D66">
        <v>0</v>
      </c>
      <c r="E66">
        <v>54</v>
      </c>
      <c r="F66">
        <v>133.98881530761719</v>
      </c>
      <c r="G66" t="b">
        <v>0</v>
      </c>
    </row>
    <row r="67" spans="1:7">
      <c r="A67" t="s">
        <v>77</v>
      </c>
      <c r="B67" t="s">
        <v>78</v>
      </c>
      <c r="C67">
        <v>7.8740158642176539E-5</v>
      </c>
      <c r="D67">
        <v>0</v>
      </c>
      <c r="E67">
        <v>53.881179809570313</v>
      </c>
      <c r="F67">
        <v>581.25018310546875</v>
      </c>
      <c r="G67" t="b">
        <v>0</v>
      </c>
    </row>
    <row r="68" spans="1:7">
      <c r="A68" t="s">
        <v>77</v>
      </c>
      <c r="B68" t="s">
        <v>79</v>
      </c>
      <c r="C68">
        <v>220.26960754394531</v>
      </c>
      <c r="D68">
        <v>0</v>
      </c>
      <c r="E68">
        <v>53.375038146972656</v>
      </c>
      <c r="F68">
        <v>327.24560546875</v>
      </c>
      <c r="G68" t="b">
        <v>0</v>
      </c>
    </row>
    <row r="69" spans="1:7">
      <c r="A69" t="s">
        <v>77</v>
      </c>
      <c r="B69" t="s">
        <v>80</v>
      </c>
      <c r="C69">
        <v>91.367561340332031</v>
      </c>
      <c r="D69">
        <v>159.71275329589844</v>
      </c>
      <c r="E69">
        <v>317.07748413085938</v>
      </c>
      <c r="F69">
        <v>485.04928588867188</v>
      </c>
      <c r="G69" t="b">
        <v>0</v>
      </c>
    </row>
    <row r="70" spans="1:7">
      <c r="A70" t="s">
        <v>77</v>
      </c>
      <c r="B70" t="s">
        <v>81</v>
      </c>
      <c r="C70">
        <v>3.75</v>
      </c>
      <c r="D70">
        <v>0</v>
      </c>
      <c r="E70">
        <v>53.375038146972656</v>
      </c>
      <c r="F70">
        <v>122.18669128417969</v>
      </c>
      <c r="G70" t="b">
        <v>0</v>
      </c>
    </row>
    <row r="71" spans="1:7">
      <c r="A71" t="s">
        <v>77</v>
      </c>
      <c r="B71" t="s">
        <v>82</v>
      </c>
      <c r="C71">
        <v>491.47857666015625</v>
      </c>
      <c r="D71">
        <v>0</v>
      </c>
      <c r="E71">
        <v>53.375038146972656</v>
      </c>
      <c r="F71">
        <v>118.64645385742188</v>
      </c>
      <c r="G71" t="b">
        <v>0</v>
      </c>
    </row>
    <row r="72" spans="1:7">
      <c r="A72" t="s">
        <v>77</v>
      </c>
      <c r="B72" t="s">
        <v>83</v>
      </c>
      <c r="C72">
        <v>200.54866027832031</v>
      </c>
      <c r="D72">
        <v>0</v>
      </c>
      <c r="E72">
        <v>53.375038146972656</v>
      </c>
      <c r="F72">
        <v>119.228271484375</v>
      </c>
      <c r="G72" t="b">
        <v>0</v>
      </c>
    </row>
    <row r="73" spans="1:7">
      <c r="A73" t="s">
        <v>77</v>
      </c>
      <c r="B73" t="s">
        <v>84</v>
      </c>
      <c r="C73">
        <v>296.470458984375</v>
      </c>
      <c r="D73">
        <v>0</v>
      </c>
      <c r="E73">
        <v>53.375038146972656</v>
      </c>
      <c r="F73">
        <v>120.10346221923828</v>
      </c>
      <c r="G73" t="b">
        <v>0</v>
      </c>
    </row>
    <row r="74" spans="1:7">
      <c r="A74" t="s">
        <v>77</v>
      </c>
      <c r="B74" t="s">
        <v>85</v>
      </c>
      <c r="C74">
        <v>392.3555908203125</v>
      </c>
      <c r="D74">
        <v>0</v>
      </c>
      <c r="E74">
        <v>53.375038146972656</v>
      </c>
      <c r="F74">
        <v>119.35322570800781</v>
      </c>
      <c r="G74" t="b">
        <v>0</v>
      </c>
    </row>
    <row r="75" spans="1:7">
      <c r="A75" t="s">
        <v>77</v>
      </c>
      <c r="B75" t="s">
        <v>86</v>
      </c>
      <c r="C75">
        <v>103.94873809814453</v>
      </c>
      <c r="D75">
        <v>0</v>
      </c>
      <c r="E75">
        <v>53.375038146972656</v>
      </c>
      <c r="F75">
        <v>119.22842407226563</v>
      </c>
      <c r="G75" t="b">
        <v>0</v>
      </c>
    </row>
    <row r="76" spans="1:7">
      <c r="A76" t="s">
        <v>77</v>
      </c>
      <c r="B76" t="s">
        <v>87</v>
      </c>
      <c r="C76">
        <v>29.217401504516602</v>
      </c>
      <c r="D76">
        <v>481.84030151367188</v>
      </c>
      <c r="E76">
        <v>30.477716445922852</v>
      </c>
      <c r="F76">
        <v>98.761886596679688</v>
      </c>
      <c r="G76" t="b">
        <v>0</v>
      </c>
    </row>
    <row r="77" spans="1:7">
      <c r="A77" t="s">
        <v>77</v>
      </c>
      <c r="B77" t="s">
        <v>88</v>
      </c>
      <c r="C77">
        <v>530.9166259765625</v>
      </c>
      <c r="D77">
        <v>481.84030151367188</v>
      </c>
      <c r="E77">
        <v>30.477716445922852</v>
      </c>
      <c r="F77">
        <v>93.697952270507813</v>
      </c>
      <c r="G77" t="b">
        <v>0</v>
      </c>
    </row>
    <row r="78" spans="1:7">
      <c r="A78" t="s">
        <v>77</v>
      </c>
      <c r="B78" t="s">
        <v>89</v>
      </c>
      <c r="C78">
        <v>367.68197631835938</v>
      </c>
      <c r="D78">
        <v>167.28408813476563</v>
      </c>
      <c r="E78">
        <v>16.393306732177734</v>
      </c>
      <c r="F78">
        <v>13.67322826385498</v>
      </c>
      <c r="G78" t="b">
        <v>0</v>
      </c>
    </row>
    <row r="79" spans="1:7">
      <c r="A79" t="s">
        <v>90</v>
      </c>
      <c r="B79" t="s">
        <v>91</v>
      </c>
      <c r="C79">
        <v>7.8740158642176539E-5</v>
      </c>
      <c r="D79">
        <v>0</v>
      </c>
      <c r="E79">
        <v>53.25</v>
      </c>
      <c r="F79">
        <v>36.113857269287109</v>
      </c>
      <c r="G79" t="b">
        <v>0</v>
      </c>
    </row>
    <row r="80" spans="1:7">
      <c r="A80" t="s">
        <v>90</v>
      </c>
      <c r="B80" t="s">
        <v>61</v>
      </c>
      <c r="C80">
        <v>0</v>
      </c>
      <c r="D80">
        <v>0</v>
      </c>
      <c r="E80">
        <v>53.25</v>
      </c>
      <c r="F80">
        <v>133.73323059082031</v>
      </c>
      <c r="G80" t="b">
        <v>0</v>
      </c>
    </row>
    <row r="81" spans="1:7">
      <c r="A81" t="s">
        <v>90</v>
      </c>
      <c r="B81" t="s">
        <v>62</v>
      </c>
      <c r="C81">
        <v>545.8358154296875</v>
      </c>
      <c r="D81">
        <v>0</v>
      </c>
      <c r="E81">
        <v>53.25</v>
      </c>
      <c r="F81">
        <v>134.48133850097656</v>
      </c>
      <c r="G81" t="b">
        <v>0</v>
      </c>
    </row>
    <row r="82" spans="1:7">
      <c r="A82" t="s">
        <v>90</v>
      </c>
      <c r="B82" t="s">
        <v>63</v>
      </c>
      <c r="C82">
        <v>109.61732482910156</v>
      </c>
      <c r="D82">
        <v>0</v>
      </c>
      <c r="E82">
        <v>53.25</v>
      </c>
      <c r="F82">
        <v>133.30653381347656</v>
      </c>
      <c r="G82" t="b">
        <v>0</v>
      </c>
    </row>
    <row r="83" spans="1:7">
      <c r="A83" t="s">
        <v>90</v>
      </c>
      <c r="B83" t="s">
        <v>92</v>
      </c>
      <c r="C83">
        <v>438.24298095703125</v>
      </c>
      <c r="D83">
        <v>-7.8740158642176539E-5</v>
      </c>
      <c r="E83">
        <v>53.250080108642578</v>
      </c>
      <c r="F83">
        <v>134.20133972167969</v>
      </c>
      <c r="G83" t="b">
        <v>0</v>
      </c>
    </row>
    <row r="84" spans="1:7">
      <c r="A84" t="s">
        <v>90</v>
      </c>
      <c r="B84" t="s">
        <v>93</v>
      </c>
      <c r="C84">
        <v>219.08535766601563</v>
      </c>
      <c r="D84">
        <v>0</v>
      </c>
      <c r="E84">
        <v>53.25</v>
      </c>
      <c r="F84">
        <v>133.61109924316406</v>
      </c>
      <c r="G84" t="b">
        <v>0</v>
      </c>
    </row>
    <row r="85" spans="1:7">
      <c r="A85" t="s">
        <v>90</v>
      </c>
      <c r="B85" t="s">
        <v>94</v>
      </c>
      <c r="C85">
        <v>327.963623046875</v>
      </c>
      <c r="D85">
        <v>0</v>
      </c>
      <c r="E85">
        <v>53.25</v>
      </c>
      <c r="F85">
        <v>133.99259948730469</v>
      </c>
      <c r="G85" t="b">
        <v>0</v>
      </c>
    </row>
    <row r="86" spans="1:7">
      <c r="A86" t="s">
        <v>90</v>
      </c>
      <c r="B86" t="s">
        <v>35</v>
      </c>
      <c r="C86">
        <v>601.4049072265625</v>
      </c>
      <c r="D86">
        <v>320.39764404296875</v>
      </c>
      <c r="E86">
        <v>13.92322826385498</v>
      </c>
      <c r="F86">
        <v>14.17322826385498</v>
      </c>
      <c r="G86" t="b">
        <v>0</v>
      </c>
    </row>
    <row r="87" spans="1:7">
      <c r="A87" t="s">
        <v>90</v>
      </c>
      <c r="B87" t="s">
        <v>65</v>
      </c>
      <c r="C87">
        <v>679.2906494140625</v>
      </c>
      <c r="D87">
        <v>320.39764404296875</v>
      </c>
      <c r="E87">
        <v>14.17322826385498</v>
      </c>
      <c r="F87">
        <v>13.709369659423828</v>
      </c>
      <c r="G87" t="b">
        <v>0</v>
      </c>
    </row>
    <row r="88" spans="1:7">
      <c r="A88" t="s">
        <v>90</v>
      </c>
      <c r="B88" t="s">
        <v>66</v>
      </c>
      <c r="C88">
        <v>469.63323974609375</v>
      </c>
      <c r="D88">
        <v>144.051025390625</v>
      </c>
      <c r="E88">
        <v>14.133779525756836</v>
      </c>
      <c r="F88">
        <v>14.17322826385498</v>
      </c>
      <c r="G88" t="b">
        <v>0</v>
      </c>
    </row>
    <row r="89" spans="1:7">
      <c r="A89" t="s">
        <v>90</v>
      </c>
      <c r="B89" t="s">
        <v>15</v>
      </c>
      <c r="C89">
        <v>690.9642333984375</v>
      </c>
      <c r="D89">
        <v>0</v>
      </c>
      <c r="E89">
        <v>14.404566764831543</v>
      </c>
      <c r="F89">
        <v>14.67322826385498</v>
      </c>
      <c r="G89" t="b">
        <v>0</v>
      </c>
    </row>
    <row r="90" spans="1:7">
      <c r="A90" t="s">
        <v>90</v>
      </c>
      <c r="B90" t="s">
        <v>95</v>
      </c>
      <c r="C90">
        <v>32.189762115478516</v>
      </c>
      <c r="D90">
        <v>147.15457153320313</v>
      </c>
      <c r="E90">
        <v>31.181102752685547</v>
      </c>
      <c r="F90">
        <v>107.22779846191406</v>
      </c>
      <c r="G90" t="b">
        <v>0</v>
      </c>
    </row>
    <row r="91" spans="1:7">
      <c r="A91" t="s">
        <v>90</v>
      </c>
      <c r="B91" t="s">
        <v>96</v>
      </c>
      <c r="C91">
        <v>539.8609619140625</v>
      </c>
      <c r="D91">
        <v>146.90457153320313</v>
      </c>
      <c r="E91">
        <v>31.681102752685547</v>
      </c>
      <c r="F91">
        <v>106.40071105957031</v>
      </c>
      <c r="G91" t="b">
        <v>0</v>
      </c>
    </row>
    <row r="92" spans="1:7">
      <c r="A92" t="s">
        <v>97</v>
      </c>
      <c r="B92" t="s">
        <v>98</v>
      </c>
      <c r="C92">
        <v>0</v>
      </c>
      <c r="D92">
        <v>0</v>
      </c>
      <c r="E92">
        <v>53.25</v>
      </c>
      <c r="F92">
        <v>30.5</v>
      </c>
      <c r="G92" t="b">
        <v>0</v>
      </c>
    </row>
    <row r="93" spans="1:7">
      <c r="A93" t="s">
        <v>97</v>
      </c>
      <c r="B93" t="s">
        <v>99</v>
      </c>
      <c r="C93">
        <v>0</v>
      </c>
      <c r="D93">
        <v>7.8740158642176539E-5</v>
      </c>
      <c r="E93">
        <v>53.249919891357422</v>
      </c>
      <c r="F93">
        <v>134.29527282714844</v>
      </c>
      <c r="G93" t="b">
        <v>0</v>
      </c>
    </row>
    <row r="94" spans="1:7">
      <c r="A94" t="s">
        <v>97</v>
      </c>
      <c r="B94" t="s">
        <v>83</v>
      </c>
      <c r="C94">
        <v>108.76157379150391</v>
      </c>
      <c r="D94">
        <v>7.8740158642176539E-5</v>
      </c>
      <c r="E94">
        <v>53.249919891357422</v>
      </c>
      <c r="F94">
        <v>133.64527893066406</v>
      </c>
      <c r="G94" t="b">
        <v>0</v>
      </c>
    </row>
    <row r="95" spans="1:7">
      <c r="A95" t="s">
        <v>97</v>
      </c>
      <c r="B95" t="s">
        <v>85</v>
      </c>
      <c r="C95">
        <v>219.23701477050781</v>
      </c>
      <c r="D95">
        <v>7.8740158642176539E-5</v>
      </c>
      <c r="E95">
        <v>53.249919891357422</v>
      </c>
      <c r="F95">
        <v>132.64527893066406</v>
      </c>
      <c r="G95" t="b">
        <v>0</v>
      </c>
    </row>
    <row r="96" spans="1:7">
      <c r="A96" t="s">
        <v>97</v>
      </c>
      <c r="B96" t="s">
        <v>100</v>
      </c>
      <c r="C96">
        <v>327.56707763671875</v>
      </c>
      <c r="D96">
        <v>7.8740158642176539E-5</v>
      </c>
      <c r="E96">
        <v>53.249919891357422</v>
      </c>
      <c r="F96">
        <v>133.74526977539063</v>
      </c>
      <c r="G96" t="b">
        <v>0</v>
      </c>
    </row>
    <row r="97" spans="1:7">
      <c r="A97" t="s">
        <v>97</v>
      </c>
      <c r="B97" t="s">
        <v>101</v>
      </c>
      <c r="C97">
        <v>117.94802856445313</v>
      </c>
      <c r="D97">
        <v>168.83039855957031</v>
      </c>
      <c r="E97">
        <v>472.41961669921875</v>
      </c>
      <c r="F97">
        <v>429.55197143554688</v>
      </c>
      <c r="G97" t="b">
        <v>0</v>
      </c>
    </row>
    <row r="98" spans="1:7">
      <c r="A98" t="s">
        <v>97</v>
      </c>
      <c r="B98" t="s">
        <v>87</v>
      </c>
      <c r="C98">
        <v>23.836614608764648</v>
      </c>
      <c r="D98">
        <v>1007.868896484375</v>
      </c>
      <c r="E98">
        <v>31.631101608276367</v>
      </c>
      <c r="F98">
        <v>107.96653747558594</v>
      </c>
      <c r="G98" t="b">
        <v>0</v>
      </c>
    </row>
    <row r="99" spans="1:7">
      <c r="A99" t="s">
        <v>97</v>
      </c>
      <c r="B99" t="s">
        <v>102</v>
      </c>
      <c r="C99">
        <v>537.73675537109375</v>
      </c>
      <c r="D99">
        <v>1008.118896484375</v>
      </c>
      <c r="E99">
        <v>31.131101608276367</v>
      </c>
      <c r="F99">
        <v>108.01653289794922</v>
      </c>
      <c r="G99" t="b">
        <v>0</v>
      </c>
    </row>
    <row r="100" spans="1:7">
      <c r="A100" t="s">
        <v>97</v>
      </c>
      <c r="B100" t="s">
        <v>103</v>
      </c>
      <c r="C100">
        <v>111.990234375</v>
      </c>
      <c r="D100">
        <v>675.0189208984375</v>
      </c>
      <c r="E100">
        <v>316.48110961914063</v>
      </c>
      <c r="F100">
        <v>437.04998779296875</v>
      </c>
      <c r="G100" t="b">
        <v>0</v>
      </c>
    </row>
    <row r="101" spans="1:7">
      <c r="A101" t="s">
        <v>97</v>
      </c>
      <c r="B101" t="s">
        <v>86</v>
      </c>
      <c r="C101">
        <v>438.13644409179688</v>
      </c>
      <c r="D101">
        <v>0</v>
      </c>
      <c r="E101">
        <v>53.25</v>
      </c>
      <c r="F101">
        <v>140.8653564453125</v>
      </c>
      <c r="G101" t="b">
        <v>0</v>
      </c>
    </row>
    <row r="102" spans="1:7">
      <c r="A102" t="s">
        <v>97</v>
      </c>
      <c r="B102" t="s">
        <v>81</v>
      </c>
      <c r="C102">
        <v>539.05474853515625</v>
      </c>
      <c r="D102">
        <v>0</v>
      </c>
      <c r="E102">
        <v>53.25</v>
      </c>
      <c r="F102">
        <v>132.94528198242188</v>
      </c>
      <c r="G102" t="b">
        <v>0</v>
      </c>
    </row>
    <row r="103" spans="1:7">
      <c r="A103" t="s">
        <v>104</v>
      </c>
      <c r="B103" t="s">
        <v>78</v>
      </c>
      <c r="C103">
        <v>0</v>
      </c>
      <c r="D103">
        <v>0</v>
      </c>
      <c r="E103">
        <v>53.858268737792969</v>
      </c>
      <c r="F103">
        <v>33.886379241943359</v>
      </c>
      <c r="G103" t="b">
        <v>0</v>
      </c>
    </row>
    <row r="104" spans="1:7">
      <c r="A104" t="s">
        <v>104</v>
      </c>
      <c r="B104" t="s">
        <v>99</v>
      </c>
      <c r="C104">
        <v>0</v>
      </c>
      <c r="D104">
        <v>0</v>
      </c>
      <c r="E104">
        <v>53.858268737792969</v>
      </c>
      <c r="F104">
        <v>134.29527282714844</v>
      </c>
      <c r="G104" t="b">
        <v>0</v>
      </c>
    </row>
    <row r="105" spans="1:7">
      <c r="A105" t="s">
        <v>104</v>
      </c>
      <c r="B105" t="s">
        <v>82</v>
      </c>
      <c r="C105">
        <v>109.37094116210938</v>
      </c>
      <c r="D105">
        <v>0</v>
      </c>
      <c r="E105">
        <v>53.858268737792969</v>
      </c>
      <c r="F105">
        <v>133.54527282714844</v>
      </c>
      <c r="G105" t="b">
        <v>0</v>
      </c>
    </row>
    <row r="106" spans="1:7">
      <c r="A106" t="s">
        <v>104</v>
      </c>
      <c r="B106" t="s">
        <v>83</v>
      </c>
      <c r="C106">
        <v>216.70039367675781</v>
      </c>
      <c r="D106">
        <v>0</v>
      </c>
      <c r="E106">
        <v>53.858268737792969</v>
      </c>
      <c r="F106">
        <v>133.54527282714844</v>
      </c>
      <c r="G106" t="b">
        <v>0</v>
      </c>
    </row>
    <row r="107" spans="1:7">
      <c r="A107" t="s">
        <v>104</v>
      </c>
      <c r="B107" t="s">
        <v>84</v>
      </c>
      <c r="C107">
        <v>325.45040893554688</v>
      </c>
      <c r="D107">
        <v>0</v>
      </c>
      <c r="E107">
        <v>53.858268737792969</v>
      </c>
      <c r="F107">
        <v>133.54527282714844</v>
      </c>
      <c r="G107" t="b">
        <v>0</v>
      </c>
    </row>
    <row r="108" spans="1:7">
      <c r="A108" t="s">
        <v>104</v>
      </c>
      <c r="B108" t="s">
        <v>85</v>
      </c>
      <c r="C108">
        <v>434.8848876953125</v>
      </c>
      <c r="D108">
        <v>0</v>
      </c>
      <c r="E108">
        <v>53.858268737792969</v>
      </c>
      <c r="F108">
        <v>134.17031860351563</v>
      </c>
      <c r="G108" t="b">
        <v>0</v>
      </c>
    </row>
    <row r="109" spans="1:7">
      <c r="A109" t="s">
        <v>104</v>
      </c>
      <c r="B109" t="s">
        <v>100</v>
      </c>
      <c r="C109">
        <v>543.58331298828125</v>
      </c>
      <c r="D109">
        <v>0</v>
      </c>
      <c r="E109">
        <v>53.858268737792969</v>
      </c>
      <c r="F109">
        <v>133.54527282714844</v>
      </c>
      <c r="G109" t="b">
        <v>0</v>
      </c>
    </row>
    <row r="110" spans="1:7">
      <c r="A110" t="s">
        <v>104</v>
      </c>
      <c r="B110" t="s">
        <v>105</v>
      </c>
      <c r="C110">
        <v>49.594882965087891</v>
      </c>
      <c r="D110">
        <v>165.58259582519531</v>
      </c>
      <c r="E110">
        <v>360</v>
      </c>
      <c r="F110">
        <v>36.774959564208984</v>
      </c>
      <c r="G110" t="b">
        <v>0</v>
      </c>
    </row>
    <row r="111" spans="1:7">
      <c r="A111" t="s">
        <v>104</v>
      </c>
      <c r="B111" t="s">
        <v>31</v>
      </c>
      <c r="C111">
        <v>47.999607086181641</v>
      </c>
      <c r="D111">
        <v>630.94390869140625</v>
      </c>
      <c r="E111">
        <v>30.306062698364258</v>
      </c>
      <c r="F111">
        <v>107.21653747558594</v>
      </c>
      <c r="G111" t="b">
        <v>0</v>
      </c>
    </row>
    <row r="112" spans="1:7">
      <c r="A112" t="s">
        <v>104</v>
      </c>
      <c r="B112" t="s">
        <v>87</v>
      </c>
      <c r="C112">
        <v>47.999919891357422</v>
      </c>
      <c r="D112">
        <v>590.833251953125</v>
      </c>
      <c r="E112">
        <v>30.666770935058594</v>
      </c>
      <c r="F112">
        <v>107.46653747558594</v>
      </c>
      <c r="G112" t="b">
        <v>0</v>
      </c>
    </row>
    <row r="113" spans="1:7">
      <c r="A113" t="s">
        <v>106</v>
      </c>
      <c r="B113" t="s">
        <v>107</v>
      </c>
      <c r="C113">
        <v>12.801417350769043</v>
      </c>
      <c r="D113">
        <v>5.1757478713989258</v>
      </c>
      <c r="E113">
        <v>42.769683837890625</v>
      </c>
      <c r="F113">
        <v>44.339290618896484</v>
      </c>
      <c r="G113" t="b">
        <v>0</v>
      </c>
    </row>
    <row r="114" spans="1:7">
      <c r="A114" t="s">
        <v>106</v>
      </c>
      <c r="B114" t="s">
        <v>30</v>
      </c>
      <c r="C114">
        <v>189.52377319335938</v>
      </c>
      <c r="D114">
        <v>5.4257478713989258</v>
      </c>
      <c r="E114">
        <v>43.519683837890625</v>
      </c>
      <c r="F114">
        <v>43.144725799560547</v>
      </c>
      <c r="G114" t="b">
        <v>0</v>
      </c>
    </row>
    <row r="115" spans="1:7">
      <c r="A115" t="s">
        <v>106</v>
      </c>
      <c r="B115" t="s">
        <v>108</v>
      </c>
      <c r="C115">
        <v>448.64810180664063</v>
      </c>
      <c r="D115">
        <v>5.4257478713989258</v>
      </c>
      <c r="E115">
        <v>42.519683837890625</v>
      </c>
      <c r="F115">
        <v>43.144645690917969</v>
      </c>
      <c r="G115" t="b">
        <v>0</v>
      </c>
    </row>
    <row r="116" spans="1:7">
      <c r="A116" t="s">
        <v>106</v>
      </c>
      <c r="B116" t="s">
        <v>109</v>
      </c>
      <c r="C116">
        <v>185.92645263671875</v>
      </c>
      <c r="D116">
        <v>329.25</v>
      </c>
      <c r="E116">
        <v>153.57676696777344</v>
      </c>
      <c r="F116">
        <v>243.77952575683594</v>
      </c>
      <c r="G116" t="b">
        <v>0</v>
      </c>
    </row>
    <row r="117" spans="1:7">
      <c r="A117" t="s">
        <v>106</v>
      </c>
      <c r="B117" t="s">
        <v>96</v>
      </c>
      <c r="C117">
        <v>182.75408935546875</v>
      </c>
      <c r="D117">
        <v>560.06890869140625</v>
      </c>
      <c r="E117">
        <v>28.846456527709961</v>
      </c>
      <c r="F117">
        <v>108.24243927001953</v>
      </c>
      <c r="G117" t="b">
        <v>0</v>
      </c>
    </row>
    <row r="118" spans="1:7">
      <c r="A118" t="s">
        <v>106</v>
      </c>
      <c r="B118" t="s">
        <v>110</v>
      </c>
      <c r="C118">
        <v>445.71652221679688</v>
      </c>
      <c r="D118">
        <v>329.25</v>
      </c>
      <c r="E118">
        <v>155.26913452148438</v>
      </c>
      <c r="F118">
        <v>243.52952575683594</v>
      </c>
      <c r="G118" t="b">
        <v>0</v>
      </c>
    </row>
    <row r="119" spans="1:7">
      <c r="A119" t="s">
        <v>111</v>
      </c>
      <c r="B119" t="s">
        <v>112</v>
      </c>
      <c r="C119">
        <v>40.610313415527344</v>
      </c>
      <c r="D119">
        <v>81.000396728515625</v>
      </c>
      <c r="E119">
        <v>396.60040283203125</v>
      </c>
      <c r="F119">
        <v>36.600395202636719</v>
      </c>
      <c r="G119" t="b">
        <v>0</v>
      </c>
    </row>
    <row r="120" spans="1:7">
      <c r="A120" t="s">
        <v>111</v>
      </c>
      <c r="B120" t="s">
        <v>113</v>
      </c>
      <c r="C120">
        <v>30.833229064941406</v>
      </c>
      <c r="D120">
        <v>583.65667724609375</v>
      </c>
      <c r="E120">
        <v>31.4381103515625</v>
      </c>
      <c r="F120">
        <v>107.71653747558594</v>
      </c>
      <c r="G120" t="b">
        <v>0</v>
      </c>
    </row>
    <row r="121" spans="1:7">
      <c r="A121" t="s">
        <v>111</v>
      </c>
      <c r="B121" t="s">
        <v>114</v>
      </c>
      <c r="C121">
        <v>41.466220855712891</v>
      </c>
      <c r="D121">
        <v>38.907482147216797</v>
      </c>
      <c r="E121">
        <v>57.942913055419922</v>
      </c>
      <c r="F121">
        <v>231.39353942871094</v>
      </c>
      <c r="G121" t="b">
        <v>0</v>
      </c>
    </row>
    <row r="122" spans="1:7">
      <c r="A122" t="s">
        <v>115</v>
      </c>
      <c r="B122" t="s">
        <v>116</v>
      </c>
      <c r="C122">
        <v>366.62518310546875</v>
      </c>
      <c r="D122">
        <v>17</v>
      </c>
      <c r="E122">
        <v>59.5</v>
      </c>
      <c r="F122">
        <v>79.7391357421875</v>
      </c>
      <c r="G122" t="b">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vt:i4>
      </vt:variant>
    </vt:vector>
  </HeadingPairs>
  <TitlesOfParts>
    <vt:vector size="16" baseType="lpstr">
      <vt:lpstr>Start</vt:lpstr>
      <vt:lpstr>Steps 1+2</vt:lpstr>
      <vt:lpstr>Step 2</vt:lpstr>
      <vt:lpstr>Steps 3+4</vt:lpstr>
      <vt:lpstr>Step 5</vt:lpstr>
      <vt:lpstr>Step 6</vt:lpstr>
      <vt:lpstr>Calculation</vt:lpstr>
      <vt:lpstr>Instructions Import</vt:lpstr>
      <vt:lpstr>X_DE-EN</vt:lpstr>
      <vt:lpstr>X_dropdowns</vt:lpstr>
      <vt:lpstr>X_Punkteberechnung</vt:lpstr>
      <vt:lpstr>X_Sortierung</vt:lpstr>
      <vt:lpstr>X_Demoliste Studis</vt:lpstr>
      <vt:lpstr>6_externer Aushang</vt:lpstr>
      <vt:lpstr>'Step 5'!Druckbereich</vt:lpstr>
      <vt:lpstr>'Steps 3+4'!Druckbereich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2019-05-03T09:58:16Z</dcterms:created>
  <dcterms:modified xsi:type="dcterms:W3CDTF">2024-07-23T06:07:18Z</dcterms:modified>
  <cp:category/>
  <cp:contentStatus/>
</cp:coreProperties>
</file>